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E:\Reyhane\Data for Project for the future\Excel\"/>
    </mc:Choice>
  </mc:AlternateContent>
  <xr:revisionPtr revIDLastSave="0" documentId="13_ncr:1_{CCD6BBEA-3A96-409D-9029-F41FAFA9E095}" xr6:coauthVersionLast="47" xr6:coauthVersionMax="47" xr10:uidLastSave="{00000000-0000-0000-0000-000000000000}"/>
  <bookViews>
    <workbookView xWindow="-108" yWindow="-108" windowWidth="23256" windowHeight="12456" activeTab="2" xr2:uid="{00000000-000D-0000-FFFF-FFFF00000000}"/>
  </bookViews>
  <sheets>
    <sheet name="Pivot for Product Data" sheetId="6" r:id="rId1"/>
    <sheet name="Product Data" sheetId="4" r:id="rId2"/>
    <sheet name="Pie Chart" sheetId="3" r:id="rId3"/>
    <sheet name="TOTAL SALES(2003&amp;2005) - TOP 5 " sheetId="2" r:id="rId4"/>
    <sheet name="sales-data-sample" sheetId="1" r:id="rId5"/>
    <sheet name="Excel Formulas" sheetId="5" r:id="rId6"/>
  </sheets>
  <definedNames>
    <definedName name="Customer_Lookup" localSheetId="5" hidden="1">'Excel Formulas'!$A$1:$I$2252</definedName>
    <definedName name="Product_Lookup__Updated" localSheetId="1" hidden="1">'Product Data'!$A$1:$L$88</definedName>
  </definedNames>
  <calcPr calcId="191029"/>
  <pivotCaches>
    <pivotCache cacheId="0" r:id="rId7"/>
    <pivotCache cacheId="7" r:id="rId8"/>
  </pivotCaches>
  <extLst>
    <ext xmlns:x15="http://schemas.microsoft.com/office/spreadsheetml/2010/11/main" uri="{FCE2AD5D-F65C-4FA6-A056-5C36A1767C68}">
      <x15:dataModel>
        <x15:modelTables>
          <x15:modelTable id="Product Lookup  Updated_7f80677b-f999-49ae-8d22-f9059668285f" name="Product Lookup  Updated" connection="Product Lookup (Updated)"/>
          <x15:modelTable id="Customer Lookup_dfa4832e-b4dd-442a-9871-980fa8caf2b1" name="Customer Lookup" connection="Customer Lookup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J3" i="5" l="1"/>
  <c r="J4" i="5"/>
  <c r="J5" i="5"/>
  <c r="J6" i="5"/>
  <c r="J7" i="5"/>
  <c r="J8" i="5"/>
  <c r="J9" i="5"/>
  <c r="J10" i="5"/>
  <c r="J11" i="5"/>
  <c r="J12" i="5"/>
  <c r="J13" i="5"/>
  <c r="J14" i="5"/>
  <c r="J15" i="5"/>
  <c r="J16" i="5"/>
  <c r="J17" i="5"/>
  <c r="J18" i="5"/>
  <c r="J19" i="5"/>
  <c r="J20" i="5"/>
  <c r="J21" i="5"/>
  <c r="J22" i="5"/>
  <c r="J23" i="5"/>
  <c r="J24" i="5"/>
  <c r="J25" i="5"/>
  <c r="J26" i="5"/>
  <c r="J27" i="5"/>
  <c r="J28" i="5"/>
  <c r="J29" i="5"/>
  <c r="J30" i="5"/>
  <c r="J31" i="5"/>
  <c r="J32" i="5"/>
  <c r="J33" i="5"/>
  <c r="J34" i="5"/>
  <c r="J35" i="5"/>
  <c r="J36" i="5"/>
  <c r="J37" i="5"/>
  <c r="J38" i="5"/>
  <c r="J39" i="5"/>
  <c r="J40" i="5"/>
  <c r="J41" i="5"/>
  <c r="J42" i="5"/>
  <c r="J43" i="5"/>
  <c r="J44" i="5"/>
  <c r="J45" i="5"/>
  <c r="J46" i="5"/>
  <c r="J47" i="5"/>
  <c r="J48" i="5"/>
  <c r="J49" i="5"/>
  <c r="J50" i="5"/>
  <c r="J51" i="5"/>
  <c r="J52" i="5"/>
  <c r="J53" i="5"/>
  <c r="J54" i="5"/>
  <c r="J55" i="5"/>
  <c r="J56" i="5"/>
  <c r="J57" i="5"/>
  <c r="J58" i="5"/>
  <c r="J59" i="5"/>
  <c r="J60" i="5"/>
  <c r="J61" i="5"/>
  <c r="J62" i="5"/>
  <c r="J63" i="5"/>
  <c r="J64" i="5"/>
  <c r="J65" i="5"/>
  <c r="J66" i="5"/>
  <c r="J67" i="5"/>
  <c r="J68" i="5"/>
  <c r="J69" i="5"/>
  <c r="J70" i="5"/>
  <c r="J71" i="5"/>
  <c r="J72" i="5"/>
  <c r="J73" i="5"/>
  <c r="J74" i="5"/>
  <c r="J75" i="5"/>
  <c r="J76" i="5"/>
  <c r="J77" i="5"/>
  <c r="J78" i="5"/>
  <c r="J79" i="5"/>
  <c r="J80" i="5"/>
  <c r="J81" i="5"/>
  <c r="J82" i="5"/>
  <c r="J83" i="5"/>
  <c r="J84" i="5"/>
  <c r="J85" i="5"/>
  <c r="J86" i="5"/>
  <c r="J87" i="5"/>
  <c r="J88" i="5"/>
  <c r="J89" i="5"/>
  <c r="J90" i="5"/>
  <c r="J91" i="5"/>
  <c r="J92" i="5"/>
  <c r="J93" i="5"/>
  <c r="J94" i="5"/>
  <c r="J95" i="5"/>
  <c r="J96" i="5"/>
  <c r="J97" i="5"/>
  <c r="J98" i="5"/>
  <c r="J99" i="5"/>
  <c r="J100" i="5"/>
  <c r="J101" i="5"/>
  <c r="J102" i="5"/>
  <c r="J103" i="5"/>
  <c r="J104" i="5"/>
  <c r="J105" i="5"/>
  <c r="J106" i="5"/>
  <c r="J107" i="5"/>
  <c r="J108" i="5"/>
  <c r="J109" i="5"/>
  <c r="J110" i="5"/>
  <c r="J111" i="5"/>
  <c r="J112" i="5"/>
  <c r="J113" i="5"/>
  <c r="J114" i="5"/>
  <c r="J115" i="5"/>
  <c r="J116" i="5"/>
  <c r="J117" i="5"/>
  <c r="J118" i="5"/>
  <c r="J119" i="5"/>
  <c r="J120" i="5"/>
  <c r="J121" i="5"/>
  <c r="J122" i="5"/>
  <c r="J123" i="5"/>
  <c r="J124" i="5"/>
  <c r="J125" i="5"/>
  <c r="J126" i="5"/>
  <c r="J127" i="5"/>
  <c r="J128" i="5"/>
  <c r="J129" i="5"/>
  <c r="J130" i="5"/>
  <c r="J131" i="5"/>
  <c r="J132" i="5"/>
  <c r="J133" i="5"/>
  <c r="J134" i="5"/>
  <c r="J135" i="5"/>
  <c r="J136" i="5"/>
  <c r="J137" i="5"/>
  <c r="J138" i="5"/>
  <c r="J139" i="5"/>
  <c r="J140" i="5"/>
  <c r="J141" i="5"/>
  <c r="J142" i="5"/>
  <c r="J143" i="5"/>
  <c r="J144" i="5"/>
  <c r="J145" i="5"/>
  <c r="J146" i="5"/>
  <c r="J147" i="5"/>
  <c r="J148" i="5"/>
  <c r="J149" i="5"/>
  <c r="J150" i="5"/>
  <c r="J151" i="5"/>
  <c r="J152" i="5"/>
  <c r="J153" i="5"/>
  <c r="J154" i="5"/>
  <c r="J155" i="5"/>
  <c r="J156" i="5"/>
  <c r="J157" i="5"/>
  <c r="J158" i="5"/>
  <c r="J159" i="5"/>
  <c r="J160" i="5"/>
  <c r="J161" i="5"/>
  <c r="J162" i="5"/>
  <c r="J163" i="5"/>
  <c r="J164" i="5"/>
  <c r="J165" i="5"/>
  <c r="J166" i="5"/>
  <c r="J167" i="5"/>
  <c r="J168" i="5"/>
  <c r="J169" i="5"/>
  <c r="J170" i="5"/>
  <c r="J171" i="5"/>
  <c r="J172" i="5"/>
  <c r="J173" i="5"/>
  <c r="J174" i="5"/>
  <c r="J175" i="5"/>
  <c r="J176" i="5"/>
  <c r="J177" i="5"/>
  <c r="J178" i="5"/>
  <c r="J179" i="5"/>
  <c r="J180" i="5"/>
  <c r="J181" i="5"/>
  <c r="J182" i="5"/>
  <c r="J183" i="5"/>
  <c r="J184" i="5"/>
  <c r="J185" i="5"/>
  <c r="J186" i="5"/>
  <c r="J187" i="5"/>
  <c r="J188" i="5"/>
  <c r="J189" i="5"/>
  <c r="J190" i="5"/>
  <c r="J191" i="5"/>
  <c r="J192" i="5"/>
  <c r="J193" i="5"/>
  <c r="J194" i="5"/>
  <c r="J195" i="5"/>
  <c r="J196" i="5"/>
  <c r="J197" i="5"/>
  <c r="J198" i="5"/>
  <c r="J199" i="5"/>
  <c r="J200" i="5"/>
  <c r="J201" i="5"/>
  <c r="J202" i="5"/>
  <c r="J203" i="5"/>
  <c r="J204" i="5"/>
  <c r="J205" i="5"/>
  <c r="J206" i="5"/>
  <c r="J207" i="5"/>
  <c r="J208" i="5"/>
  <c r="J209" i="5"/>
  <c r="J210" i="5"/>
  <c r="J211" i="5"/>
  <c r="J212" i="5"/>
  <c r="J213" i="5"/>
  <c r="J214" i="5"/>
  <c r="J215" i="5"/>
  <c r="J216" i="5"/>
  <c r="J217" i="5"/>
  <c r="J218" i="5"/>
  <c r="J219" i="5"/>
  <c r="J220" i="5"/>
  <c r="J221" i="5"/>
  <c r="J222" i="5"/>
  <c r="J223" i="5"/>
  <c r="J224" i="5"/>
  <c r="J225" i="5"/>
  <c r="J226" i="5"/>
  <c r="J227" i="5"/>
  <c r="J228" i="5"/>
  <c r="J229" i="5"/>
  <c r="J230" i="5"/>
  <c r="J231" i="5"/>
  <c r="J232" i="5"/>
  <c r="J233" i="5"/>
  <c r="J234" i="5"/>
  <c r="J235" i="5"/>
  <c r="J236" i="5"/>
  <c r="J237" i="5"/>
  <c r="J238" i="5"/>
  <c r="J239" i="5"/>
  <c r="J240" i="5"/>
  <c r="J241" i="5"/>
  <c r="J242" i="5"/>
  <c r="J243" i="5"/>
  <c r="J244" i="5"/>
  <c r="J245" i="5"/>
  <c r="J246" i="5"/>
  <c r="J247" i="5"/>
  <c r="J248" i="5"/>
  <c r="J249" i="5"/>
  <c r="J250" i="5"/>
  <c r="J251" i="5"/>
  <c r="J252" i="5"/>
  <c r="J253" i="5"/>
  <c r="J254" i="5"/>
  <c r="J255" i="5"/>
  <c r="J256" i="5"/>
  <c r="J257" i="5"/>
  <c r="J258" i="5"/>
  <c r="J259" i="5"/>
  <c r="J260" i="5"/>
  <c r="J261" i="5"/>
  <c r="J262" i="5"/>
  <c r="J263" i="5"/>
  <c r="J264" i="5"/>
  <c r="J265" i="5"/>
  <c r="J266" i="5"/>
  <c r="J267" i="5"/>
  <c r="J268" i="5"/>
  <c r="J269" i="5"/>
  <c r="J270" i="5"/>
  <c r="J271" i="5"/>
  <c r="J272" i="5"/>
  <c r="J273" i="5"/>
  <c r="J274" i="5"/>
  <c r="J275" i="5"/>
  <c r="J276" i="5"/>
  <c r="J277" i="5"/>
  <c r="J278" i="5"/>
  <c r="J279" i="5"/>
  <c r="J280" i="5"/>
  <c r="J281" i="5"/>
  <c r="J282" i="5"/>
  <c r="J283" i="5"/>
  <c r="J284" i="5"/>
  <c r="J285" i="5"/>
  <c r="J286" i="5"/>
  <c r="J287" i="5"/>
  <c r="J288" i="5"/>
  <c r="J289" i="5"/>
  <c r="J290" i="5"/>
  <c r="J291" i="5"/>
  <c r="J292" i="5"/>
  <c r="J293" i="5"/>
  <c r="J294" i="5"/>
  <c r="J295" i="5"/>
  <c r="J296" i="5"/>
  <c r="J297" i="5"/>
  <c r="J298" i="5"/>
  <c r="J299" i="5"/>
  <c r="J300" i="5"/>
  <c r="J301" i="5"/>
  <c r="J302" i="5"/>
  <c r="J303" i="5"/>
  <c r="J304" i="5"/>
  <c r="J305" i="5"/>
  <c r="J306" i="5"/>
  <c r="J307" i="5"/>
  <c r="J308" i="5"/>
  <c r="J309" i="5"/>
  <c r="J310" i="5"/>
  <c r="J311" i="5"/>
  <c r="J312" i="5"/>
  <c r="J313" i="5"/>
  <c r="J314" i="5"/>
  <c r="J315" i="5"/>
  <c r="J316" i="5"/>
  <c r="J317" i="5"/>
  <c r="J318" i="5"/>
  <c r="J319" i="5"/>
  <c r="J320" i="5"/>
  <c r="J321" i="5"/>
  <c r="J322" i="5"/>
  <c r="J323" i="5"/>
  <c r="J324" i="5"/>
  <c r="J325" i="5"/>
  <c r="J326" i="5"/>
  <c r="J327" i="5"/>
  <c r="J328" i="5"/>
  <c r="J329" i="5"/>
  <c r="J330" i="5"/>
  <c r="J331" i="5"/>
  <c r="J332" i="5"/>
  <c r="J333" i="5"/>
  <c r="J334" i="5"/>
  <c r="J335" i="5"/>
  <c r="J336" i="5"/>
  <c r="J337" i="5"/>
  <c r="J338" i="5"/>
  <c r="J339" i="5"/>
  <c r="J340" i="5"/>
  <c r="J341" i="5"/>
  <c r="J342" i="5"/>
  <c r="J343" i="5"/>
  <c r="J344" i="5"/>
  <c r="J345" i="5"/>
  <c r="J346" i="5"/>
  <c r="J347" i="5"/>
  <c r="J348" i="5"/>
  <c r="J349" i="5"/>
  <c r="J350" i="5"/>
  <c r="J351" i="5"/>
  <c r="J352" i="5"/>
  <c r="J353" i="5"/>
  <c r="J354" i="5"/>
  <c r="J355" i="5"/>
  <c r="J356" i="5"/>
  <c r="J357" i="5"/>
  <c r="J358" i="5"/>
  <c r="J359" i="5"/>
  <c r="J360" i="5"/>
  <c r="J361" i="5"/>
  <c r="J362" i="5"/>
  <c r="J363" i="5"/>
  <c r="J364" i="5"/>
  <c r="J365" i="5"/>
  <c r="J366" i="5"/>
  <c r="J367" i="5"/>
  <c r="J368" i="5"/>
  <c r="J369" i="5"/>
  <c r="J370" i="5"/>
  <c r="J371" i="5"/>
  <c r="J372" i="5"/>
  <c r="J373" i="5"/>
  <c r="J374" i="5"/>
  <c r="J375" i="5"/>
  <c r="J376" i="5"/>
  <c r="J377" i="5"/>
  <c r="J378" i="5"/>
  <c r="J379" i="5"/>
  <c r="J380" i="5"/>
  <c r="J381" i="5"/>
  <c r="J382" i="5"/>
  <c r="J383" i="5"/>
  <c r="J384" i="5"/>
  <c r="J385" i="5"/>
  <c r="J386" i="5"/>
  <c r="J387" i="5"/>
  <c r="J388" i="5"/>
  <c r="J389" i="5"/>
  <c r="J390" i="5"/>
  <c r="J391" i="5"/>
  <c r="J392" i="5"/>
  <c r="J393" i="5"/>
  <c r="J394" i="5"/>
  <c r="J395" i="5"/>
  <c r="J396" i="5"/>
  <c r="J397" i="5"/>
  <c r="J398" i="5"/>
  <c r="J399" i="5"/>
  <c r="J400" i="5"/>
  <c r="J401" i="5"/>
  <c r="J402" i="5"/>
  <c r="J403" i="5"/>
  <c r="J404" i="5"/>
  <c r="J405" i="5"/>
  <c r="J406" i="5"/>
  <c r="J407" i="5"/>
  <c r="J408" i="5"/>
  <c r="J409" i="5"/>
  <c r="J410" i="5"/>
  <c r="J411" i="5"/>
  <c r="J412" i="5"/>
  <c r="J413" i="5"/>
  <c r="J414" i="5"/>
  <c r="J415" i="5"/>
  <c r="J416" i="5"/>
  <c r="J417" i="5"/>
  <c r="J418" i="5"/>
  <c r="J419" i="5"/>
  <c r="J420" i="5"/>
  <c r="J421" i="5"/>
  <c r="J422" i="5"/>
  <c r="J423" i="5"/>
  <c r="J424" i="5"/>
  <c r="J425" i="5"/>
  <c r="J426" i="5"/>
  <c r="J427" i="5"/>
  <c r="J428" i="5"/>
  <c r="J429" i="5"/>
  <c r="J430" i="5"/>
  <c r="J431" i="5"/>
  <c r="J432" i="5"/>
  <c r="J433" i="5"/>
  <c r="J434" i="5"/>
  <c r="J435" i="5"/>
  <c r="J436" i="5"/>
  <c r="J437" i="5"/>
  <c r="J438" i="5"/>
  <c r="J439" i="5"/>
  <c r="J440" i="5"/>
  <c r="J441" i="5"/>
  <c r="J442" i="5"/>
  <c r="J443" i="5"/>
  <c r="J444" i="5"/>
  <c r="J445" i="5"/>
  <c r="J446" i="5"/>
  <c r="J447" i="5"/>
  <c r="J448" i="5"/>
  <c r="J449" i="5"/>
  <c r="J450" i="5"/>
  <c r="J451" i="5"/>
  <c r="J452" i="5"/>
  <c r="J453" i="5"/>
  <c r="J454" i="5"/>
  <c r="J455" i="5"/>
  <c r="J456" i="5"/>
  <c r="J457" i="5"/>
  <c r="J458" i="5"/>
  <c r="J459" i="5"/>
  <c r="J460" i="5"/>
  <c r="J461" i="5"/>
  <c r="J462" i="5"/>
  <c r="J463" i="5"/>
  <c r="J464" i="5"/>
  <c r="J465" i="5"/>
  <c r="J466" i="5"/>
  <c r="J467" i="5"/>
  <c r="J468" i="5"/>
  <c r="J469" i="5"/>
  <c r="J470" i="5"/>
  <c r="J471" i="5"/>
  <c r="J472" i="5"/>
  <c r="J473" i="5"/>
  <c r="J474" i="5"/>
  <c r="J475" i="5"/>
  <c r="J476" i="5"/>
  <c r="J477" i="5"/>
  <c r="J478" i="5"/>
  <c r="J479" i="5"/>
  <c r="J480" i="5"/>
  <c r="J481" i="5"/>
  <c r="J482" i="5"/>
  <c r="J483" i="5"/>
  <c r="J484" i="5"/>
  <c r="J485" i="5"/>
  <c r="J486" i="5"/>
  <c r="J487" i="5"/>
  <c r="J488" i="5"/>
  <c r="J489" i="5"/>
  <c r="J490" i="5"/>
  <c r="J491" i="5"/>
  <c r="J492" i="5"/>
  <c r="J493" i="5"/>
  <c r="J494" i="5"/>
  <c r="J495" i="5"/>
  <c r="J496" i="5"/>
  <c r="J497" i="5"/>
  <c r="J498" i="5"/>
  <c r="J499" i="5"/>
  <c r="J500" i="5"/>
  <c r="J501" i="5"/>
  <c r="J502" i="5"/>
  <c r="J503" i="5"/>
  <c r="J504" i="5"/>
  <c r="J505" i="5"/>
  <c r="J506" i="5"/>
  <c r="J507" i="5"/>
  <c r="J508" i="5"/>
  <c r="J509" i="5"/>
  <c r="J510" i="5"/>
  <c r="J511" i="5"/>
  <c r="J512" i="5"/>
  <c r="J513" i="5"/>
  <c r="J514" i="5"/>
  <c r="J515" i="5"/>
  <c r="J516" i="5"/>
  <c r="J517" i="5"/>
  <c r="J518" i="5"/>
  <c r="J519" i="5"/>
  <c r="J520" i="5"/>
  <c r="J521" i="5"/>
  <c r="J522" i="5"/>
  <c r="J523" i="5"/>
  <c r="J524" i="5"/>
  <c r="J525" i="5"/>
  <c r="J526" i="5"/>
  <c r="J527" i="5"/>
  <c r="J528" i="5"/>
  <c r="J529" i="5"/>
  <c r="J530" i="5"/>
  <c r="J531" i="5"/>
  <c r="J532" i="5"/>
  <c r="J533" i="5"/>
  <c r="J534" i="5"/>
  <c r="J535" i="5"/>
  <c r="J536" i="5"/>
  <c r="J537" i="5"/>
  <c r="J538" i="5"/>
  <c r="J539" i="5"/>
  <c r="J540" i="5"/>
  <c r="J541" i="5"/>
  <c r="J542" i="5"/>
  <c r="J543" i="5"/>
  <c r="J544" i="5"/>
  <c r="J545" i="5"/>
  <c r="J546" i="5"/>
  <c r="J547" i="5"/>
  <c r="J548" i="5"/>
  <c r="J549" i="5"/>
  <c r="J550" i="5"/>
  <c r="J551" i="5"/>
  <c r="J552" i="5"/>
  <c r="J553" i="5"/>
  <c r="J554" i="5"/>
  <c r="J555" i="5"/>
  <c r="J556" i="5"/>
  <c r="J557" i="5"/>
  <c r="J558" i="5"/>
  <c r="J559" i="5"/>
  <c r="J560" i="5"/>
  <c r="J561" i="5"/>
  <c r="J562" i="5"/>
  <c r="J563" i="5"/>
  <c r="J564" i="5"/>
  <c r="J565" i="5"/>
  <c r="J566" i="5"/>
  <c r="J567" i="5"/>
  <c r="J568" i="5"/>
  <c r="J569" i="5"/>
  <c r="J570" i="5"/>
  <c r="J571" i="5"/>
  <c r="J572" i="5"/>
  <c r="J573" i="5"/>
  <c r="J574" i="5"/>
  <c r="J575" i="5"/>
  <c r="J576" i="5"/>
  <c r="J577" i="5"/>
  <c r="J578" i="5"/>
  <c r="J579" i="5"/>
  <c r="J580" i="5"/>
  <c r="J581" i="5"/>
  <c r="J582" i="5"/>
  <c r="J583" i="5"/>
  <c r="J584" i="5"/>
  <c r="J585" i="5"/>
  <c r="J586" i="5"/>
  <c r="J587" i="5"/>
  <c r="J588" i="5"/>
  <c r="J589" i="5"/>
  <c r="J590" i="5"/>
  <c r="J591" i="5"/>
  <c r="J592" i="5"/>
  <c r="J593" i="5"/>
  <c r="J594" i="5"/>
  <c r="J595" i="5"/>
  <c r="J596" i="5"/>
  <c r="J597" i="5"/>
  <c r="J598" i="5"/>
  <c r="J599" i="5"/>
  <c r="J600" i="5"/>
  <c r="J601" i="5"/>
  <c r="J602" i="5"/>
  <c r="J603" i="5"/>
  <c r="J604" i="5"/>
  <c r="J605" i="5"/>
  <c r="J606" i="5"/>
  <c r="J607" i="5"/>
  <c r="J608" i="5"/>
  <c r="J609" i="5"/>
  <c r="J610" i="5"/>
  <c r="J611" i="5"/>
  <c r="J612" i="5"/>
  <c r="J613" i="5"/>
  <c r="J614" i="5"/>
  <c r="J615" i="5"/>
  <c r="J616" i="5"/>
  <c r="J617" i="5"/>
  <c r="J618" i="5"/>
  <c r="J619" i="5"/>
  <c r="J620" i="5"/>
  <c r="J621" i="5"/>
  <c r="J622" i="5"/>
  <c r="J623" i="5"/>
  <c r="J624" i="5"/>
  <c r="J625" i="5"/>
  <c r="J626" i="5"/>
  <c r="J627" i="5"/>
  <c r="J628" i="5"/>
  <c r="J629" i="5"/>
  <c r="J630" i="5"/>
  <c r="J631" i="5"/>
  <c r="J632" i="5"/>
  <c r="J633" i="5"/>
  <c r="J634" i="5"/>
  <c r="J635" i="5"/>
  <c r="J636" i="5"/>
  <c r="J637" i="5"/>
  <c r="J638" i="5"/>
  <c r="J639" i="5"/>
  <c r="J640" i="5"/>
  <c r="J641" i="5"/>
  <c r="J642" i="5"/>
  <c r="J643" i="5"/>
  <c r="J644" i="5"/>
  <c r="J645" i="5"/>
  <c r="J646" i="5"/>
  <c r="J647" i="5"/>
  <c r="J648" i="5"/>
  <c r="J649" i="5"/>
  <c r="J650" i="5"/>
  <c r="J651" i="5"/>
  <c r="J652" i="5"/>
  <c r="J653" i="5"/>
  <c r="J654" i="5"/>
  <c r="J655" i="5"/>
  <c r="J656" i="5"/>
  <c r="J657" i="5"/>
  <c r="J658" i="5"/>
  <c r="J659" i="5"/>
  <c r="J660" i="5"/>
  <c r="J661" i="5"/>
  <c r="J662" i="5"/>
  <c r="J663" i="5"/>
  <c r="J664" i="5"/>
  <c r="J665" i="5"/>
  <c r="J666" i="5"/>
  <c r="J667" i="5"/>
  <c r="J668" i="5"/>
  <c r="J669" i="5"/>
  <c r="J670" i="5"/>
  <c r="J671" i="5"/>
  <c r="J672" i="5"/>
  <c r="J673" i="5"/>
  <c r="J674" i="5"/>
  <c r="J675" i="5"/>
  <c r="J676" i="5"/>
  <c r="J677" i="5"/>
  <c r="J678" i="5"/>
  <c r="J679" i="5"/>
  <c r="J680" i="5"/>
  <c r="J681" i="5"/>
  <c r="J682" i="5"/>
  <c r="J683" i="5"/>
  <c r="J684" i="5"/>
  <c r="J685" i="5"/>
  <c r="J686" i="5"/>
  <c r="J687" i="5"/>
  <c r="J688" i="5"/>
  <c r="J689" i="5"/>
  <c r="J690" i="5"/>
  <c r="J691" i="5"/>
  <c r="J692" i="5"/>
  <c r="J693" i="5"/>
  <c r="J694" i="5"/>
  <c r="J695" i="5"/>
  <c r="J696" i="5"/>
  <c r="J697" i="5"/>
  <c r="J698" i="5"/>
  <c r="J699" i="5"/>
  <c r="J700" i="5"/>
  <c r="J701" i="5"/>
  <c r="J702" i="5"/>
  <c r="J703" i="5"/>
  <c r="J704" i="5"/>
  <c r="J705" i="5"/>
  <c r="J706" i="5"/>
  <c r="J707" i="5"/>
  <c r="J708" i="5"/>
  <c r="J709" i="5"/>
  <c r="J710" i="5"/>
  <c r="J711" i="5"/>
  <c r="J712" i="5"/>
  <c r="J713" i="5"/>
  <c r="J714" i="5"/>
  <c r="J715" i="5"/>
  <c r="J716" i="5"/>
  <c r="J717" i="5"/>
  <c r="J718" i="5"/>
  <c r="J719" i="5"/>
  <c r="J720" i="5"/>
  <c r="J721" i="5"/>
  <c r="J722" i="5"/>
  <c r="J723" i="5"/>
  <c r="J724" i="5"/>
  <c r="J725" i="5"/>
  <c r="J726" i="5"/>
  <c r="J727" i="5"/>
  <c r="J728" i="5"/>
  <c r="J729" i="5"/>
  <c r="J730" i="5"/>
  <c r="J731" i="5"/>
  <c r="J732" i="5"/>
  <c r="J733" i="5"/>
  <c r="J734" i="5"/>
  <c r="J735" i="5"/>
  <c r="J736" i="5"/>
  <c r="J737" i="5"/>
  <c r="J738" i="5"/>
  <c r="J739" i="5"/>
  <c r="J740" i="5"/>
  <c r="J741" i="5"/>
  <c r="J742" i="5"/>
  <c r="J743" i="5"/>
  <c r="J744" i="5"/>
  <c r="J745" i="5"/>
  <c r="J746" i="5"/>
  <c r="J747" i="5"/>
  <c r="J748" i="5"/>
  <c r="J749" i="5"/>
  <c r="J750" i="5"/>
  <c r="J751" i="5"/>
  <c r="J752" i="5"/>
  <c r="J753" i="5"/>
  <c r="J754" i="5"/>
  <c r="J755" i="5"/>
  <c r="J756" i="5"/>
  <c r="J757" i="5"/>
  <c r="J758" i="5"/>
  <c r="J759" i="5"/>
  <c r="J760" i="5"/>
  <c r="J761" i="5"/>
  <c r="J762" i="5"/>
  <c r="J763" i="5"/>
  <c r="J764" i="5"/>
  <c r="J765" i="5"/>
  <c r="J766" i="5"/>
  <c r="J767" i="5"/>
  <c r="J768" i="5"/>
  <c r="J769" i="5"/>
  <c r="J770" i="5"/>
  <c r="J771" i="5"/>
  <c r="J772" i="5"/>
  <c r="J773" i="5"/>
  <c r="J774" i="5"/>
  <c r="J775" i="5"/>
  <c r="J776" i="5"/>
  <c r="J777" i="5"/>
  <c r="J778" i="5"/>
  <c r="J779" i="5"/>
  <c r="J780" i="5"/>
  <c r="J781" i="5"/>
  <c r="J782" i="5"/>
  <c r="J783" i="5"/>
  <c r="J784" i="5"/>
  <c r="J785" i="5"/>
  <c r="J786" i="5"/>
  <c r="J787" i="5"/>
  <c r="J788" i="5"/>
  <c r="J789" i="5"/>
  <c r="J790" i="5"/>
  <c r="J791" i="5"/>
  <c r="J792" i="5"/>
  <c r="J793" i="5"/>
  <c r="J794" i="5"/>
  <c r="J795" i="5"/>
  <c r="J796" i="5"/>
  <c r="J797" i="5"/>
  <c r="J798" i="5"/>
  <c r="J799" i="5"/>
  <c r="J800" i="5"/>
  <c r="J801" i="5"/>
  <c r="J802" i="5"/>
  <c r="J803" i="5"/>
  <c r="J804" i="5"/>
  <c r="J805" i="5"/>
  <c r="J806" i="5"/>
  <c r="J807" i="5"/>
  <c r="J808" i="5"/>
  <c r="J809" i="5"/>
  <c r="J810" i="5"/>
  <c r="J811" i="5"/>
  <c r="J812" i="5"/>
  <c r="J813" i="5"/>
  <c r="J814" i="5"/>
  <c r="J815" i="5"/>
  <c r="J816" i="5"/>
  <c r="J817" i="5"/>
  <c r="J818" i="5"/>
  <c r="J819" i="5"/>
  <c r="J820" i="5"/>
  <c r="J821" i="5"/>
  <c r="J822" i="5"/>
  <c r="J823" i="5"/>
  <c r="J824" i="5"/>
  <c r="J825" i="5"/>
  <c r="J826" i="5"/>
  <c r="J827" i="5"/>
  <c r="J828" i="5"/>
  <c r="J829" i="5"/>
  <c r="J830" i="5"/>
  <c r="J831" i="5"/>
  <c r="J832" i="5"/>
  <c r="J833" i="5"/>
  <c r="J834" i="5"/>
  <c r="J835" i="5"/>
  <c r="J836" i="5"/>
  <c r="J837" i="5"/>
  <c r="J838" i="5"/>
  <c r="J839" i="5"/>
  <c r="J840" i="5"/>
  <c r="J841" i="5"/>
  <c r="J842" i="5"/>
  <c r="J843" i="5"/>
  <c r="J844" i="5"/>
  <c r="J845" i="5"/>
  <c r="J846" i="5"/>
  <c r="J847" i="5"/>
  <c r="J848" i="5"/>
  <c r="J849" i="5"/>
  <c r="J850" i="5"/>
  <c r="J851" i="5"/>
  <c r="J852" i="5"/>
  <c r="J853" i="5"/>
  <c r="J854" i="5"/>
  <c r="J855" i="5"/>
  <c r="J856" i="5"/>
  <c r="J857" i="5"/>
  <c r="J858" i="5"/>
  <c r="J859" i="5"/>
  <c r="J860" i="5"/>
  <c r="J861" i="5"/>
  <c r="J862" i="5"/>
  <c r="J863" i="5"/>
  <c r="J864" i="5"/>
  <c r="J865" i="5"/>
  <c r="J866" i="5"/>
  <c r="J867" i="5"/>
  <c r="J868" i="5"/>
  <c r="J869" i="5"/>
  <c r="J870" i="5"/>
  <c r="J871" i="5"/>
  <c r="J872" i="5"/>
  <c r="J873" i="5"/>
  <c r="J874" i="5"/>
  <c r="J875" i="5"/>
  <c r="J876" i="5"/>
  <c r="J877" i="5"/>
  <c r="J878" i="5"/>
  <c r="J879" i="5"/>
  <c r="J880" i="5"/>
  <c r="J881" i="5"/>
  <c r="J882" i="5"/>
  <c r="J883" i="5"/>
  <c r="J884" i="5"/>
  <c r="J885" i="5"/>
  <c r="J886" i="5"/>
  <c r="J887" i="5"/>
  <c r="J888" i="5"/>
  <c r="J889" i="5"/>
  <c r="J890" i="5"/>
  <c r="J891" i="5"/>
  <c r="J892" i="5"/>
  <c r="J893" i="5"/>
  <c r="J894" i="5"/>
  <c r="J895" i="5"/>
  <c r="J896" i="5"/>
  <c r="J897" i="5"/>
  <c r="J898" i="5"/>
  <c r="J899" i="5"/>
  <c r="J900" i="5"/>
  <c r="J901" i="5"/>
  <c r="J902" i="5"/>
  <c r="J903" i="5"/>
  <c r="J904" i="5"/>
  <c r="J905" i="5"/>
  <c r="J906" i="5"/>
  <c r="J907" i="5"/>
  <c r="J908" i="5"/>
  <c r="J909" i="5"/>
  <c r="J910" i="5"/>
  <c r="J911" i="5"/>
  <c r="J912" i="5"/>
  <c r="J913" i="5"/>
  <c r="J914" i="5"/>
  <c r="J915" i="5"/>
  <c r="J916" i="5"/>
  <c r="J917" i="5"/>
  <c r="J918" i="5"/>
  <c r="J919" i="5"/>
  <c r="J920" i="5"/>
  <c r="J921" i="5"/>
  <c r="J922" i="5"/>
  <c r="J923" i="5"/>
  <c r="J924" i="5"/>
  <c r="J925" i="5"/>
  <c r="J926" i="5"/>
  <c r="J927" i="5"/>
  <c r="J928" i="5"/>
  <c r="J929" i="5"/>
  <c r="J930" i="5"/>
  <c r="J931" i="5"/>
  <c r="J932" i="5"/>
  <c r="J933" i="5"/>
  <c r="J934" i="5"/>
  <c r="J935" i="5"/>
  <c r="J936" i="5"/>
  <c r="J937" i="5"/>
  <c r="J938" i="5"/>
  <c r="J939" i="5"/>
  <c r="J940" i="5"/>
  <c r="J941" i="5"/>
  <c r="J942" i="5"/>
  <c r="J943" i="5"/>
  <c r="J944" i="5"/>
  <c r="J945" i="5"/>
  <c r="J946" i="5"/>
  <c r="J947" i="5"/>
  <c r="J948" i="5"/>
  <c r="J949" i="5"/>
  <c r="J950" i="5"/>
  <c r="J951" i="5"/>
  <c r="J952" i="5"/>
  <c r="J953" i="5"/>
  <c r="J954" i="5"/>
  <c r="J955" i="5"/>
  <c r="J956" i="5"/>
  <c r="J957" i="5"/>
  <c r="J958" i="5"/>
  <c r="J959" i="5"/>
  <c r="J960" i="5"/>
  <c r="J961" i="5"/>
  <c r="J962" i="5"/>
  <c r="J963" i="5"/>
  <c r="J964" i="5"/>
  <c r="J965" i="5"/>
  <c r="J966" i="5"/>
  <c r="J967" i="5"/>
  <c r="J968" i="5"/>
  <c r="J969" i="5"/>
  <c r="J970" i="5"/>
  <c r="J971" i="5"/>
  <c r="J972" i="5"/>
  <c r="J973" i="5"/>
  <c r="J974" i="5"/>
  <c r="J975" i="5"/>
  <c r="J976" i="5"/>
  <c r="J977" i="5"/>
  <c r="J978" i="5"/>
  <c r="J979" i="5"/>
  <c r="J980" i="5"/>
  <c r="J981" i="5"/>
  <c r="J982" i="5"/>
  <c r="J983" i="5"/>
  <c r="J984" i="5"/>
  <c r="J985" i="5"/>
  <c r="J986" i="5"/>
  <c r="J987" i="5"/>
  <c r="J988" i="5"/>
  <c r="J989" i="5"/>
  <c r="J990" i="5"/>
  <c r="J991" i="5"/>
  <c r="J992" i="5"/>
  <c r="J993" i="5"/>
  <c r="J994" i="5"/>
  <c r="J995" i="5"/>
  <c r="J996" i="5"/>
  <c r="J997" i="5"/>
  <c r="J998" i="5"/>
  <c r="J999" i="5"/>
  <c r="J1000" i="5"/>
  <c r="J1001" i="5"/>
  <c r="J1002" i="5"/>
  <c r="J1003" i="5"/>
  <c r="J1004" i="5"/>
  <c r="J1005" i="5"/>
  <c r="J1006" i="5"/>
  <c r="J1007" i="5"/>
  <c r="J1008" i="5"/>
  <c r="J1009" i="5"/>
  <c r="J1010" i="5"/>
  <c r="J1011" i="5"/>
  <c r="J1012" i="5"/>
  <c r="J1013" i="5"/>
  <c r="J1014" i="5"/>
  <c r="J1015" i="5"/>
  <c r="J1016" i="5"/>
  <c r="J1017" i="5"/>
  <c r="J1018" i="5"/>
  <c r="J1019" i="5"/>
  <c r="J1020" i="5"/>
  <c r="J1021" i="5"/>
  <c r="J1022" i="5"/>
  <c r="J1023" i="5"/>
  <c r="J1024" i="5"/>
  <c r="J1025" i="5"/>
  <c r="J1026" i="5"/>
  <c r="J1027" i="5"/>
  <c r="J1028" i="5"/>
  <c r="J1029" i="5"/>
  <c r="J1030" i="5"/>
  <c r="J1031" i="5"/>
  <c r="J1032" i="5"/>
  <c r="J1033" i="5"/>
  <c r="J1034" i="5"/>
  <c r="J1035" i="5"/>
  <c r="J1036" i="5"/>
  <c r="J1037" i="5"/>
  <c r="J1038" i="5"/>
  <c r="J1039" i="5"/>
  <c r="J1040" i="5"/>
  <c r="J1041" i="5"/>
  <c r="J1042" i="5"/>
  <c r="J1043" i="5"/>
  <c r="J1044" i="5"/>
  <c r="J1045" i="5"/>
  <c r="J1046" i="5"/>
  <c r="J1047" i="5"/>
  <c r="J1048" i="5"/>
  <c r="J1049" i="5"/>
  <c r="J1050" i="5"/>
  <c r="J1051" i="5"/>
  <c r="J1052" i="5"/>
  <c r="J1053" i="5"/>
  <c r="J1054" i="5"/>
  <c r="J1055" i="5"/>
  <c r="J1056" i="5"/>
  <c r="J1057" i="5"/>
  <c r="J1058" i="5"/>
  <c r="J1059" i="5"/>
  <c r="J1060" i="5"/>
  <c r="J1061" i="5"/>
  <c r="J1062" i="5"/>
  <c r="J1063" i="5"/>
  <c r="J1064" i="5"/>
  <c r="J1065" i="5"/>
  <c r="J1066" i="5"/>
  <c r="J1067" i="5"/>
  <c r="J1068" i="5"/>
  <c r="J1069" i="5"/>
  <c r="J1070" i="5"/>
  <c r="J1071" i="5"/>
  <c r="J1072" i="5"/>
  <c r="J1073" i="5"/>
  <c r="J1074" i="5"/>
  <c r="J1075" i="5"/>
  <c r="J1076" i="5"/>
  <c r="J1077" i="5"/>
  <c r="J1078" i="5"/>
  <c r="J1079" i="5"/>
  <c r="J1080" i="5"/>
  <c r="J1081" i="5"/>
  <c r="J1082" i="5"/>
  <c r="J1083" i="5"/>
  <c r="J1084" i="5"/>
  <c r="J1085" i="5"/>
  <c r="J1086" i="5"/>
  <c r="J1087" i="5"/>
  <c r="J1088" i="5"/>
  <c r="J1089" i="5"/>
  <c r="J1090" i="5"/>
  <c r="J1091" i="5"/>
  <c r="J1092" i="5"/>
  <c r="J1093" i="5"/>
  <c r="J1094" i="5"/>
  <c r="J1095" i="5"/>
  <c r="J1096" i="5"/>
  <c r="J1097" i="5"/>
  <c r="J1098" i="5"/>
  <c r="J1099" i="5"/>
  <c r="J1100" i="5"/>
  <c r="J1101" i="5"/>
  <c r="J1102" i="5"/>
  <c r="J1103" i="5"/>
  <c r="J1104" i="5"/>
  <c r="J1105" i="5"/>
  <c r="J1106" i="5"/>
  <c r="J1107" i="5"/>
  <c r="J1108" i="5"/>
  <c r="J1109" i="5"/>
  <c r="J1110" i="5"/>
  <c r="J1111" i="5"/>
  <c r="J1112" i="5"/>
  <c r="J1113" i="5"/>
  <c r="J1114" i="5"/>
  <c r="J1115" i="5"/>
  <c r="J1116" i="5"/>
  <c r="J1117" i="5"/>
  <c r="J1118" i="5"/>
  <c r="J1119" i="5"/>
  <c r="J1120" i="5"/>
  <c r="J1121" i="5"/>
  <c r="J1122" i="5"/>
  <c r="J1123" i="5"/>
  <c r="J1124" i="5"/>
  <c r="J1125" i="5"/>
  <c r="J1126" i="5"/>
  <c r="J1127" i="5"/>
  <c r="J1128" i="5"/>
  <c r="J1129" i="5"/>
  <c r="J1130" i="5"/>
  <c r="J1131" i="5"/>
  <c r="J1132" i="5"/>
  <c r="J1133" i="5"/>
  <c r="J1134" i="5"/>
  <c r="J1135" i="5"/>
  <c r="J1136" i="5"/>
  <c r="J1137" i="5"/>
  <c r="J1138" i="5"/>
  <c r="J1139" i="5"/>
  <c r="J1140" i="5"/>
  <c r="J1141" i="5"/>
  <c r="J1142" i="5"/>
  <c r="J1143" i="5"/>
  <c r="J1144" i="5"/>
  <c r="J1145" i="5"/>
  <c r="J1146" i="5"/>
  <c r="J1147" i="5"/>
  <c r="J1148" i="5"/>
  <c r="J1149" i="5"/>
  <c r="J1150" i="5"/>
  <c r="J1151" i="5"/>
  <c r="J1152" i="5"/>
  <c r="J1153" i="5"/>
  <c r="J1154" i="5"/>
  <c r="J1155" i="5"/>
  <c r="J1156" i="5"/>
  <c r="J1157" i="5"/>
  <c r="J1158" i="5"/>
  <c r="J1159" i="5"/>
  <c r="J1160" i="5"/>
  <c r="J1161" i="5"/>
  <c r="J1162" i="5"/>
  <c r="J1163" i="5"/>
  <c r="J1164" i="5"/>
  <c r="J1165" i="5"/>
  <c r="J1166" i="5"/>
  <c r="J1167" i="5"/>
  <c r="J1168" i="5"/>
  <c r="J1169" i="5"/>
  <c r="J1170" i="5"/>
  <c r="J1171" i="5"/>
  <c r="J1172" i="5"/>
  <c r="J1173" i="5"/>
  <c r="J1174" i="5"/>
  <c r="J1175" i="5"/>
  <c r="J1176" i="5"/>
  <c r="J1177" i="5"/>
  <c r="J1178" i="5"/>
  <c r="J1179" i="5"/>
  <c r="J1180" i="5"/>
  <c r="J1181" i="5"/>
  <c r="J1182" i="5"/>
  <c r="J1183" i="5"/>
  <c r="J1184" i="5"/>
  <c r="J1185" i="5"/>
  <c r="J1186" i="5"/>
  <c r="J1187" i="5"/>
  <c r="J1188" i="5"/>
  <c r="J1189" i="5"/>
  <c r="J1190" i="5"/>
  <c r="J1191" i="5"/>
  <c r="J1192" i="5"/>
  <c r="J1193" i="5"/>
  <c r="J1194" i="5"/>
  <c r="J1195" i="5"/>
  <c r="J1196" i="5"/>
  <c r="J1197" i="5"/>
  <c r="J1198" i="5"/>
  <c r="J1199" i="5"/>
  <c r="J1200" i="5"/>
  <c r="J1201" i="5"/>
  <c r="J1202" i="5"/>
  <c r="J1203" i="5"/>
  <c r="J1204" i="5"/>
  <c r="J1205" i="5"/>
  <c r="J1206" i="5"/>
  <c r="J1207" i="5"/>
  <c r="J1208" i="5"/>
  <c r="J1209" i="5"/>
  <c r="J1210" i="5"/>
  <c r="J1211" i="5"/>
  <c r="J1212" i="5"/>
  <c r="J1213" i="5"/>
  <c r="J1214" i="5"/>
  <c r="J1215" i="5"/>
  <c r="J1216" i="5"/>
  <c r="J1217" i="5"/>
  <c r="J1218" i="5"/>
  <c r="J1219" i="5"/>
  <c r="J1220" i="5"/>
  <c r="J1221" i="5"/>
  <c r="J1222" i="5"/>
  <c r="J1223" i="5"/>
  <c r="J1224" i="5"/>
  <c r="J1225" i="5"/>
  <c r="J1226" i="5"/>
  <c r="J1227" i="5"/>
  <c r="J1228" i="5"/>
  <c r="J1229" i="5"/>
  <c r="J1230" i="5"/>
  <c r="J1231" i="5"/>
  <c r="J1232" i="5"/>
  <c r="J1233" i="5"/>
  <c r="J1234" i="5"/>
  <c r="J1235" i="5"/>
  <c r="J1236" i="5"/>
  <c r="J1237" i="5"/>
  <c r="J1238" i="5"/>
  <c r="J1239" i="5"/>
  <c r="J1240" i="5"/>
  <c r="J1241" i="5"/>
  <c r="J1242" i="5"/>
  <c r="J1243" i="5"/>
  <c r="J1244" i="5"/>
  <c r="J1245" i="5"/>
  <c r="J1246" i="5"/>
  <c r="J1247" i="5"/>
  <c r="J1248" i="5"/>
  <c r="J1249" i="5"/>
  <c r="J1250" i="5"/>
  <c r="J1251" i="5"/>
  <c r="J1252" i="5"/>
  <c r="J1253" i="5"/>
  <c r="J1254" i="5"/>
  <c r="J1255" i="5"/>
  <c r="J1256" i="5"/>
  <c r="J1257" i="5"/>
  <c r="J1258" i="5"/>
  <c r="J1259" i="5"/>
  <c r="J1260" i="5"/>
  <c r="J1261" i="5"/>
  <c r="J1262" i="5"/>
  <c r="J1263" i="5"/>
  <c r="J1264" i="5"/>
  <c r="J1265" i="5"/>
  <c r="J1266" i="5"/>
  <c r="J1267" i="5"/>
  <c r="J1268" i="5"/>
  <c r="J1269" i="5"/>
  <c r="J1270" i="5"/>
  <c r="J1271" i="5"/>
  <c r="J1272" i="5"/>
  <c r="J1273" i="5"/>
  <c r="J1274" i="5"/>
  <c r="J1275" i="5"/>
  <c r="J1276" i="5"/>
  <c r="J1277" i="5"/>
  <c r="J1278" i="5"/>
  <c r="J1279" i="5"/>
  <c r="J1280" i="5"/>
  <c r="J1281" i="5"/>
  <c r="J1282" i="5"/>
  <c r="J1283" i="5"/>
  <c r="J1284" i="5"/>
  <c r="J1285" i="5"/>
  <c r="J1286" i="5"/>
  <c r="J1287" i="5"/>
  <c r="J1288" i="5"/>
  <c r="J1289" i="5"/>
  <c r="J1290" i="5"/>
  <c r="J1291" i="5"/>
  <c r="J1292" i="5"/>
  <c r="J1293" i="5"/>
  <c r="J1294" i="5"/>
  <c r="J1295" i="5"/>
  <c r="J1296" i="5"/>
  <c r="J1297" i="5"/>
  <c r="J1298" i="5"/>
  <c r="J1299" i="5"/>
  <c r="J1300" i="5"/>
  <c r="J1301" i="5"/>
  <c r="J1302" i="5"/>
  <c r="J1303" i="5"/>
  <c r="J1304" i="5"/>
  <c r="J1305" i="5"/>
  <c r="J1306" i="5"/>
  <c r="J1307" i="5"/>
  <c r="J1308" i="5"/>
  <c r="J1309" i="5"/>
  <c r="J1310" i="5"/>
  <c r="J1311" i="5"/>
  <c r="J1312" i="5"/>
  <c r="J1313" i="5"/>
  <c r="J1314" i="5"/>
  <c r="J1315" i="5"/>
  <c r="J1316" i="5"/>
  <c r="J1317" i="5"/>
  <c r="J1318" i="5"/>
  <c r="J1319" i="5"/>
  <c r="J1320" i="5"/>
  <c r="J1321" i="5"/>
  <c r="J1322" i="5"/>
  <c r="J1323" i="5"/>
  <c r="J1324" i="5"/>
  <c r="J1325" i="5"/>
  <c r="J1326" i="5"/>
  <c r="J1327" i="5"/>
  <c r="J1328" i="5"/>
  <c r="J1329" i="5"/>
  <c r="J1330" i="5"/>
  <c r="J1331" i="5"/>
  <c r="J1332" i="5"/>
  <c r="J1333" i="5"/>
  <c r="J1334" i="5"/>
  <c r="J1335" i="5"/>
  <c r="J1336" i="5"/>
  <c r="J1337" i="5"/>
  <c r="J1338" i="5"/>
  <c r="J1339" i="5"/>
  <c r="J1340" i="5"/>
  <c r="J1341" i="5"/>
  <c r="J1342" i="5"/>
  <c r="J1343" i="5"/>
  <c r="J1344" i="5"/>
  <c r="J1345" i="5"/>
  <c r="J1346" i="5"/>
  <c r="J1347" i="5"/>
  <c r="J1348" i="5"/>
  <c r="J1349" i="5"/>
  <c r="J1350" i="5"/>
  <c r="J1351" i="5"/>
  <c r="J1352" i="5"/>
  <c r="J1353" i="5"/>
  <c r="J1354" i="5"/>
  <c r="J1355" i="5"/>
  <c r="J1356" i="5"/>
  <c r="J1357" i="5"/>
  <c r="J1358" i="5"/>
  <c r="J1359" i="5"/>
  <c r="J1360" i="5"/>
  <c r="J1361" i="5"/>
  <c r="J1362" i="5"/>
  <c r="J1363" i="5"/>
  <c r="J1364" i="5"/>
  <c r="J1365" i="5"/>
  <c r="J1366" i="5"/>
  <c r="J1367" i="5"/>
  <c r="J1368" i="5"/>
  <c r="J1369" i="5"/>
  <c r="J1370" i="5"/>
  <c r="J1371" i="5"/>
  <c r="J1372" i="5"/>
  <c r="J1373" i="5"/>
  <c r="J1374" i="5"/>
  <c r="J1375" i="5"/>
  <c r="J1376" i="5"/>
  <c r="J1377" i="5"/>
  <c r="J1378" i="5"/>
  <c r="J1379" i="5"/>
  <c r="J1380" i="5"/>
  <c r="J1381" i="5"/>
  <c r="J1382" i="5"/>
  <c r="J1383" i="5"/>
  <c r="J1384" i="5"/>
  <c r="J1385" i="5"/>
  <c r="J1386" i="5"/>
  <c r="J1387" i="5"/>
  <c r="J1388" i="5"/>
  <c r="J1389" i="5"/>
  <c r="J1390" i="5"/>
  <c r="J1391" i="5"/>
  <c r="J1392" i="5"/>
  <c r="J1393" i="5"/>
  <c r="J1394" i="5"/>
  <c r="J1395" i="5"/>
  <c r="J1396" i="5"/>
  <c r="J1397" i="5"/>
  <c r="J1398" i="5"/>
  <c r="J1399" i="5"/>
  <c r="J1400" i="5"/>
  <c r="J1401" i="5"/>
  <c r="J1402" i="5"/>
  <c r="J1403" i="5"/>
  <c r="J1404" i="5"/>
  <c r="J1405" i="5"/>
  <c r="J1406" i="5"/>
  <c r="J1407" i="5"/>
  <c r="J1408" i="5"/>
  <c r="J1409" i="5"/>
  <c r="J1410" i="5"/>
  <c r="J1411" i="5"/>
  <c r="J1412" i="5"/>
  <c r="J1413" i="5"/>
  <c r="J1414" i="5"/>
  <c r="J1415" i="5"/>
  <c r="J1416" i="5"/>
  <c r="J1417" i="5"/>
  <c r="J1418" i="5"/>
  <c r="J1419" i="5"/>
  <c r="J1420" i="5"/>
  <c r="J1421" i="5"/>
  <c r="J1422" i="5"/>
  <c r="J1423" i="5"/>
  <c r="J1424" i="5"/>
  <c r="J1425" i="5"/>
  <c r="J1426" i="5"/>
  <c r="J1427" i="5"/>
  <c r="J1428" i="5"/>
  <c r="J1429" i="5"/>
  <c r="J1430" i="5"/>
  <c r="J1431" i="5"/>
  <c r="J1432" i="5"/>
  <c r="J1433" i="5"/>
  <c r="J1434" i="5"/>
  <c r="J1435" i="5"/>
  <c r="J1436" i="5"/>
  <c r="J1437" i="5"/>
  <c r="J1438" i="5"/>
  <c r="J1439" i="5"/>
  <c r="J1440" i="5"/>
  <c r="J1441" i="5"/>
  <c r="J1442" i="5"/>
  <c r="J1443" i="5"/>
  <c r="J1444" i="5"/>
  <c r="J1445" i="5"/>
  <c r="J1446" i="5"/>
  <c r="J1447" i="5"/>
  <c r="J1448" i="5"/>
  <c r="J1449" i="5"/>
  <c r="J1450" i="5"/>
  <c r="J1451" i="5"/>
  <c r="J1452" i="5"/>
  <c r="J1453" i="5"/>
  <c r="J1454" i="5"/>
  <c r="J1455" i="5"/>
  <c r="J1456" i="5"/>
  <c r="J1457" i="5"/>
  <c r="J1458" i="5"/>
  <c r="J1459" i="5"/>
  <c r="J1460" i="5"/>
  <c r="J1461" i="5"/>
  <c r="J1462" i="5"/>
  <c r="J1463" i="5"/>
  <c r="J1464" i="5"/>
  <c r="J1465" i="5"/>
  <c r="J1466" i="5"/>
  <c r="J1467" i="5"/>
  <c r="J1468" i="5"/>
  <c r="J1469" i="5"/>
  <c r="J1470" i="5"/>
  <c r="J1471" i="5"/>
  <c r="J1472" i="5"/>
  <c r="J1473" i="5"/>
  <c r="J1474" i="5"/>
  <c r="J1475" i="5"/>
  <c r="J1476" i="5"/>
  <c r="J1477" i="5"/>
  <c r="J1478" i="5"/>
  <c r="J1479" i="5"/>
  <c r="J1480" i="5"/>
  <c r="J1481" i="5"/>
  <c r="J1482" i="5"/>
  <c r="J1483" i="5"/>
  <c r="J1484" i="5"/>
  <c r="J1485" i="5"/>
  <c r="J1486" i="5"/>
  <c r="J1487" i="5"/>
  <c r="J1488" i="5"/>
  <c r="J1489" i="5"/>
  <c r="J1490" i="5"/>
  <c r="J1491" i="5"/>
  <c r="J1492" i="5"/>
  <c r="J1493" i="5"/>
  <c r="J1494" i="5"/>
  <c r="J1495" i="5"/>
  <c r="J1496" i="5"/>
  <c r="J1497" i="5"/>
  <c r="J1498" i="5"/>
  <c r="J1499" i="5"/>
  <c r="J1500" i="5"/>
  <c r="J1501" i="5"/>
  <c r="J1502" i="5"/>
  <c r="J1503" i="5"/>
  <c r="J1504" i="5"/>
  <c r="J1505" i="5"/>
  <c r="J1506" i="5"/>
  <c r="J1507" i="5"/>
  <c r="J1508" i="5"/>
  <c r="J1509" i="5"/>
  <c r="J1510" i="5"/>
  <c r="J1511" i="5"/>
  <c r="J1512" i="5"/>
  <c r="J1513" i="5"/>
  <c r="J1514" i="5"/>
  <c r="J1515" i="5"/>
  <c r="J1516" i="5"/>
  <c r="J1517" i="5"/>
  <c r="J1518" i="5"/>
  <c r="J1519" i="5"/>
  <c r="J1520" i="5"/>
  <c r="J1521" i="5"/>
  <c r="J1522" i="5"/>
  <c r="J1523" i="5"/>
  <c r="J1524" i="5"/>
  <c r="J1525" i="5"/>
  <c r="J1526" i="5"/>
  <c r="J1527" i="5"/>
  <c r="J1528" i="5"/>
  <c r="J1529" i="5"/>
  <c r="J1530" i="5"/>
  <c r="J1531" i="5"/>
  <c r="J1532" i="5"/>
  <c r="J1533" i="5"/>
  <c r="J1534" i="5"/>
  <c r="J1535" i="5"/>
  <c r="J1536" i="5"/>
  <c r="J1537" i="5"/>
  <c r="J1538" i="5"/>
  <c r="J1539" i="5"/>
  <c r="J1540" i="5"/>
  <c r="J1541" i="5"/>
  <c r="J1542" i="5"/>
  <c r="J1543" i="5"/>
  <c r="J1544" i="5"/>
  <c r="J1545" i="5"/>
  <c r="J1546" i="5"/>
  <c r="J1547" i="5"/>
  <c r="J1548" i="5"/>
  <c r="J1549" i="5"/>
  <c r="J1550" i="5"/>
  <c r="J1551" i="5"/>
  <c r="J1552" i="5"/>
  <c r="J1553" i="5"/>
  <c r="J1554" i="5"/>
  <c r="J1555" i="5"/>
  <c r="J1556" i="5"/>
  <c r="J1557" i="5"/>
  <c r="J1558" i="5"/>
  <c r="J1559" i="5"/>
  <c r="J1560" i="5"/>
  <c r="J1561" i="5"/>
  <c r="J1562" i="5"/>
  <c r="J1563" i="5"/>
  <c r="J1564" i="5"/>
  <c r="J1565" i="5"/>
  <c r="J1566" i="5"/>
  <c r="J1567" i="5"/>
  <c r="J1568" i="5"/>
  <c r="J1569" i="5"/>
  <c r="J1570" i="5"/>
  <c r="J1571" i="5"/>
  <c r="J1572" i="5"/>
  <c r="J1573" i="5"/>
  <c r="J1574" i="5"/>
  <c r="J1575" i="5"/>
  <c r="J1576" i="5"/>
  <c r="J1577" i="5"/>
  <c r="J1578" i="5"/>
  <c r="J1579" i="5"/>
  <c r="J1580" i="5"/>
  <c r="J1581" i="5"/>
  <c r="J1582" i="5"/>
  <c r="J1583" i="5"/>
  <c r="J1584" i="5"/>
  <c r="J1585" i="5"/>
  <c r="J1586" i="5"/>
  <c r="J1587" i="5"/>
  <c r="J1588" i="5"/>
  <c r="J1589" i="5"/>
  <c r="J1590" i="5"/>
  <c r="J1591" i="5"/>
  <c r="J1592" i="5"/>
  <c r="J1593" i="5"/>
  <c r="J1594" i="5"/>
  <c r="J1595" i="5"/>
  <c r="J1596" i="5"/>
  <c r="J1597" i="5"/>
  <c r="J1598" i="5"/>
  <c r="J1599" i="5"/>
  <c r="J1600" i="5"/>
  <c r="J1601" i="5"/>
  <c r="J1602" i="5"/>
  <c r="J1603" i="5"/>
  <c r="J1604" i="5"/>
  <c r="J1605" i="5"/>
  <c r="J1606" i="5"/>
  <c r="J1607" i="5"/>
  <c r="J1608" i="5"/>
  <c r="J1609" i="5"/>
  <c r="J1610" i="5"/>
  <c r="J1611" i="5"/>
  <c r="J1612" i="5"/>
  <c r="J1613" i="5"/>
  <c r="J1614" i="5"/>
  <c r="J1615" i="5"/>
  <c r="J1616" i="5"/>
  <c r="J1617" i="5"/>
  <c r="J1618" i="5"/>
  <c r="J1619" i="5"/>
  <c r="J1620" i="5"/>
  <c r="J1621" i="5"/>
  <c r="J1622" i="5"/>
  <c r="J1623" i="5"/>
  <c r="J1624" i="5"/>
  <c r="J1625" i="5"/>
  <c r="J1626" i="5"/>
  <c r="J1627" i="5"/>
  <c r="J1628" i="5"/>
  <c r="J1629" i="5"/>
  <c r="J1630" i="5"/>
  <c r="J1631" i="5"/>
  <c r="J1632" i="5"/>
  <c r="J1633" i="5"/>
  <c r="J1634" i="5"/>
  <c r="J1635" i="5"/>
  <c r="J1636" i="5"/>
  <c r="J1637" i="5"/>
  <c r="J1638" i="5"/>
  <c r="J1639" i="5"/>
  <c r="J1640" i="5"/>
  <c r="J1641" i="5"/>
  <c r="J1642" i="5"/>
  <c r="J1643" i="5"/>
  <c r="J1644" i="5"/>
  <c r="J1645" i="5"/>
  <c r="J1646" i="5"/>
  <c r="J1647" i="5"/>
  <c r="J1648" i="5"/>
  <c r="J1649" i="5"/>
  <c r="J1650" i="5"/>
  <c r="J1651" i="5"/>
  <c r="J1652" i="5"/>
  <c r="J1653" i="5"/>
  <c r="J1654" i="5"/>
  <c r="J1655" i="5"/>
  <c r="J1656" i="5"/>
  <c r="J1657" i="5"/>
  <c r="J1658" i="5"/>
  <c r="J1659" i="5"/>
  <c r="J1660" i="5"/>
  <c r="J1661" i="5"/>
  <c r="J1662" i="5"/>
  <c r="J1663" i="5"/>
  <c r="J1664" i="5"/>
  <c r="J1665" i="5"/>
  <c r="J1666" i="5"/>
  <c r="J1667" i="5"/>
  <c r="J1668" i="5"/>
  <c r="J1669" i="5"/>
  <c r="J1670" i="5"/>
  <c r="J1671" i="5"/>
  <c r="J1672" i="5"/>
  <c r="J1673" i="5"/>
  <c r="J1674" i="5"/>
  <c r="J1675" i="5"/>
  <c r="J1676" i="5"/>
  <c r="J1677" i="5"/>
  <c r="J1678" i="5"/>
  <c r="J1679" i="5"/>
  <c r="J1680" i="5"/>
  <c r="J1681" i="5"/>
  <c r="J1682" i="5"/>
  <c r="J1683" i="5"/>
  <c r="J1684" i="5"/>
  <c r="J1685" i="5"/>
  <c r="J1686" i="5"/>
  <c r="J1687" i="5"/>
  <c r="J1688" i="5"/>
  <c r="J1689" i="5"/>
  <c r="J1690" i="5"/>
  <c r="J1691" i="5"/>
  <c r="J1692" i="5"/>
  <c r="J1693" i="5"/>
  <c r="J1694" i="5"/>
  <c r="J1695" i="5"/>
  <c r="J1696" i="5"/>
  <c r="J1697" i="5"/>
  <c r="J1698" i="5"/>
  <c r="J1699" i="5"/>
  <c r="J1700" i="5"/>
  <c r="J1701" i="5"/>
  <c r="J1702" i="5"/>
  <c r="J1703" i="5"/>
  <c r="J1704" i="5"/>
  <c r="J1705" i="5"/>
  <c r="J1706" i="5"/>
  <c r="J1707" i="5"/>
  <c r="J1708" i="5"/>
  <c r="J1709" i="5"/>
  <c r="J1710" i="5"/>
  <c r="J1711" i="5"/>
  <c r="J1712" i="5"/>
  <c r="J1713" i="5"/>
  <c r="J1714" i="5"/>
  <c r="J1715" i="5"/>
  <c r="J1716" i="5"/>
  <c r="J1717" i="5"/>
  <c r="J1718" i="5"/>
  <c r="J1719" i="5"/>
  <c r="J1720" i="5"/>
  <c r="J1721" i="5"/>
  <c r="J1722" i="5"/>
  <c r="J1723" i="5"/>
  <c r="J1724" i="5"/>
  <c r="J1725" i="5"/>
  <c r="J1726" i="5"/>
  <c r="J1727" i="5"/>
  <c r="J1728" i="5"/>
  <c r="J1729" i="5"/>
  <c r="J1730" i="5"/>
  <c r="J1731" i="5"/>
  <c r="J1732" i="5"/>
  <c r="J1733" i="5"/>
  <c r="J1734" i="5"/>
  <c r="J1735" i="5"/>
  <c r="J1736" i="5"/>
  <c r="J1737" i="5"/>
  <c r="J1738" i="5"/>
  <c r="J1739" i="5"/>
  <c r="J1740" i="5"/>
  <c r="J1741" i="5"/>
  <c r="J1742" i="5"/>
  <c r="J1743" i="5"/>
  <c r="J1744" i="5"/>
  <c r="J1745" i="5"/>
  <c r="J1746" i="5"/>
  <c r="J1747" i="5"/>
  <c r="J1748" i="5"/>
  <c r="J1749" i="5"/>
  <c r="J1750" i="5"/>
  <c r="J1751" i="5"/>
  <c r="J1752" i="5"/>
  <c r="J1753" i="5"/>
  <c r="J1754" i="5"/>
  <c r="J1755" i="5"/>
  <c r="J1756" i="5"/>
  <c r="J1757" i="5"/>
  <c r="J1758" i="5"/>
  <c r="J1759" i="5"/>
  <c r="J1760" i="5"/>
  <c r="J1761" i="5"/>
  <c r="J1762" i="5"/>
  <c r="J1763" i="5"/>
  <c r="J1764" i="5"/>
  <c r="J1765" i="5"/>
  <c r="J1766" i="5"/>
  <c r="J1767" i="5"/>
  <c r="J1768" i="5"/>
  <c r="J1769" i="5"/>
  <c r="J1770" i="5"/>
  <c r="J1771" i="5"/>
  <c r="J1772" i="5"/>
  <c r="J1773" i="5"/>
  <c r="J1774" i="5"/>
  <c r="J1775" i="5"/>
  <c r="J1776" i="5"/>
  <c r="J1777" i="5"/>
  <c r="J1778" i="5"/>
  <c r="J1779" i="5"/>
  <c r="J1780" i="5"/>
  <c r="J1781" i="5"/>
  <c r="J1782" i="5"/>
  <c r="J1783" i="5"/>
  <c r="J1784" i="5"/>
  <c r="J1785" i="5"/>
  <c r="J1786" i="5"/>
  <c r="J1787" i="5"/>
  <c r="J1788" i="5"/>
  <c r="J1789" i="5"/>
  <c r="J1790" i="5"/>
  <c r="J1791" i="5"/>
  <c r="J1792" i="5"/>
  <c r="J1793" i="5"/>
  <c r="J1794" i="5"/>
  <c r="J1795" i="5"/>
  <c r="J1796" i="5"/>
  <c r="J1797" i="5"/>
  <c r="J1798" i="5"/>
  <c r="J1799" i="5"/>
  <c r="J1800" i="5"/>
  <c r="J1801" i="5"/>
  <c r="J1802" i="5"/>
  <c r="J1803" i="5"/>
  <c r="J1804" i="5"/>
  <c r="J1805" i="5"/>
  <c r="J1806" i="5"/>
  <c r="J1807" i="5"/>
  <c r="J1808" i="5"/>
  <c r="J1809" i="5"/>
  <c r="J1810" i="5"/>
  <c r="J1811" i="5"/>
  <c r="J1812" i="5"/>
  <c r="J1813" i="5"/>
  <c r="J1814" i="5"/>
  <c r="J1815" i="5"/>
  <c r="J1816" i="5"/>
  <c r="J1817" i="5"/>
  <c r="J1818" i="5"/>
  <c r="J1819" i="5"/>
  <c r="J1820" i="5"/>
  <c r="J1821" i="5"/>
  <c r="J1822" i="5"/>
  <c r="J1823" i="5"/>
  <c r="J1824" i="5"/>
  <c r="J1825" i="5"/>
  <c r="J1826" i="5"/>
  <c r="J1827" i="5"/>
  <c r="J1828" i="5"/>
  <c r="J1829" i="5"/>
  <c r="J1830" i="5"/>
  <c r="J1831" i="5"/>
  <c r="J1832" i="5"/>
  <c r="J1833" i="5"/>
  <c r="J1834" i="5"/>
  <c r="J1835" i="5"/>
  <c r="J1836" i="5"/>
  <c r="J1837" i="5"/>
  <c r="J1838" i="5"/>
  <c r="J1839" i="5"/>
  <c r="J1840" i="5"/>
  <c r="J1841" i="5"/>
  <c r="J1842" i="5"/>
  <c r="J1843" i="5"/>
  <c r="J1844" i="5"/>
  <c r="J1845" i="5"/>
  <c r="J1846" i="5"/>
  <c r="J1847" i="5"/>
  <c r="J1848" i="5"/>
  <c r="J1849" i="5"/>
  <c r="J1850" i="5"/>
  <c r="J1851" i="5"/>
  <c r="J1852" i="5"/>
  <c r="J1853" i="5"/>
  <c r="J1854" i="5"/>
  <c r="J1855" i="5"/>
  <c r="J1856" i="5"/>
  <c r="J1857" i="5"/>
  <c r="J1858" i="5"/>
  <c r="J1859" i="5"/>
  <c r="J1860" i="5"/>
  <c r="J1861" i="5"/>
  <c r="J1862" i="5"/>
  <c r="J1863" i="5"/>
  <c r="J1864" i="5"/>
  <c r="J1865" i="5"/>
  <c r="J1866" i="5"/>
  <c r="J1867" i="5"/>
  <c r="J1868" i="5"/>
  <c r="J1869" i="5"/>
  <c r="J1870" i="5"/>
  <c r="J1871" i="5"/>
  <c r="J1872" i="5"/>
  <c r="J1873" i="5"/>
  <c r="J1874" i="5"/>
  <c r="J1875" i="5"/>
  <c r="J1876" i="5"/>
  <c r="J1877" i="5"/>
  <c r="J1878" i="5"/>
  <c r="J1879" i="5"/>
  <c r="J1880" i="5"/>
  <c r="J1881" i="5"/>
  <c r="J1882" i="5"/>
  <c r="J1883" i="5"/>
  <c r="J1884" i="5"/>
  <c r="J1885" i="5"/>
  <c r="J1886" i="5"/>
  <c r="J1887" i="5"/>
  <c r="J1888" i="5"/>
  <c r="J1889" i="5"/>
  <c r="J1890" i="5"/>
  <c r="J1891" i="5"/>
  <c r="J1892" i="5"/>
  <c r="J1893" i="5"/>
  <c r="J1894" i="5"/>
  <c r="J1895" i="5"/>
  <c r="J1896" i="5"/>
  <c r="J1897" i="5"/>
  <c r="J1898" i="5"/>
  <c r="J1899" i="5"/>
  <c r="J1900" i="5"/>
  <c r="J1901" i="5"/>
  <c r="J1902" i="5"/>
  <c r="J1903" i="5"/>
  <c r="J1904" i="5"/>
  <c r="J1905" i="5"/>
  <c r="J1906" i="5"/>
  <c r="J1907" i="5"/>
  <c r="J1908" i="5"/>
  <c r="J1909" i="5"/>
  <c r="J1910" i="5"/>
  <c r="J1911" i="5"/>
  <c r="J1912" i="5"/>
  <c r="J1913" i="5"/>
  <c r="J1914" i="5"/>
  <c r="J1915" i="5"/>
  <c r="J1916" i="5"/>
  <c r="J1917" i="5"/>
  <c r="J1918" i="5"/>
  <c r="J1919" i="5"/>
  <c r="J1920" i="5"/>
  <c r="J1921" i="5"/>
  <c r="J1922" i="5"/>
  <c r="J1923" i="5"/>
  <c r="J1924" i="5"/>
  <c r="J1925" i="5"/>
  <c r="J1926" i="5"/>
  <c r="J1927" i="5"/>
  <c r="J1928" i="5"/>
  <c r="J1929" i="5"/>
  <c r="J1930" i="5"/>
  <c r="J1931" i="5"/>
  <c r="J1932" i="5"/>
  <c r="J1933" i="5"/>
  <c r="J1934" i="5"/>
  <c r="J1935" i="5"/>
  <c r="J1936" i="5"/>
  <c r="J1937" i="5"/>
  <c r="J1938" i="5"/>
  <c r="J1939" i="5"/>
  <c r="J1940" i="5"/>
  <c r="J1941" i="5"/>
  <c r="J1942" i="5"/>
  <c r="J1943" i="5"/>
  <c r="J1944" i="5"/>
  <c r="J1945" i="5"/>
  <c r="J1946" i="5"/>
  <c r="J1947" i="5"/>
  <c r="J1948" i="5"/>
  <c r="J1949" i="5"/>
  <c r="J1950" i="5"/>
  <c r="J1951" i="5"/>
  <c r="J1952" i="5"/>
  <c r="J1953" i="5"/>
  <c r="J1954" i="5"/>
  <c r="J1955" i="5"/>
  <c r="J1956" i="5"/>
  <c r="J1957" i="5"/>
  <c r="J1958" i="5"/>
  <c r="J1959" i="5"/>
  <c r="J1960" i="5"/>
  <c r="J1961" i="5"/>
  <c r="J1962" i="5"/>
  <c r="J1963" i="5"/>
  <c r="J1964" i="5"/>
  <c r="J1965" i="5"/>
  <c r="J1966" i="5"/>
  <c r="J1967" i="5"/>
  <c r="J1968" i="5"/>
  <c r="J1969" i="5"/>
  <c r="J1970" i="5"/>
  <c r="J1971" i="5"/>
  <c r="J1972" i="5"/>
  <c r="J1973" i="5"/>
  <c r="J1974" i="5"/>
  <c r="J1975" i="5"/>
  <c r="J1976" i="5"/>
  <c r="J1977" i="5"/>
  <c r="J1978" i="5"/>
  <c r="J1979" i="5"/>
  <c r="J1980" i="5"/>
  <c r="J1981" i="5"/>
  <c r="J1982" i="5"/>
  <c r="J1983" i="5"/>
  <c r="J1984" i="5"/>
  <c r="J1985" i="5"/>
  <c r="J1986" i="5"/>
  <c r="J1987" i="5"/>
  <c r="J1988" i="5"/>
  <c r="J1989" i="5"/>
  <c r="J1990" i="5"/>
  <c r="J1991" i="5"/>
  <c r="J1992" i="5"/>
  <c r="J1993" i="5"/>
  <c r="J1994" i="5"/>
  <c r="J1995" i="5"/>
  <c r="J1996" i="5"/>
  <c r="J1997" i="5"/>
  <c r="J1998" i="5"/>
  <c r="J1999" i="5"/>
  <c r="J2000" i="5"/>
  <c r="J2001" i="5"/>
  <c r="J2002" i="5"/>
  <c r="J2003" i="5"/>
  <c r="J2004" i="5"/>
  <c r="J2005" i="5"/>
  <c r="J2006" i="5"/>
  <c r="J2007" i="5"/>
  <c r="J2008" i="5"/>
  <c r="J2009" i="5"/>
  <c r="J2010" i="5"/>
  <c r="J2011" i="5"/>
  <c r="J2012" i="5"/>
  <c r="J2013" i="5"/>
  <c r="J2014" i="5"/>
  <c r="J2015" i="5"/>
  <c r="J2016" i="5"/>
  <c r="J2017" i="5"/>
  <c r="J2018" i="5"/>
  <c r="J2019" i="5"/>
  <c r="J2020" i="5"/>
  <c r="J2021" i="5"/>
  <c r="J2022" i="5"/>
  <c r="J2023" i="5"/>
  <c r="J2024" i="5"/>
  <c r="J2025" i="5"/>
  <c r="J2026" i="5"/>
  <c r="J2027" i="5"/>
  <c r="J2028" i="5"/>
  <c r="J2029" i="5"/>
  <c r="J2030" i="5"/>
  <c r="J2031" i="5"/>
  <c r="J2032" i="5"/>
  <c r="J2033" i="5"/>
  <c r="J2034" i="5"/>
  <c r="J2035" i="5"/>
  <c r="J2036" i="5"/>
  <c r="J2037" i="5"/>
  <c r="J2038" i="5"/>
  <c r="J2039" i="5"/>
  <c r="J2040" i="5"/>
  <c r="J2041" i="5"/>
  <c r="J2042" i="5"/>
  <c r="J2043" i="5"/>
  <c r="J2044" i="5"/>
  <c r="J2045" i="5"/>
  <c r="J2046" i="5"/>
  <c r="J2047" i="5"/>
  <c r="J2048" i="5"/>
  <c r="J2049" i="5"/>
  <c r="J2050" i="5"/>
  <c r="J2051" i="5"/>
  <c r="J2052" i="5"/>
  <c r="J2053" i="5"/>
  <c r="J2054" i="5"/>
  <c r="J2055" i="5"/>
  <c r="J2056" i="5"/>
  <c r="J2057" i="5"/>
  <c r="J2058" i="5"/>
  <c r="J2059" i="5"/>
  <c r="J2060" i="5"/>
  <c r="J2061" i="5"/>
  <c r="J2062" i="5"/>
  <c r="J2063" i="5"/>
  <c r="J2064" i="5"/>
  <c r="J2065" i="5"/>
  <c r="J2066" i="5"/>
  <c r="J2067" i="5"/>
  <c r="J2068" i="5"/>
  <c r="J2069" i="5"/>
  <c r="J2070" i="5"/>
  <c r="J2071" i="5"/>
  <c r="J2072" i="5"/>
  <c r="J2073" i="5"/>
  <c r="J2074" i="5"/>
  <c r="J2075" i="5"/>
  <c r="J2076" i="5"/>
  <c r="J2077" i="5"/>
  <c r="J2078" i="5"/>
  <c r="J2079" i="5"/>
  <c r="J2080" i="5"/>
  <c r="J2081" i="5"/>
  <c r="J2082" i="5"/>
  <c r="J2083" i="5"/>
  <c r="J2084" i="5"/>
  <c r="J2085" i="5"/>
  <c r="J2086" i="5"/>
  <c r="J2087" i="5"/>
  <c r="J2088" i="5"/>
  <c r="J2089" i="5"/>
  <c r="J2090" i="5"/>
  <c r="J2091" i="5"/>
  <c r="J2092" i="5"/>
  <c r="J2093" i="5"/>
  <c r="J2094" i="5"/>
  <c r="J2095" i="5"/>
  <c r="J2096" i="5"/>
  <c r="J2097" i="5"/>
  <c r="J2098" i="5"/>
  <c r="J2099" i="5"/>
  <c r="J2100" i="5"/>
  <c r="J2101" i="5"/>
  <c r="J2102" i="5"/>
  <c r="J2103" i="5"/>
  <c r="J2104" i="5"/>
  <c r="J2105" i="5"/>
  <c r="J2106" i="5"/>
  <c r="J2107" i="5"/>
  <c r="J2108" i="5"/>
  <c r="J2109" i="5"/>
  <c r="J2110" i="5"/>
  <c r="J2111" i="5"/>
  <c r="J2112" i="5"/>
  <c r="J2113" i="5"/>
  <c r="J2114" i="5"/>
  <c r="J2115" i="5"/>
  <c r="J2116" i="5"/>
  <c r="J2117" i="5"/>
  <c r="J2118" i="5"/>
  <c r="J2119" i="5"/>
  <c r="J2120" i="5"/>
  <c r="J2121" i="5"/>
  <c r="J2122" i="5"/>
  <c r="J2123" i="5"/>
  <c r="J2124" i="5"/>
  <c r="J2125" i="5"/>
  <c r="J2126" i="5"/>
  <c r="J2127" i="5"/>
  <c r="J2128" i="5"/>
  <c r="J2129" i="5"/>
  <c r="J2130" i="5"/>
  <c r="J2131" i="5"/>
  <c r="J2132" i="5"/>
  <c r="J2133" i="5"/>
  <c r="J2134" i="5"/>
  <c r="J2135" i="5"/>
  <c r="J2136" i="5"/>
  <c r="J2137" i="5"/>
  <c r="J2138" i="5"/>
  <c r="J2139" i="5"/>
  <c r="J2140" i="5"/>
  <c r="J2141" i="5"/>
  <c r="J2142" i="5"/>
  <c r="J2143" i="5"/>
  <c r="J2144" i="5"/>
  <c r="J2145" i="5"/>
  <c r="J2146" i="5"/>
  <c r="J2147" i="5"/>
  <c r="J2148" i="5"/>
  <c r="J2149" i="5"/>
  <c r="J2150" i="5"/>
  <c r="J2151" i="5"/>
  <c r="J2152" i="5"/>
  <c r="J2153" i="5"/>
  <c r="J2154" i="5"/>
  <c r="J2155" i="5"/>
  <c r="J2156" i="5"/>
  <c r="J2157" i="5"/>
  <c r="J2158" i="5"/>
  <c r="J2159" i="5"/>
  <c r="J2160" i="5"/>
  <c r="J2161" i="5"/>
  <c r="J2162" i="5"/>
  <c r="J2163" i="5"/>
  <c r="J2164" i="5"/>
  <c r="J2165" i="5"/>
  <c r="J2166" i="5"/>
  <c r="J2167" i="5"/>
  <c r="J2168" i="5"/>
  <c r="J2169" i="5"/>
  <c r="J2170" i="5"/>
  <c r="J2171" i="5"/>
  <c r="J2172" i="5"/>
  <c r="J2173" i="5"/>
  <c r="J2174" i="5"/>
  <c r="J2175" i="5"/>
  <c r="J2176" i="5"/>
  <c r="J2177" i="5"/>
  <c r="J2178" i="5"/>
  <c r="J2179" i="5"/>
  <c r="J2180" i="5"/>
  <c r="J2181" i="5"/>
  <c r="J2182" i="5"/>
  <c r="J2183" i="5"/>
  <c r="J2184" i="5"/>
  <c r="J2185" i="5"/>
  <c r="J2186" i="5"/>
  <c r="J2187" i="5"/>
  <c r="J2188" i="5"/>
  <c r="J2189" i="5"/>
  <c r="J2190" i="5"/>
  <c r="J2191" i="5"/>
  <c r="J2192" i="5"/>
  <c r="J2193" i="5"/>
  <c r="J2194" i="5"/>
  <c r="J2195" i="5"/>
  <c r="J2196" i="5"/>
  <c r="J2197" i="5"/>
  <c r="J2198" i="5"/>
  <c r="J2199" i="5"/>
  <c r="J2200" i="5"/>
  <c r="J2201" i="5"/>
  <c r="J2202" i="5"/>
  <c r="J2203" i="5"/>
  <c r="J2204" i="5"/>
  <c r="J2205" i="5"/>
  <c r="J2206" i="5"/>
  <c r="J2207" i="5"/>
  <c r="J2208" i="5"/>
  <c r="J2209" i="5"/>
  <c r="J2210" i="5"/>
  <c r="J2211" i="5"/>
  <c r="J2212" i="5"/>
  <c r="J2213" i="5"/>
  <c r="J2214" i="5"/>
  <c r="J2215" i="5"/>
  <c r="J2216" i="5"/>
  <c r="J2217" i="5"/>
  <c r="J2218" i="5"/>
  <c r="J2219" i="5"/>
  <c r="J2220" i="5"/>
  <c r="J2221" i="5"/>
  <c r="J2222" i="5"/>
  <c r="J2223" i="5"/>
  <c r="J2224" i="5"/>
  <c r="J2225" i="5"/>
  <c r="J2226" i="5"/>
  <c r="J2227" i="5"/>
  <c r="J2228" i="5"/>
  <c r="J2229" i="5"/>
  <c r="J2230" i="5"/>
  <c r="J2231" i="5"/>
  <c r="J2232" i="5"/>
  <c r="J2233" i="5"/>
  <c r="J2234" i="5"/>
  <c r="J2235" i="5"/>
  <c r="J2236" i="5"/>
  <c r="J2237" i="5"/>
  <c r="J2238" i="5"/>
  <c r="J2239" i="5"/>
  <c r="J2240" i="5"/>
  <c r="J2241" i="5"/>
  <c r="J2242" i="5"/>
  <c r="J2243" i="5"/>
  <c r="J2244" i="5"/>
  <c r="J2245" i="5"/>
  <c r="J2246" i="5"/>
  <c r="J2247" i="5"/>
  <c r="J2248" i="5"/>
  <c r="J2249" i="5"/>
  <c r="J2250" i="5"/>
  <c r="J2251" i="5"/>
  <c r="J2252" i="5"/>
  <c r="J2" i="5"/>
  <c r="M7" i="5"/>
  <c r="M8" i="5"/>
  <c r="Q3" i="5"/>
  <c r="Q4" i="5"/>
  <c r="Q5" i="5"/>
  <c r="Q6" i="5"/>
  <c r="Q7" i="5"/>
  <c r="Q8" i="5"/>
  <c r="Q9" i="5"/>
  <c r="Q10" i="5"/>
  <c r="Q11" i="5"/>
  <c r="Q12" i="5"/>
  <c r="Q13" i="5"/>
  <c r="Q14" i="5"/>
  <c r="Q15" i="5"/>
  <c r="Q16" i="5"/>
  <c r="Q17" i="5"/>
  <c r="Q18" i="5"/>
  <c r="Q19" i="5"/>
  <c r="Q20" i="5"/>
  <c r="Q21" i="5"/>
  <c r="Q22" i="5"/>
  <c r="Q23" i="5"/>
  <c r="Q24" i="5"/>
  <c r="Q25" i="5"/>
  <c r="Q26" i="5"/>
  <c r="Q27" i="5"/>
  <c r="Q28" i="5"/>
  <c r="Q29" i="5"/>
  <c r="Q30" i="5"/>
  <c r="Q31" i="5"/>
  <c r="Q32" i="5"/>
  <c r="Q33" i="5"/>
  <c r="Q34" i="5"/>
  <c r="Q35" i="5"/>
  <c r="Q36" i="5"/>
  <c r="Q37" i="5"/>
  <c r="Q38" i="5"/>
  <c r="Q39" i="5"/>
  <c r="Q40" i="5"/>
  <c r="Q41" i="5"/>
  <c r="Q42" i="5"/>
  <c r="Q43" i="5"/>
  <c r="Q44" i="5"/>
  <c r="Q45" i="5"/>
  <c r="Q46" i="5"/>
  <c r="Q47" i="5"/>
  <c r="Q48" i="5"/>
  <c r="Q49" i="5"/>
  <c r="Q50" i="5"/>
  <c r="Q51" i="5"/>
  <c r="Q52" i="5"/>
  <c r="Q53" i="5"/>
  <c r="Q54" i="5"/>
  <c r="Q55" i="5"/>
  <c r="Q56" i="5"/>
  <c r="Q57" i="5"/>
  <c r="Q58" i="5"/>
  <c r="Q59" i="5"/>
  <c r="Q60" i="5"/>
  <c r="Q61" i="5"/>
  <c r="Q62" i="5"/>
  <c r="Q63" i="5"/>
  <c r="Q64" i="5"/>
  <c r="Q65" i="5"/>
  <c r="Q66" i="5"/>
  <c r="Q67" i="5"/>
  <c r="Q68" i="5"/>
  <c r="Q69" i="5"/>
  <c r="Q70" i="5"/>
  <c r="Q71" i="5"/>
  <c r="Q72" i="5"/>
  <c r="Q73" i="5"/>
  <c r="Q74" i="5"/>
  <c r="Q75" i="5"/>
  <c r="Q76" i="5"/>
  <c r="Q77" i="5"/>
  <c r="Q78" i="5"/>
  <c r="Q79" i="5"/>
  <c r="Q80" i="5"/>
  <c r="Q81" i="5"/>
  <c r="Q82" i="5"/>
  <c r="Q83" i="5"/>
  <c r="Q84" i="5"/>
  <c r="Q85" i="5"/>
  <c r="Q86" i="5"/>
  <c r="Q87" i="5"/>
  <c r="Q88" i="5"/>
  <c r="Q89" i="5"/>
  <c r="Q90" i="5"/>
  <c r="Q91" i="5"/>
  <c r="Q92" i="5"/>
  <c r="Q93" i="5"/>
  <c r="Q94" i="5"/>
  <c r="Q95" i="5"/>
  <c r="Q96" i="5"/>
  <c r="Q97" i="5"/>
  <c r="Q98" i="5"/>
  <c r="Q99" i="5"/>
  <c r="Q100" i="5"/>
  <c r="Q101" i="5"/>
  <c r="Q102" i="5"/>
  <c r="Q103" i="5"/>
  <c r="Q104" i="5"/>
  <c r="Q105" i="5"/>
  <c r="Q106" i="5"/>
  <c r="Q107" i="5"/>
  <c r="Q108" i="5"/>
  <c r="Q109" i="5"/>
  <c r="Q110" i="5"/>
  <c r="Q111" i="5"/>
  <c r="Q112" i="5"/>
  <c r="Q113" i="5"/>
  <c r="Q114" i="5"/>
  <c r="Q115" i="5"/>
  <c r="Q116" i="5"/>
  <c r="Q117" i="5"/>
  <c r="Q118" i="5"/>
  <c r="Q119" i="5"/>
  <c r="Q120" i="5"/>
  <c r="Q121" i="5"/>
  <c r="Q122" i="5"/>
  <c r="Q123" i="5"/>
  <c r="Q124" i="5"/>
  <c r="Q125" i="5"/>
  <c r="Q126" i="5"/>
  <c r="Q127" i="5"/>
  <c r="Q128" i="5"/>
  <c r="Q129" i="5"/>
  <c r="Q130" i="5"/>
  <c r="Q131" i="5"/>
  <c r="Q132" i="5"/>
  <c r="Q133" i="5"/>
  <c r="Q134" i="5"/>
  <c r="Q135" i="5"/>
  <c r="Q136" i="5"/>
  <c r="Q137" i="5"/>
  <c r="Q138" i="5"/>
  <c r="Q139" i="5"/>
  <c r="Q140" i="5"/>
  <c r="Q141" i="5"/>
  <c r="Q142" i="5"/>
  <c r="Q143" i="5"/>
  <c r="Q144" i="5"/>
  <c r="Q145" i="5"/>
  <c r="Q146" i="5"/>
  <c r="Q147" i="5"/>
  <c r="Q148" i="5"/>
  <c r="Q149" i="5"/>
  <c r="Q150" i="5"/>
  <c r="Q151" i="5"/>
  <c r="Q152" i="5"/>
  <c r="Q153" i="5"/>
  <c r="Q154" i="5"/>
  <c r="Q155" i="5"/>
  <c r="Q156" i="5"/>
  <c r="Q157" i="5"/>
  <c r="Q158" i="5"/>
  <c r="Q159" i="5"/>
  <c r="Q160" i="5"/>
  <c r="Q161" i="5"/>
  <c r="Q162" i="5"/>
  <c r="Q163" i="5"/>
  <c r="Q164" i="5"/>
  <c r="Q165" i="5"/>
  <c r="Q166" i="5"/>
  <c r="Q167" i="5"/>
  <c r="Q168" i="5"/>
  <c r="Q169" i="5"/>
  <c r="Q170" i="5"/>
  <c r="Q171" i="5"/>
  <c r="Q172" i="5"/>
  <c r="Q173" i="5"/>
  <c r="Q174" i="5"/>
  <c r="Q175" i="5"/>
  <c r="Q176" i="5"/>
  <c r="Q177" i="5"/>
  <c r="Q178" i="5"/>
  <c r="Q179" i="5"/>
  <c r="Q180" i="5"/>
  <c r="Q181" i="5"/>
  <c r="Q182" i="5"/>
  <c r="Q183" i="5"/>
  <c r="Q184" i="5"/>
  <c r="Q185" i="5"/>
  <c r="Q186" i="5"/>
  <c r="Q187" i="5"/>
  <c r="Q188" i="5"/>
  <c r="Q189" i="5"/>
  <c r="Q190" i="5"/>
  <c r="Q191" i="5"/>
  <c r="Q192" i="5"/>
  <c r="Q193" i="5"/>
  <c r="Q194" i="5"/>
  <c r="Q195" i="5"/>
  <c r="Q196" i="5"/>
  <c r="Q197" i="5"/>
  <c r="Q198" i="5"/>
  <c r="Q199" i="5"/>
  <c r="Q200" i="5"/>
  <c r="Q201" i="5"/>
  <c r="Q202" i="5"/>
  <c r="Q203" i="5"/>
  <c r="Q204" i="5"/>
  <c r="Q205" i="5"/>
  <c r="Q206" i="5"/>
  <c r="Q207" i="5"/>
  <c r="Q208" i="5"/>
  <c r="Q209" i="5"/>
  <c r="Q210" i="5"/>
  <c r="Q211" i="5"/>
  <c r="Q212" i="5"/>
  <c r="Q213" i="5"/>
  <c r="Q214" i="5"/>
  <c r="Q215" i="5"/>
  <c r="Q216" i="5"/>
  <c r="Q217" i="5"/>
  <c r="Q218" i="5"/>
  <c r="Q219" i="5"/>
  <c r="Q220" i="5"/>
  <c r="Q221" i="5"/>
  <c r="Q222" i="5"/>
  <c r="Q223" i="5"/>
  <c r="Q224" i="5"/>
  <c r="Q225" i="5"/>
  <c r="Q226" i="5"/>
  <c r="Q227" i="5"/>
  <c r="Q228" i="5"/>
  <c r="Q229" i="5"/>
  <c r="Q230" i="5"/>
  <c r="Q231" i="5"/>
  <c r="Q232" i="5"/>
  <c r="Q233" i="5"/>
  <c r="Q234" i="5"/>
  <c r="Q235" i="5"/>
  <c r="Q236" i="5"/>
  <c r="Q237" i="5"/>
  <c r="Q238" i="5"/>
  <c r="Q239" i="5"/>
  <c r="Q240" i="5"/>
  <c r="Q241" i="5"/>
  <c r="Q242" i="5"/>
  <c r="Q243" i="5"/>
  <c r="Q244" i="5"/>
  <c r="Q245" i="5"/>
  <c r="Q246" i="5"/>
  <c r="Q247" i="5"/>
  <c r="Q248" i="5"/>
  <c r="Q249" i="5"/>
  <c r="Q250" i="5"/>
  <c r="Q251" i="5"/>
  <c r="Q252" i="5"/>
  <c r="Q253" i="5"/>
  <c r="Q254" i="5"/>
  <c r="Q255" i="5"/>
  <c r="Q256" i="5"/>
  <c r="Q257" i="5"/>
  <c r="Q258" i="5"/>
  <c r="Q259" i="5"/>
  <c r="Q260" i="5"/>
  <c r="Q261" i="5"/>
  <c r="Q262" i="5"/>
  <c r="Q263" i="5"/>
  <c r="Q264" i="5"/>
  <c r="Q265" i="5"/>
  <c r="Q266" i="5"/>
  <c r="Q267" i="5"/>
  <c r="Q268" i="5"/>
  <c r="Q269" i="5"/>
  <c r="Q270" i="5"/>
  <c r="Q271" i="5"/>
  <c r="Q272" i="5"/>
  <c r="Q273" i="5"/>
  <c r="Q274" i="5"/>
  <c r="Q275" i="5"/>
  <c r="Q276" i="5"/>
  <c r="Q277" i="5"/>
  <c r="Q278" i="5"/>
  <c r="Q279" i="5"/>
  <c r="Q280" i="5"/>
  <c r="Q281" i="5"/>
  <c r="Q282" i="5"/>
  <c r="Q283" i="5"/>
  <c r="Q284" i="5"/>
  <c r="Q285" i="5"/>
  <c r="Q286" i="5"/>
  <c r="Q287" i="5"/>
  <c r="Q288" i="5"/>
  <c r="Q289" i="5"/>
  <c r="Q290" i="5"/>
  <c r="Q291" i="5"/>
  <c r="Q292" i="5"/>
  <c r="Q293" i="5"/>
  <c r="Q294" i="5"/>
  <c r="Q295" i="5"/>
  <c r="Q296" i="5"/>
  <c r="Q297" i="5"/>
  <c r="Q298" i="5"/>
  <c r="Q299" i="5"/>
  <c r="Q300" i="5"/>
  <c r="Q301" i="5"/>
  <c r="Q302" i="5"/>
  <c r="Q303" i="5"/>
  <c r="Q304" i="5"/>
  <c r="Q305" i="5"/>
  <c r="Q306" i="5"/>
  <c r="Q307" i="5"/>
  <c r="Q308" i="5"/>
  <c r="Q309" i="5"/>
  <c r="Q310" i="5"/>
  <c r="Q311" i="5"/>
  <c r="Q312" i="5"/>
  <c r="Q313" i="5"/>
  <c r="Q314" i="5"/>
  <c r="Q315" i="5"/>
  <c r="Q316" i="5"/>
  <c r="Q317" i="5"/>
  <c r="Q318" i="5"/>
  <c r="Q319" i="5"/>
  <c r="Q320" i="5"/>
  <c r="Q321" i="5"/>
  <c r="Q322" i="5"/>
  <c r="Q323" i="5"/>
  <c r="Q324" i="5"/>
  <c r="Q325" i="5"/>
  <c r="Q326" i="5"/>
  <c r="Q327" i="5"/>
  <c r="Q328" i="5"/>
  <c r="Q329" i="5"/>
  <c r="Q330" i="5"/>
  <c r="Q331" i="5"/>
  <c r="Q332" i="5"/>
  <c r="Q333" i="5"/>
  <c r="Q334" i="5"/>
  <c r="Q335" i="5"/>
  <c r="Q336" i="5"/>
  <c r="Q337" i="5"/>
  <c r="Q338" i="5"/>
  <c r="Q339" i="5"/>
  <c r="Q340" i="5"/>
  <c r="Q341" i="5"/>
  <c r="Q342" i="5"/>
  <c r="Q343" i="5"/>
  <c r="Q344" i="5"/>
  <c r="Q345" i="5"/>
  <c r="Q346" i="5"/>
  <c r="Q347" i="5"/>
  <c r="Q348" i="5"/>
  <c r="Q349" i="5"/>
  <c r="Q350" i="5"/>
  <c r="Q351" i="5"/>
  <c r="Q352" i="5"/>
  <c r="Q353" i="5"/>
  <c r="Q354" i="5"/>
  <c r="Q355" i="5"/>
  <c r="Q356" i="5"/>
  <c r="Q357" i="5"/>
  <c r="Q358" i="5"/>
  <c r="Q359" i="5"/>
  <c r="Q360" i="5"/>
  <c r="Q361" i="5"/>
  <c r="Q362" i="5"/>
  <c r="Q363" i="5"/>
  <c r="Q364" i="5"/>
  <c r="Q365" i="5"/>
  <c r="Q366" i="5"/>
  <c r="Q367" i="5"/>
  <c r="Q368" i="5"/>
  <c r="Q369" i="5"/>
  <c r="Q370" i="5"/>
  <c r="Q371" i="5"/>
  <c r="Q372" i="5"/>
  <c r="Q373" i="5"/>
  <c r="Q374" i="5"/>
  <c r="Q375" i="5"/>
  <c r="Q376" i="5"/>
  <c r="Q377" i="5"/>
  <c r="Q378" i="5"/>
  <c r="Q379" i="5"/>
  <c r="Q380" i="5"/>
  <c r="Q381" i="5"/>
  <c r="Q382" i="5"/>
  <c r="Q383" i="5"/>
  <c r="Q384" i="5"/>
  <c r="Q385" i="5"/>
  <c r="Q386" i="5"/>
  <c r="Q387" i="5"/>
  <c r="Q388" i="5"/>
  <c r="Q389" i="5"/>
  <c r="Q390" i="5"/>
  <c r="Q391" i="5"/>
  <c r="Q392" i="5"/>
  <c r="Q393" i="5"/>
  <c r="Q394" i="5"/>
  <c r="Q395" i="5"/>
  <c r="Q396" i="5"/>
  <c r="Q397" i="5"/>
  <c r="Q398" i="5"/>
  <c r="Q399" i="5"/>
  <c r="Q400" i="5"/>
  <c r="Q401" i="5"/>
  <c r="Q402" i="5"/>
  <c r="Q403" i="5"/>
  <c r="Q404" i="5"/>
  <c r="Q405" i="5"/>
  <c r="Q406" i="5"/>
  <c r="Q407" i="5"/>
  <c r="Q408" i="5"/>
  <c r="Q409" i="5"/>
  <c r="Q410" i="5"/>
  <c r="Q411" i="5"/>
  <c r="Q412" i="5"/>
  <c r="Q413" i="5"/>
  <c r="Q414" i="5"/>
  <c r="Q415" i="5"/>
  <c r="Q416" i="5"/>
  <c r="Q417" i="5"/>
  <c r="Q418" i="5"/>
  <c r="Q419" i="5"/>
  <c r="Q420" i="5"/>
  <c r="Q421" i="5"/>
  <c r="Q422" i="5"/>
  <c r="Q423" i="5"/>
  <c r="Q424" i="5"/>
  <c r="Q425" i="5"/>
  <c r="Q426" i="5"/>
  <c r="Q427" i="5"/>
  <c r="Q428" i="5"/>
  <c r="Q429" i="5"/>
  <c r="Q430" i="5"/>
  <c r="Q431" i="5"/>
  <c r="Q432" i="5"/>
  <c r="Q433" i="5"/>
  <c r="Q434" i="5"/>
  <c r="Q435" i="5"/>
  <c r="Q436" i="5"/>
  <c r="Q437" i="5"/>
  <c r="Q438" i="5"/>
  <c r="Q439" i="5"/>
  <c r="Q440" i="5"/>
  <c r="Q441" i="5"/>
  <c r="Q442" i="5"/>
  <c r="Q443" i="5"/>
  <c r="Q444" i="5"/>
  <c r="Q445" i="5"/>
  <c r="Q446" i="5"/>
  <c r="Q447" i="5"/>
  <c r="Q448" i="5"/>
  <c r="Q449" i="5"/>
  <c r="Q450" i="5"/>
  <c r="Q451" i="5"/>
  <c r="Q452" i="5"/>
  <c r="Q453" i="5"/>
  <c r="Q454" i="5"/>
  <c r="Q455" i="5"/>
  <c r="Q456" i="5"/>
  <c r="Q457" i="5"/>
  <c r="Q458" i="5"/>
  <c r="Q459" i="5"/>
  <c r="Q460" i="5"/>
  <c r="Q461" i="5"/>
  <c r="Q462" i="5"/>
  <c r="Q463" i="5"/>
  <c r="Q464" i="5"/>
  <c r="Q465" i="5"/>
  <c r="Q466" i="5"/>
  <c r="Q467" i="5"/>
  <c r="Q468" i="5"/>
  <c r="Q469" i="5"/>
  <c r="Q470" i="5"/>
  <c r="Q471" i="5"/>
  <c r="Q472" i="5"/>
  <c r="Q473" i="5"/>
  <c r="Q474" i="5"/>
  <c r="Q475" i="5"/>
  <c r="Q476" i="5"/>
  <c r="Q477" i="5"/>
  <c r="Q478" i="5"/>
  <c r="Q479" i="5"/>
  <c r="Q480" i="5"/>
  <c r="Q481" i="5"/>
  <c r="Q482" i="5"/>
  <c r="Q483" i="5"/>
  <c r="Q484" i="5"/>
  <c r="Q485" i="5"/>
  <c r="Q486" i="5"/>
  <c r="Q487" i="5"/>
  <c r="Q488" i="5"/>
  <c r="Q489" i="5"/>
  <c r="Q490" i="5"/>
  <c r="Q491" i="5"/>
  <c r="Q492" i="5"/>
  <c r="Q493" i="5"/>
  <c r="Q494" i="5"/>
  <c r="Q495" i="5"/>
  <c r="Q496" i="5"/>
  <c r="Q497" i="5"/>
  <c r="Q498" i="5"/>
  <c r="Q499" i="5"/>
  <c r="Q500" i="5"/>
  <c r="Q501" i="5"/>
  <c r="Q502" i="5"/>
  <c r="Q503" i="5"/>
  <c r="Q504" i="5"/>
  <c r="Q505" i="5"/>
  <c r="Q506" i="5"/>
  <c r="Q507" i="5"/>
  <c r="Q508" i="5"/>
  <c r="Q509" i="5"/>
  <c r="Q510" i="5"/>
  <c r="Q511" i="5"/>
  <c r="Q512" i="5"/>
  <c r="Q513" i="5"/>
  <c r="Q514" i="5"/>
  <c r="Q515" i="5"/>
  <c r="Q516" i="5"/>
  <c r="Q517" i="5"/>
  <c r="Q518" i="5"/>
  <c r="Q519" i="5"/>
  <c r="Q520" i="5"/>
  <c r="Q521" i="5"/>
  <c r="Q522" i="5"/>
  <c r="Q523" i="5"/>
  <c r="Q524" i="5"/>
  <c r="Q525" i="5"/>
  <c r="Q526" i="5"/>
  <c r="Q527" i="5"/>
  <c r="Q528" i="5"/>
  <c r="Q529" i="5"/>
  <c r="Q530" i="5"/>
  <c r="Q531" i="5"/>
  <c r="Q532" i="5"/>
  <c r="Q533" i="5"/>
  <c r="Q534" i="5"/>
  <c r="Q535" i="5"/>
  <c r="Q536" i="5"/>
  <c r="Q537" i="5"/>
  <c r="Q538" i="5"/>
  <c r="Q539" i="5"/>
  <c r="Q540" i="5"/>
  <c r="Q541" i="5"/>
  <c r="Q542" i="5"/>
  <c r="Q543" i="5"/>
  <c r="Q544" i="5"/>
  <c r="Q545" i="5"/>
  <c r="Q546" i="5"/>
  <c r="Q547" i="5"/>
  <c r="Q548" i="5"/>
  <c r="Q549" i="5"/>
  <c r="Q550" i="5"/>
  <c r="Q551" i="5"/>
  <c r="Q552" i="5"/>
  <c r="Q553" i="5"/>
  <c r="Q554" i="5"/>
  <c r="Q555" i="5"/>
  <c r="Q556" i="5"/>
  <c r="Q557" i="5"/>
  <c r="Q558" i="5"/>
  <c r="Q559" i="5"/>
  <c r="Q560" i="5"/>
  <c r="Q561" i="5"/>
  <c r="Q562" i="5"/>
  <c r="Q563" i="5"/>
  <c r="Q564" i="5"/>
  <c r="Q565" i="5"/>
  <c r="Q566" i="5"/>
  <c r="Q567" i="5"/>
  <c r="Q568" i="5"/>
  <c r="Q569" i="5"/>
  <c r="Q570" i="5"/>
  <c r="Q571" i="5"/>
  <c r="Q572" i="5"/>
  <c r="Q573" i="5"/>
  <c r="Q574" i="5"/>
  <c r="Q575" i="5"/>
  <c r="Q576" i="5"/>
  <c r="Q577" i="5"/>
  <c r="Q578" i="5"/>
  <c r="Q579" i="5"/>
  <c r="Q580" i="5"/>
  <c r="Q581" i="5"/>
  <c r="Q582" i="5"/>
  <c r="Q583" i="5"/>
  <c r="Q584" i="5"/>
  <c r="Q585" i="5"/>
  <c r="Q586" i="5"/>
  <c r="Q587" i="5"/>
  <c r="Q588" i="5"/>
  <c r="Q589" i="5"/>
  <c r="Q590" i="5"/>
  <c r="Q591" i="5"/>
  <c r="Q592" i="5"/>
  <c r="Q593" i="5"/>
  <c r="Q594" i="5"/>
  <c r="Q595" i="5"/>
  <c r="Q596" i="5"/>
  <c r="Q597" i="5"/>
  <c r="Q598" i="5"/>
  <c r="Q599" i="5"/>
  <c r="Q600" i="5"/>
  <c r="Q601" i="5"/>
  <c r="Q602" i="5"/>
  <c r="Q603" i="5"/>
  <c r="Q604" i="5"/>
  <c r="Q605" i="5"/>
  <c r="Q606" i="5"/>
  <c r="Q607" i="5"/>
  <c r="Q608" i="5"/>
  <c r="Q609" i="5"/>
  <c r="Q610" i="5"/>
  <c r="Q611" i="5"/>
  <c r="Q612" i="5"/>
  <c r="Q613" i="5"/>
  <c r="Q614" i="5"/>
  <c r="Q615" i="5"/>
  <c r="Q616" i="5"/>
  <c r="Q617" i="5"/>
  <c r="Q618" i="5"/>
  <c r="Q619" i="5"/>
  <c r="Q620" i="5"/>
  <c r="Q621" i="5"/>
  <c r="Q622" i="5"/>
  <c r="Q623" i="5"/>
  <c r="Q624" i="5"/>
  <c r="Q625" i="5"/>
  <c r="Q626" i="5"/>
  <c r="Q627" i="5"/>
  <c r="Q628" i="5"/>
  <c r="Q629" i="5"/>
  <c r="Q630" i="5"/>
  <c r="Q631" i="5"/>
  <c r="Q632" i="5"/>
  <c r="Q633" i="5"/>
  <c r="Q634" i="5"/>
  <c r="Q635" i="5"/>
  <c r="Q636" i="5"/>
  <c r="Q637" i="5"/>
  <c r="Q638" i="5"/>
  <c r="Q639" i="5"/>
  <c r="Q640" i="5"/>
  <c r="Q641" i="5"/>
  <c r="Q642" i="5"/>
  <c r="Q643" i="5"/>
  <c r="Q644" i="5"/>
  <c r="Q645" i="5"/>
  <c r="Q646" i="5"/>
  <c r="Q647" i="5"/>
  <c r="Q648" i="5"/>
  <c r="Q649" i="5"/>
  <c r="Q650" i="5"/>
  <c r="Q651" i="5"/>
  <c r="Q652" i="5"/>
  <c r="Q653" i="5"/>
  <c r="Q654" i="5"/>
  <c r="Q655" i="5"/>
  <c r="Q656" i="5"/>
  <c r="Q657" i="5"/>
  <c r="Q658" i="5"/>
  <c r="Q659" i="5"/>
  <c r="Q660" i="5"/>
  <c r="Q661" i="5"/>
  <c r="Q662" i="5"/>
  <c r="Q663" i="5"/>
  <c r="Q664" i="5"/>
  <c r="Q665" i="5"/>
  <c r="Q666" i="5"/>
  <c r="Q667" i="5"/>
  <c r="Q668" i="5"/>
  <c r="Q669" i="5"/>
  <c r="Q670" i="5"/>
  <c r="Q671" i="5"/>
  <c r="Q672" i="5"/>
  <c r="Q673" i="5"/>
  <c r="Q674" i="5"/>
  <c r="Q675" i="5"/>
  <c r="Q676" i="5"/>
  <c r="Q677" i="5"/>
  <c r="Q678" i="5"/>
  <c r="Q679" i="5"/>
  <c r="Q680" i="5"/>
  <c r="Q681" i="5"/>
  <c r="Q682" i="5"/>
  <c r="Q683" i="5"/>
  <c r="Q684" i="5"/>
  <c r="Q685" i="5"/>
  <c r="Q686" i="5"/>
  <c r="Q687" i="5"/>
  <c r="Q688" i="5"/>
  <c r="Q689" i="5"/>
  <c r="Q690" i="5"/>
  <c r="Q691" i="5"/>
  <c r="Q692" i="5"/>
  <c r="Q693" i="5"/>
  <c r="Q694" i="5"/>
  <c r="Q695" i="5"/>
  <c r="Q696" i="5"/>
  <c r="Q697" i="5"/>
  <c r="Q698" i="5"/>
  <c r="Q699" i="5"/>
  <c r="Q700" i="5"/>
  <c r="Q701" i="5"/>
  <c r="Q702" i="5"/>
  <c r="Q703" i="5"/>
  <c r="Q704" i="5"/>
  <c r="Q705" i="5"/>
  <c r="Q706" i="5"/>
  <c r="Q707" i="5"/>
  <c r="Q708" i="5"/>
  <c r="Q709" i="5"/>
  <c r="Q710" i="5"/>
  <c r="Q711" i="5"/>
  <c r="Q712" i="5"/>
  <c r="Q713" i="5"/>
  <c r="Q714" i="5"/>
  <c r="Q715" i="5"/>
  <c r="Q716" i="5"/>
  <c r="Q717" i="5"/>
  <c r="Q718" i="5"/>
  <c r="Q719" i="5"/>
  <c r="Q720" i="5"/>
  <c r="Q721" i="5"/>
  <c r="Q722" i="5"/>
  <c r="Q723" i="5"/>
  <c r="Q724" i="5"/>
  <c r="Q725" i="5"/>
  <c r="Q726" i="5"/>
  <c r="Q727" i="5"/>
  <c r="Q728" i="5"/>
  <c r="Q729" i="5"/>
  <c r="Q730" i="5"/>
  <c r="Q731" i="5"/>
  <c r="Q732" i="5"/>
  <c r="Q733" i="5"/>
  <c r="Q734" i="5"/>
  <c r="Q735" i="5"/>
  <c r="Q736" i="5"/>
  <c r="Q737" i="5"/>
  <c r="Q738" i="5"/>
  <c r="Q739" i="5"/>
  <c r="Q740" i="5"/>
  <c r="Q741" i="5"/>
  <c r="Q742" i="5"/>
  <c r="Q743" i="5"/>
  <c r="Q744" i="5"/>
  <c r="Q745" i="5"/>
  <c r="Q746" i="5"/>
  <c r="Q747" i="5"/>
  <c r="Q748" i="5"/>
  <c r="Q749" i="5"/>
  <c r="Q750" i="5"/>
  <c r="Q751" i="5"/>
  <c r="Q752" i="5"/>
  <c r="Q753" i="5"/>
  <c r="Q754" i="5"/>
  <c r="Q755" i="5"/>
  <c r="Q756" i="5"/>
  <c r="Q757" i="5"/>
  <c r="Q758" i="5"/>
  <c r="Q759" i="5"/>
  <c r="Q760" i="5"/>
  <c r="Q761" i="5"/>
  <c r="Q762" i="5"/>
  <c r="Q763" i="5"/>
  <c r="Q764" i="5"/>
  <c r="Q765" i="5"/>
  <c r="Q766" i="5"/>
  <c r="Q767" i="5"/>
  <c r="Q768" i="5"/>
  <c r="Q769" i="5"/>
  <c r="Q770" i="5"/>
  <c r="Q771" i="5"/>
  <c r="Q772" i="5"/>
  <c r="Q773" i="5"/>
  <c r="Q774" i="5"/>
  <c r="Q775" i="5"/>
  <c r="Q776" i="5"/>
  <c r="Q777" i="5"/>
  <c r="Q778" i="5"/>
  <c r="Q779" i="5"/>
  <c r="Q780" i="5"/>
  <c r="Q781" i="5"/>
  <c r="Q782" i="5"/>
  <c r="Q783" i="5"/>
  <c r="Q784" i="5"/>
  <c r="Q785" i="5"/>
  <c r="Q786" i="5"/>
  <c r="Q787" i="5"/>
  <c r="Q788" i="5"/>
  <c r="Q789" i="5"/>
  <c r="Q790" i="5"/>
  <c r="Q791" i="5"/>
  <c r="Q792" i="5"/>
  <c r="Q793" i="5"/>
  <c r="Q794" i="5"/>
  <c r="Q795" i="5"/>
  <c r="Q796" i="5"/>
  <c r="Q797" i="5"/>
  <c r="Q798" i="5"/>
  <c r="Q799" i="5"/>
  <c r="Q800" i="5"/>
  <c r="Q801" i="5"/>
  <c r="Q802" i="5"/>
  <c r="Q803" i="5"/>
  <c r="Q804" i="5"/>
  <c r="Q805" i="5"/>
  <c r="Q806" i="5"/>
  <c r="Q807" i="5"/>
  <c r="Q808" i="5"/>
  <c r="Q809" i="5"/>
  <c r="Q810" i="5"/>
  <c r="Q811" i="5"/>
  <c r="Q812" i="5"/>
  <c r="Q813" i="5"/>
  <c r="Q814" i="5"/>
  <c r="Q815" i="5"/>
  <c r="Q816" i="5"/>
  <c r="Q817" i="5"/>
  <c r="Q818" i="5"/>
  <c r="Q819" i="5"/>
  <c r="Q820" i="5"/>
  <c r="Q821" i="5"/>
  <c r="Q822" i="5"/>
  <c r="Q823" i="5"/>
  <c r="Q824" i="5"/>
  <c r="Q825" i="5"/>
  <c r="Q826" i="5"/>
  <c r="Q827" i="5"/>
  <c r="Q828" i="5"/>
  <c r="Q829" i="5"/>
  <c r="Q830" i="5"/>
  <c r="Q831" i="5"/>
  <c r="Q832" i="5"/>
  <c r="Q833" i="5"/>
  <c r="Q834" i="5"/>
  <c r="Q835" i="5"/>
  <c r="Q836" i="5"/>
  <c r="Q837" i="5"/>
  <c r="Q838" i="5"/>
  <c r="Q839" i="5"/>
  <c r="Q840" i="5"/>
  <c r="Q841" i="5"/>
  <c r="Q842" i="5"/>
  <c r="Q843" i="5"/>
  <c r="Q844" i="5"/>
  <c r="Q845" i="5"/>
  <c r="Q846" i="5"/>
  <c r="Q847" i="5"/>
  <c r="Q848" i="5"/>
  <c r="Q849" i="5"/>
  <c r="Q850" i="5"/>
  <c r="Q851" i="5"/>
  <c r="Q852" i="5"/>
  <c r="Q853" i="5"/>
  <c r="Q854" i="5"/>
  <c r="Q855" i="5"/>
  <c r="Q856" i="5"/>
  <c r="Q857" i="5"/>
  <c r="Q858" i="5"/>
  <c r="Q859" i="5"/>
  <c r="Q860" i="5"/>
  <c r="Q861" i="5"/>
  <c r="Q862" i="5"/>
  <c r="Q863" i="5"/>
  <c r="Q864" i="5"/>
  <c r="Q865" i="5"/>
  <c r="Q866" i="5"/>
  <c r="Q867" i="5"/>
  <c r="Q868" i="5"/>
  <c r="Q869" i="5"/>
  <c r="Q870" i="5"/>
  <c r="Q871" i="5"/>
  <c r="Q872" i="5"/>
  <c r="Q873" i="5"/>
  <c r="Q874" i="5"/>
  <c r="Q875" i="5"/>
  <c r="Q876" i="5"/>
  <c r="Q877" i="5"/>
  <c r="Q878" i="5"/>
  <c r="Q879" i="5"/>
  <c r="Q880" i="5"/>
  <c r="Q881" i="5"/>
  <c r="Q882" i="5"/>
  <c r="Q883" i="5"/>
  <c r="Q884" i="5"/>
  <c r="Q885" i="5"/>
  <c r="Q886" i="5"/>
  <c r="Q887" i="5"/>
  <c r="Q888" i="5"/>
  <c r="Q889" i="5"/>
  <c r="Q890" i="5"/>
  <c r="Q891" i="5"/>
  <c r="Q892" i="5"/>
  <c r="Q893" i="5"/>
  <c r="Q894" i="5"/>
  <c r="Q895" i="5"/>
  <c r="Q896" i="5"/>
  <c r="Q897" i="5"/>
  <c r="Q898" i="5"/>
  <c r="Q899" i="5"/>
  <c r="Q900" i="5"/>
  <c r="Q901" i="5"/>
  <c r="Q902" i="5"/>
  <c r="Q903" i="5"/>
  <c r="Q904" i="5"/>
  <c r="Q905" i="5"/>
  <c r="Q906" i="5"/>
  <c r="Q907" i="5"/>
  <c r="Q908" i="5"/>
  <c r="Q909" i="5"/>
  <c r="Q910" i="5"/>
  <c r="Q911" i="5"/>
  <c r="Q912" i="5"/>
  <c r="Q913" i="5"/>
  <c r="Q914" i="5"/>
  <c r="Q915" i="5"/>
  <c r="Q916" i="5"/>
  <c r="Q917" i="5"/>
  <c r="Q918" i="5"/>
  <c r="Q919" i="5"/>
  <c r="Q920" i="5"/>
  <c r="Q921" i="5"/>
  <c r="Q922" i="5"/>
  <c r="Q923" i="5"/>
  <c r="Q924" i="5"/>
  <c r="Q925" i="5"/>
  <c r="Q926" i="5"/>
  <c r="Q927" i="5"/>
  <c r="Q928" i="5"/>
  <c r="Q929" i="5"/>
  <c r="Q930" i="5"/>
  <c r="Q931" i="5"/>
  <c r="Q932" i="5"/>
  <c r="Q933" i="5"/>
  <c r="Q934" i="5"/>
  <c r="Q935" i="5"/>
  <c r="Q936" i="5"/>
  <c r="Q937" i="5"/>
  <c r="Q938" i="5"/>
  <c r="Q939" i="5"/>
  <c r="Q940" i="5"/>
  <c r="Q941" i="5"/>
  <c r="Q942" i="5"/>
  <c r="Q943" i="5"/>
  <c r="Q944" i="5"/>
  <c r="Q945" i="5"/>
  <c r="Q946" i="5"/>
  <c r="Q947" i="5"/>
  <c r="Q948" i="5"/>
  <c r="Q949" i="5"/>
  <c r="Q950" i="5"/>
  <c r="Q951" i="5"/>
  <c r="Q952" i="5"/>
  <c r="Q953" i="5"/>
  <c r="Q954" i="5"/>
  <c r="Q955" i="5"/>
  <c r="Q956" i="5"/>
  <c r="Q957" i="5"/>
  <c r="Q958" i="5"/>
  <c r="Q959" i="5"/>
  <c r="Q960" i="5"/>
  <c r="Q961" i="5"/>
  <c r="Q962" i="5"/>
  <c r="Q963" i="5"/>
  <c r="Q964" i="5"/>
  <c r="Q965" i="5"/>
  <c r="Q966" i="5"/>
  <c r="Q967" i="5"/>
  <c r="Q968" i="5"/>
  <c r="Q969" i="5"/>
  <c r="Q970" i="5"/>
  <c r="Q971" i="5"/>
  <c r="Q972" i="5"/>
  <c r="Q973" i="5"/>
  <c r="Q974" i="5"/>
  <c r="Q975" i="5"/>
  <c r="Q976" i="5"/>
  <c r="Q977" i="5"/>
  <c r="Q978" i="5"/>
  <c r="Q979" i="5"/>
  <c r="Q980" i="5"/>
  <c r="Q981" i="5"/>
  <c r="Q982" i="5"/>
  <c r="Q983" i="5"/>
  <c r="Q984" i="5"/>
  <c r="Q985" i="5"/>
  <c r="Q986" i="5"/>
  <c r="Q987" i="5"/>
  <c r="Q988" i="5"/>
  <c r="Q989" i="5"/>
  <c r="Q990" i="5"/>
  <c r="Q991" i="5"/>
  <c r="Q992" i="5"/>
  <c r="Q993" i="5"/>
  <c r="Q994" i="5"/>
  <c r="Q995" i="5"/>
  <c r="Q996" i="5"/>
  <c r="Q997" i="5"/>
  <c r="Q998" i="5"/>
  <c r="Q999" i="5"/>
  <c r="Q1000" i="5"/>
  <c r="Q1001" i="5"/>
  <c r="Q1002" i="5"/>
  <c r="Q1003" i="5"/>
  <c r="Q1004" i="5"/>
  <c r="Q1005" i="5"/>
  <c r="Q1006" i="5"/>
  <c r="Q1007" i="5"/>
  <c r="Q1008" i="5"/>
  <c r="Q1009" i="5"/>
  <c r="Q1010" i="5"/>
  <c r="Q1011" i="5"/>
  <c r="Q1012" i="5"/>
  <c r="Q1013" i="5"/>
  <c r="Q1014" i="5"/>
  <c r="Q1015" i="5"/>
  <c r="Q1016" i="5"/>
  <c r="Q1017" i="5"/>
  <c r="Q1018" i="5"/>
  <c r="Q1019" i="5"/>
  <c r="Q1020" i="5"/>
  <c r="Q1021" i="5"/>
  <c r="Q1022" i="5"/>
  <c r="Q1023" i="5"/>
  <c r="Q1024" i="5"/>
  <c r="Q1025" i="5"/>
  <c r="Q1026" i="5"/>
  <c r="Q1027" i="5"/>
  <c r="Q1028" i="5"/>
  <c r="Q1029" i="5"/>
  <c r="Q1030" i="5"/>
  <c r="Q1031" i="5"/>
  <c r="Q1032" i="5"/>
  <c r="Q1033" i="5"/>
  <c r="Q1034" i="5"/>
  <c r="Q1035" i="5"/>
  <c r="Q1036" i="5"/>
  <c r="Q1037" i="5"/>
  <c r="Q1038" i="5"/>
  <c r="Q1039" i="5"/>
  <c r="Q1040" i="5"/>
  <c r="Q1041" i="5"/>
  <c r="Q1042" i="5"/>
  <c r="Q1043" i="5"/>
  <c r="Q1044" i="5"/>
  <c r="Q1045" i="5"/>
  <c r="Q1046" i="5"/>
  <c r="Q1047" i="5"/>
  <c r="Q1048" i="5"/>
  <c r="Q1049" i="5"/>
  <c r="Q1050" i="5"/>
  <c r="Q1051" i="5"/>
  <c r="Q1052" i="5"/>
  <c r="Q1053" i="5"/>
  <c r="Q1054" i="5"/>
  <c r="Q1055" i="5"/>
  <c r="Q1056" i="5"/>
  <c r="Q1057" i="5"/>
  <c r="Q1058" i="5"/>
  <c r="Q1059" i="5"/>
  <c r="Q1060" i="5"/>
  <c r="Q1061" i="5"/>
  <c r="Q1062" i="5"/>
  <c r="Q1063" i="5"/>
  <c r="Q1064" i="5"/>
  <c r="Q1065" i="5"/>
  <c r="Q1066" i="5"/>
  <c r="Q1067" i="5"/>
  <c r="Q1068" i="5"/>
  <c r="Q1069" i="5"/>
  <c r="Q1070" i="5"/>
  <c r="Q1071" i="5"/>
  <c r="Q1072" i="5"/>
  <c r="Q1073" i="5"/>
  <c r="Q1074" i="5"/>
  <c r="Q1075" i="5"/>
  <c r="Q1076" i="5"/>
  <c r="Q1077" i="5"/>
  <c r="Q1078" i="5"/>
  <c r="Q1079" i="5"/>
  <c r="Q1080" i="5"/>
  <c r="Q1081" i="5"/>
  <c r="Q1082" i="5"/>
  <c r="Q1083" i="5"/>
  <c r="Q1084" i="5"/>
  <c r="Q1085" i="5"/>
  <c r="Q1086" i="5"/>
  <c r="Q1087" i="5"/>
  <c r="Q1088" i="5"/>
  <c r="Q1089" i="5"/>
  <c r="Q1090" i="5"/>
  <c r="Q1091" i="5"/>
  <c r="Q1092" i="5"/>
  <c r="Q1093" i="5"/>
  <c r="Q1094" i="5"/>
  <c r="Q1095" i="5"/>
  <c r="Q1096" i="5"/>
  <c r="Q1097" i="5"/>
  <c r="Q1098" i="5"/>
  <c r="Q1099" i="5"/>
  <c r="Q1100" i="5"/>
  <c r="Q1101" i="5"/>
  <c r="Q1102" i="5"/>
  <c r="Q1103" i="5"/>
  <c r="Q1104" i="5"/>
  <c r="Q1105" i="5"/>
  <c r="Q1106" i="5"/>
  <c r="Q1107" i="5"/>
  <c r="Q1108" i="5"/>
  <c r="Q1109" i="5"/>
  <c r="Q1110" i="5"/>
  <c r="Q1111" i="5"/>
  <c r="Q1112" i="5"/>
  <c r="Q1113" i="5"/>
  <c r="Q1114" i="5"/>
  <c r="Q1115" i="5"/>
  <c r="Q1116" i="5"/>
  <c r="Q1117" i="5"/>
  <c r="Q1118" i="5"/>
  <c r="Q1119" i="5"/>
  <c r="Q1120" i="5"/>
  <c r="Q1121" i="5"/>
  <c r="Q1122" i="5"/>
  <c r="Q1123" i="5"/>
  <c r="Q1124" i="5"/>
  <c r="Q1125" i="5"/>
  <c r="Q1126" i="5"/>
  <c r="Q1127" i="5"/>
  <c r="Q1128" i="5"/>
  <c r="Q1129" i="5"/>
  <c r="Q1130" i="5"/>
  <c r="Q1131" i="5"/>
  <c r="Q1132" i="5"/>
  <c r="Q1133" i="5"/>
  <c r="Q1134" i="5"/>
  <c r="Q1135" i="5"/>
  <c r="Q1136" i="5"/>
  <c r="Q1137" i="5"/>
  <c r="Q1138" i="5"/>
  <c r="Q1139" i="5"/>
  <c r="Q1140" i="5"/>
  <c r="Q1141" i="5"/>
  <c r="Q1142" i="5"/>
  <c r="Q1143" i="5"/>
  <c r="Q1144" i="5"/>
  <c r="Q1145" i="5"/>
  <c r="Q1146" i="5"/>
  <c r="Q1147" i="5"/>
  <c r="Q1148" i="5"/>
  <c r="Q1149" i="5"/>
  <c r="Q1150" i="5"/>
  <c r="Q1151" i="5"/>
  <c r="Q1152" i="5"/>
  <c r="Q1153" i="5"/>
  <c r="Q1154" i="5"/>
  <c r="Q1155" i="5"/>
  <c r="Q1156" i="5"/>
  <c r="Q1157" i="5"/>
  <c r="Q1158" i="5"/>
  <c r="Q1159" i="5"/>
  <c r="Q1160" i="5"/>
  <c r="Q1161" i="5"/>
  <c r="Q1162" i="5"/>
  <c r="Q1163" i="5"/>
  <c r="Q1164" i="5"/>
  <c r="Q1165" i="5"/>
  <c r="Q1166" i="5"/>
  <c r="Q1167" i="5"/>
  <c r="Q1168" i="5"/>
  <c r="Q1169" i="5"/>
  <c r="Q1170" i="5"/>
  <c r="Q1171" i="5"/>
  <c r="Q1172" i="5"/>
  <c r="Q1173" i="5"/>
  <c r="Q1174" i="5"/>
  <c r="Q1175" i="5"/>
  <c r="Q1176" i="5"/>
  <c r="Q1177" i="5"/>
  <c r="Q1178" i="5"/>
  <c r="Q1179" i="5"/>
  <c r="Q1180" i="5"/>
  <c r="Q1181" i="5"/>
  <c r="Q1182" i="5"/>
  <c r="Q1183" i="5"/>
  <c r="Q1184" i="5"/>
  <c r="Q1185" i="5"/>
  <c r="Q1186" i="5"/>
  <c r="Q1187" i="5"/>
  <c r="Q1188" i="5"/>
  <c r="Q1189" i="5"/>
  <c r="Q1190" i="5"/>
  <c r="Q1191" i="5"/>
  <c r="Q1192" i="5"/>
  <c r="Q1193" i="5"/>
  <c r="Q1194" i="5"/>
  <c r="Q1195" i="5"/>
  <c r="Q1196" i="5"/>
  <c r="Q1197" i="5"/>
  <c r="Q1198" i="5"/>
  <c r="Q1199" i="5"/>
  <c r="Q1200" i="5"/>
  <c r="Q1201" i="5"/>
  <c r="Q1202" i="5"/>
  <c r="Q1203" i="5"/>
  <c r="Q1204" i="5"/>
  <c r="Q1205" i="5"/>
  <c r="Q1206" i="5"/>
  <c r="Q1207" i="5"/>
  <c r="Q1208" i="5"/>
  <c r="Q1209" i="5"/>
  <c r="Q1210" i="5"/>
  <c r="Q1211" i="5"/>
  <c r="Q1212" i="5"/>
  <c r="Q1213" i="5"/>
  <c r="Q1214" i="5"/>
  <c r="Q1215" i="5"/>
  <c r="Q1216" i="5"/>
  <c r="Q1217" i="5"/>
  <c r="Q1218" i="5"/>
  <c r="Q1219" i="5"/>
  <c r="Q1220" i="5"/>
  <c r="Q1221" i="5"/>
  <c r="Q1222" i="5"/>
  <c r="Q1223" i="5"/>
  <c r="Q1224" i="5"/>
  <c r="Q1225" i="5"/>
  <c r="Q1226" i="5"/>
  <c r="Q1227" i="5"/>
  <c r="Q1228" i="5"/>
  <c r="Q1229" i="5"/>
  <c r="Q1230" i="5"/>
  <c r="Q1231" i="5"/>
  <c r="Q1232" i="5"/>
  <c r="Q1233" i="5"/>
  <c r="Q1234" i="5"/>
  <c r="Q1235" i="5"/>
  <c r="Q1236" i="5"/>
  <c r="Q1237" i="5"/>
  <c r="Q1238" i="5"/>
  <c r="Q1239" i="5"/>
  <c r="Q1240" i="5"/>
  <c r="Q1241" i="5"/>
  <c r="Q1242" i="5"/>
  <c r="Q1243" i="5"/>
  <c r="Q1244" i="5"/>
  <c r="Q1245" i="5"/>
  <c r="Q1246" i="5"/>
  <c r="Q1247" i="5"/>
  <c r="Q1248" i="5"/>
  <c r="Q1249" i="5"/>
  <c r="Q1250" i="5"/>
  <c r="Q1251" i="5"/>
  <c r="Q1252" i="5"/>
  <c r="Q1253" i="5"/>
  <c r="Q1254" i="5"/>
  <c r="Q1255" i="5"/>
  <c r="Q1256" i="5"/>
  <c r="Q1257" i="5"/>
  <c r="Q1258" i="5"/>
  <c r="Q1259" i="5"/>
  <c r="Q1260" i="5"/>
  <c r="Q1261" i="5"/>
  <c r="Q1262" i="5"/>
  <c r="Q1263" i="5"/>
  <c r="Q1264" i="5"/>
  <c r="Q1265" i="5"/>
  <c r="Q1266" i="5"/>
  <c r="Q1267" i="5"/>
  <c r="Q1268" i="5"/>
  <c r="Q1269" i="5"/>
  <c r="Q1270" i="5"/>
  <c r="Q1271" i="5"/>
  <c r="Q1272" i="5"/>
  <c r="Q1273" i="5"/>
  <c r="Q1274" i="5"/>
  <c r="Q1275" i="5"/>
  <c r="Q1276" i="5"/>
  <c r="Q1277" i="5"/>
  <c r="Q1278" i="5"/>
  <c r="Q1279" i="5"/>
  <c r="Q1280" i="5"/>
  <c r="Q1281" i="5"/>
  <c r="Q1282" i="5"/>
  <c r="Q1283" i="5"/>
  <c r="Q1284" i="5"/>
  <c r="Q1285" i="5"/>
  <c r="Q1286" i="5"/>
  <c r="Q1287" i="5"/>
  <c r="Q1288" i="5"/>
  <c r="Q1289" i="5"/>
  <c r="Q1290" i="5"/>
  <c r="Q1291" i="5"/>
  <c r="Q1292" i="5"/>
  <c r="Q1293" i="5"/>
  <c r="Q1294" i="5"/>
  <c r="Q1295" i="5"/>
  <c r="Q1296" i="5"/>
  <c r="Q1297" i="5"/>
  <c r="Q1298" i="5"/>
  <c r="Q1299" i="5"/>
  <c r="Q1300" i="5"/>
  <c r="Q1301" i="5"/>
  <c r="Q1302" i="5"/>
  <c r="Q1303" i="5"/>
  <c r="Q1304" i="5"/>
  <c r="Q1305" i="5"/>
  <c r="Q1306" i="5"/>
  <c r="Q1307" i="5"/>
  <c r="Q1308" i="5"/>
  <c r="Q1309" i="5"/>
  <c r="Q1310" i="5"/>
  <c r="Q1311" i="5"/>
  <c r="Q1312" i="5"/>
  <c r="Q1313" i="5"/>
  <c r="Q1314" i="5"/>
  <c r="Q1315" i="5"/>
  <c r="Q1316" i="5"/>
  <c r="Q1317" i="5"/>
  <c r="Q1318" i="5"/>
  <c r="Q1319" i="5"/>
  <c r="Q1320" i="5"/>
  <c r="Q1321" i="5"/>
  <c r="Q1322" i="5"/>
  <c r="Q1323" i="5"/>
  <c r="Q1324" i="5"/>
  <c r="Q1325" i="5"/>
  <c r="Q1326" i="5"/>
  <c r="Q1327" i="5"/>
  <c r="Q1328" i="5"/>
  <c r="Q1329" i="5"/>
  <c r="Q1330" i="5"/>
  <c r="Q1331" i="5"/>
  <c r="Q1332" i="5"/>
  <c r="Q1333" i="5"/>
  <c r="Q1334" i="5"/>
  <c r="Q1335" i="5"/>
  <c r="Q1336" i="5"/>
  <c r="Q1337" i="5"/>
  <c r="Q1338" i="5"/>
  <c r="Q1339" i="5"/>
  <c r="Q1340" i="5"/>
  <c r="Q1341" i="5"/>
  <c r="Q1342" i="5"/>
  <c r="Q1343" i="5"/>
  <c r="Q1344" i="5"/>
  <c r="Q1345" i="5"/>
  <c r="Q1346" i="5"/>
  <c r="Q1347" i="5"/>
  <c r="Q1348" i="5"/>
  <c r="Q1349" i="5"/>
  <c r="Q1350" i="5"/>
  <c r="Q1351" i="5"/>
  <c r="Q1352" i="5"/>
  <c r="Q1353" i="5"/>
  <c r="Q1354" i="5"/>
  <c r="Q1355" i="5"/>
  <c r="Q1356" i="5"/>
  <c r="Q1357" i="5"/>
  <c r="Q1358" i="5"/>
  <c r="Q1359" i="5"/>
  <c r="Q1360" i="5"/>
  <c r="Q1361" i="5"/>
  <c r="Q1362" i="5"/>
  <c r="Q1363" i="5"/>
  <c r="Q1364" i="5"/>
  <c r="Q1365" i="5"/>
  <c r="Q1366" i="5"/>
  <c r="Q1367" i="5"/>
  <c r="Q1368" i="5"/>
  <c r="Q1369" i="5"/>
  <c r="Q1370" i="5"/>
  <c r="Q1371" i="5"/>
  <c r="Q1372" i="5"/>
  <c r="Q1373" i="5"/>
  <c r="Q1374" i="5"/>
  <c r="Q1375" i="5"/>
  <c r="Q1376" i="5"/>
  <c r="Q1377" i="5"/>
  <c r="Q1378" i="5"/>
  <c r="Q1379" i="5"/>
  <c r="Q1380" i="5"/>
  <c r="Q1381" i="5"/>
  <c r="Q1382" i="5"/>
  <c r="Q1383" i="5"/>
  <c r="Q1384" i="5"/>
  <c r="Q1385" i="5"/>
  <c r="Q1386" i="5"/>
  <c r="Q1387" i="5"/>
  <c r="Q1388" i="5"/>
  <c r="Q1389" i="5"/>
  <c r="Q1390" i="5"/>
  <c r="Q1391" i="5"/>
  <c r="Q1392" i="5"/>
  <c r="Q1393" i="5"/>
  <c r="Q1394" i="5"/>
  <c r="Q1395" i="5"/>
  <c r="Q1396" i="5"/>
  <c r="Q1397" i="5"/>
  <c r="Q1398" i="5"/>
  <c r="Q1399" i="5"/>
  <c r="Q1400" i="5"/>
  <c r="Q1401" i="5"/>
  <c r="Q1402" i="5"/>
  <c r="Q1403" i="5"/>
  <c r="Q1404" i="5"/>
  <c r="Q1405" i="5"/>
  <c r="Q1406" i="5"/>
  <c r="Q1407" i="5"/>
  <c r="Q1408" i="5"/>
  <c r="Q1409" i="5"/>
  <c r="Q1410" i="5"/>
  <c r="Q1411" i="5"/>
  <c r="Q1412" i="5"/>
  <c r="Q1413" i="5"/>
  <c r="Q1414" i="5"/>
  <c r="Q1415" i="5"/>
  <c r="Q1416" i="5"/>
  <c r="Q1417" i="5"/>
  <c r="Q1418" i="5"/>
  <c r="Q1419" i="5"/>
  <c r="Q1420" i="5"/>
  <c r="Q1421" i="5"/>
  <c r="Q1422" i="5"/>
  <c r="Q1423" i="5"/>
  <c r="Q1424" i="5"/>
  <c r="Q1425" i="5"/>
  <c r="Q1426" i="5"/>
  <c r="Q1427" i="5"/>
  <c r="Q1428" i="5"/>
  <c r="Q1429" i="5"/>
  <c r="Q1430" i="5"/>
  <c r="Q1431" i="5"/>
  <c r="Q1432" i="5"/>
  <c r="Q1433" i="5"/>
  <c r="Q1434" i="5"/>
  <c r="Q1435" i="5"/>
  <c r="Q1436" i="5"/>
  <c r="Q1437" i="5"/>
  <c r="Q1438" i="5"/>
  <c r="Q1439" i="5"/>
  <c r="Q1440" i="5"/>
  <c r="Q1441" i="5"/>
  <c r="Q1442" i="5"/>
  <c r="Q1443" i="5"/>
  <c r="Q1444" i="5"/>
  <c r="Q1445" i="5"/>
  <c r="Q1446" i="5"/>
  <c r="Q1447" i="5"/>
  <c r="Q1448" i="5"/>
  <c r="Q1449" i="5"/>
  <c r="Q1450" i="5"/>
  <c r="Q1451" i="5"/>
  <c r="Q1452" i="5"/>
  <c r="Q1453" i="5"/>
  <c r="Q1454" i="5"/>
  <c r="Q1455" i="5"/>
  <c r="Q1456" i="5"/>
  <c r="Q1457" i="5"/>
  <c r="Q1458" i="5"/>
  <c r="Q1459" i="5"/>
  <c r="Q1460" i="5"/>
  <c r="Q1461" i="5"/>
  <c r="Q1462" i="5"/>
  <c r="Q1463" i="5"/>
  <c r="Q1464" i="5"/>
  <c r="Q1465" i="5"/>
  <c r="Q1466" i="5"/>
  <c r="Q1467" i="5"/>
  <c r="Q1468" i="5"/>
  <c r="Q1469" i="5"/>
  <c r="Q1470" i="5"/>
  <c r="Q1471" i="5"/>
  <c r="Q1472" i="5"/>
  <c r="Q1473" i="5"/>
  <c r="Q1474" i="5"/>
  <c r="Q1475" i="5"/>
  <c r="Q1476" i="5"/>
  <c r="Q1477" i="5"/>
  <c r="Q1478" i="5"/>
  <c r="Q1479" i="5"/>
  <c r="Q1480" i="5"/>
  <c r="Q1481" i="5"/>
  <c r="Q1482" i="5"/>
  <c r="Q1483" i="5"/>
  <c r="Q1484" i="5"/>
  <c r="Q1485" i="5"/>
  <c r="Q1486" i="5"/>
  <c r="Q1487" i="5"/>
  <c r="Q1488" i="5"/>
  <c r="Q1489" i="5"/>
  <c r="Q1490" i="5"/>
  <c r="Q1491" i="5"/>
  <c r="Q1492" i="5"/>
  <c r="Q1493" i="5"/>
  <c r="Q1494" i="5"/>
  <c r="Q1495" i="5"/>
  <c r="Q1496" i="5"/>
  <c r="Q1497" i="5"/>
  <c r="Q1498" i="5"/>
  <c r="Q1499" i="5"/>
  <c r="Q1500" i="5"/>
  <c r="Q1501" i="5"/>
  <c r="Q1502" i="5"/>
  <c r="Q1503" i="5"/>
  <c r="Q1504" i="5"/>
  <c r="Q1505" i="5"/>
  <c r="Q1506" i="5"/>
  <c r="Q1507" i="5"/>
  <c r="Q1508" i="5"/>
  <c r="Q1509" i="5"/>
  <c r="Q1510" i="5"/>
  <c r="Q1511" i="5"/>
  <c r="Q1512" i="5"/>
  <c r="Q1513" i="5"/>
  <c r="Q1514" i="5"/>
  <c r="Q1515" i="5"/>
  <c r="Q1516" i="5"/>
  <c r="Q1517" i="5"/>
  <c r="Q1518" i="5"/>
  <c r="Q1519" i="5"/>
  <c r="Q1520" i="5"/>
  <c r="Q1521" i="5"/>
  <c r="Q1522" i="5"/>
  <c r="Q1523" i="5"/>
  <c r="Q1524" i="5"/>
  <c r="Q1525" i="5"/>
  <c r="Q1526" i="5"/>
  <c r="Q1527" i="5"/>
  <c r="Q1528" i="5"/>
  <c r="Q1529" i="5"/>
  <c r="Q1530" i="5"/>
  <c r="Q1531" i="5"/>
  <c r="Q1532" i="5"/>
  <c r="Q1533" i="5"/>
  <c r="Q1534" i="5"/>
  <c r="Q1535" i="5"/>
  <c r="Q1536" i="5"/>
  <c r="Q1537" i="5"/>
  <c r="Q1538" i="5"/>
  <c r="Q1539" i="5"/>
  <c r="Q1540" i="5"/>
  <c r="Q1541" i="5"/>
  <c r="Q1542" i="5"/>
  <c r="Q1543" i="5"/>
  <c r="Q1544" i="5"/>
  <c r="Q1545" i="5"/>
  <c r="Q1546" i="5"/>
  <c r="Q1547" i="5"/>
  <c r="Q1548" i="5"/>
  <c r="Q1549" i="5"/>
  <c r="Q1550" i="5"/>
  <c r="Q1551" i="5"/>
  <c r="Q1552" i="5"/>
  <c r="Q1553" i="5"/>
  <c r="Q1554" i="5"/>
  <c r="Q1555" i="5"/>
  <c r="Q1556" i="5"/>
  <c r="Q1557" i="5"/>
  <c r="Q1558" i="5"/>
  <c r="Q1559" i="5"/>
  <c r="Q1560" i="5"/>
  <c r="Q1561" i="5"/>
  <c r="Q1562" i="5"/>
  <c r="Q1563" i="5"/>
  <c r="Q1564" i="5"/>
  <c r="Q1565" i="5"/>
  <c r="Q1566" i="5"/>
  <c r="Q1567" i="5"/>
  <c r="Q1568" i="5"/>
  <c r="Q1569" i="5"/>
  <c r="Q1570" i="5"/>
  <c r="Q1571" i="5"/>
  <c r="Q1572" i="5"/>
  <c r="Q1573" i="5"/>
  <c r="Q1574" i="5"/>
  <c r="Q1575" i="5"/>
  <c r="Q1576" i="5"/>
  <c r="Q1577" i="5"/>
  <c r="Q1578" i="5"/>
  <c r="Q1579" i="5"/>
  <c r="Q1580" i="5"/>
  <c r="Q1581" i="5"/>
  <c r="Q1582" i="5"/>
  <c r="Q1583" i="5"/>
  <c r="Q1584" i="5"/>
  <c r="Q1585" i="5"/>
  <c r="Q1586" i="5"/>
  <c r="Q1587" i="5"/>
  <c r="Q1588" i="5"/>
  <c r="Q1589" i="5"/>
  <c r="Q1590" i="5"/>
  <c r="Q1591" i="5"/>
  <c r="Q1592" i="5"/>
  <c r="Q1593" i="5"/>
  <c r="Q1594" i="5"/>
  <c r="Q1595" i="5"/>
  <c r="Q1596" i="5"/>
  <c r="Q1597" i="5"/>
  <c r="Q1598" i="5"/>
  <c r="Q1599" i="5"/>
  <c r="Q1600" i="5"/>
  <c r="Q1601" i="5"/>
  <c r="Q1602" i="5"/>
  <c r="Q1603" i="5"/>
  <c r="Q1604" i="5"/>
  <c r="Q1605" i="5"/>
  <c r="Q1606" i="5"/>
  <c r="Q1607" i="5"/>
  <c r="Q1608" i="5"/>
  <c r="Q1609" i="5"/>
  <c r="Q1610" i="5"/>
  <c r="Q1611" i="5"/>
  <c r="Q1612" i="5"/>
  <c r="Q1613" i="5"/>
  <c r="Q1614" i="5"/>
  <c r="Q1615" i="5"/>
  <c r="Q1616" i="5"/>
  <c r="Q1617" i="5"/>
  <c r="Q1618" i="5"/>
  <c r="Q1619" i="5"/>
  <c r="Q1620" i="5"/>
  <c r="Q1621" i="5"/>
  <c r="Q1622" i="5"/>
  <c r="Q1623" i="5"/>
  <c r="Q1624" i="5"/>
  <c r="Q1625" i="5"/>
  <c r="Q1626" i="5"/>
  <c r="Q1627" i="5"/>
  <c r="Q1628" i="5"/>
  <c r="Q1629" i="5"/>
  <c r="Q1630" i="5"/>
  <c r="Q1631" i="5"/>
  <c r="Q1632" i="5"/>
  <c r="Q1633" i="5"/>
  <c r="Q1634" i="5"/>
  <c r="Q1635" i="5"/>
  <c r="Q1636" i="5"/>
  <c r="Q1637" i="5"/>
  <c r="Q1638" i="5"/>
  <c r="Q1639" i="5"/>
  <c r="Q1640" i="5"/>
  <c r="Q1641" i="5"/>
  <c r="Q1642" i="5"/>
  <c r="Q1643" i="5"/>
  <c r="Q1644" i="5"/>
  <c r="Q1645" i="5"/>
  <c r="Q1646" i="5"/>
  <c r="Q1647" i="5"/>
  <c r="Q1648" i="5"/>
  <c r="Q1649" i="5"/>
  <c r="Q1650" i="5"/>
  <c r="Q1651" i="5"/>
  <c r="Q1652" i="5"/>
  <c r="Q1653" i="5"/>
  <c r="Q1654" i="5"/>
  <c r="Q1655" i="5"/>
  <c r="Q1656" i="5"/>
  <c r="Q1657" i="5"/>
  <c r="Q1658" i="5"/>
  <c r="Q1659" i="5"/>
  <c r="Q1660" i="5"/>
  <c r="Q1661" i="5"/>
  <c r="Q1662" i="5"/>
  <c r="Q1663" i="5"/>
  <c r="Q1664" i="5"/>
  <c r="Q1665" i="5"/>
  <c r="Q1666" i="5"/>
  <c r="Q1667" i="5"/>
  <c r="Q1668" i="5"/>
  <c r="Q1669" i="5"/>
  <c r="Q1670" i="5"/>
  <c r="Q1671" i="5"/>
  <c r="Q1672" i="5"/>
  <c r="Q1673" i="5"/>
  <c r="Q1674" i="5"/>
  <c r="Q1675" i="5"/>
  <c r="Q1676" i="5"/>
  <c r="Q1677" i="5"/>
  <c r="Q1678" i="5"/>
  <c r="Q1679" i="5"/>
  <c r="Q1680" i="5"/>
  <c r="Q1681" i="5"/>
  <c r="Q1682" i="5"/>
  <c r="Q1683" i="5"/>
  <c r="Q1684" i="5"/>
  <c r="Q1685" i="5"/>
  <c r="Q1686" i="5"/>
  <c r="Q1687" i="5"/>
  <c r="Q1688" i="5"/>
  <c r="Q1689" i="5"/>
  <c r="Q1690" i="5"/>
  <c r="Q1691" i="5"/>
  <c r="Q1692" i="5"/>
  <c r="Q1693" i="5"/>
  <c r="Q1694" i="5"/>
  <c r="Q1695" i="5"/>
  <c r="Q1696" i="5"/>
  <c r="Q1697" i="5"/>
  <c r="Q1698" i="5"/>
  <c r="Q1699" i="5"/>
  <c r="Q1700" i="5"/>
  <c r="Q1701" i="5"/>
  <c r="Q1702" i="5"/>
  <c r="Q1703" i="5"/>
  <c r="Q1704" i="5"/>
  <c r="Q1705" i="5"/>
  <c r="Q1706" i="5"/>
  <c r="Q1707" i="5"/>
  <c r="Q1708" i="5"/>
  <c r="Q1709" i="5"/>
  <c r="Q1710" i="5"/>
  <c r="Q1711" i="5"/>
  <c r="Q1712" i="5"/>
  <c r="Q1713" i="5"/>
  <c r="Q1714" i="5"/>
  <c r="Q1715" i="5"/>
  <c r="Q1716" i="5"/>
  <c r="Q1717" i="5"/>
  <c r="Q1718" i="5"/>
  <c r="Q1719" i="5"/>
  <c r="Q1720" i="5"/>
  <c r="Q1721" i="5"/>
  <c r="Q1722" i="5"/>
  <c r="Q1723" i="5"/>
  <c r="Q1724" i="5"/>
  <c r="Q1725" i="5"/>
  <c r="Q1726" i="5"/>
  <c r="Q1727" i="5"/>
  <c r="Q1728" i="5"/>
  <c r="Q1729" i="5"/>
  <c r="Q1730" i="5"/>
  <c r="Q1731" i="5"/>
  <c r="Q1732" i="5"/>
  <c r="Q1733" i="5"/>
  <c r="Q1734" i="5"/>
  <c r="Q1735" i="5"/>
  <c r="Q1736" i="5"/>
  <c r="Q1737" i="5"/>
  <c r="Q1738" i="5"/>
  <c r="Q1739" i="5"/>
  <c r="Q1740" i="5"/>
  <c r="Q1741" i="5"/>
  <c r="Q1742" i="5"/>
  <c r="Q1743" i="5"/>
  <c r="Q1744" i="5"/>
  <c r="Q1745" i="5"/>
  <c r="Q1746" i="5"/>
  <c r="Q1747" i="5"/>
  <c r="Q1748" i="5"/>
  <c r="Q1749" i="5"/>
  <c r="Q1750" i="5"/>
  <c r="Q1751" i="5"/>
  <c r="Q1752" i="5"/>
  <c r="Q1753" i="5"/>
  <c r="Q1754" i="5"/>
  <c r="Q1755" i="5"/>
  <c r="Q1756" i="5"/>
  <c r="Q1757" i="5"/>
  <c r="Q1758" i="5"/>
  <c r="Q1759" i="5"/>
  <c r="Q1760" i="5"/>
  <c r="Q1761" i="5"/>
  <c r="Q1762" i="5"/>
  <c r="Q1763" i="5"/>
  <c r="Q1764" i="5"/>
  <c r="Q1765" i="5"/>
  <c r="Q1766" i="5"/>
  <c r="Q1767" i="5"/>
  <c r="Q1768" i="5"/>
  <c r="Q1769" i="5"/>
  <c r="Q1770" i="5"/>
  <c r="Q1771" i="5"/>
  <c r="Q1772" i="5"/>
  <c r="Q1773" i="5"/>
  <c r="Q1774" i="5"/>
  <c r="Q1775" i="5"/>
  <c r="Q1776" i="5"/>
  <c r="Q1777" i="5"/>
  <c r="Q1778" i="5"/>
  <c r="Q1779" i="5"/>
  <c r="Q1780" i="5"/>
  <c r="Q1781" i="5"/>
  <c r="Q1782" i="5"/>
  <c r="Q1783" i="5"/>
  <c r="Q1784" i="5"/>
  <c r="Q1785" i="5"/>
  <c r="Q1786" i="5"/>
  <c r="Q1787" i="5"/>
  <c r="Q1788" i="5"/>
  <c r="Q1789" i="5"/>
  <c r="Q1790" i="5"/>
  <c r="Q1791" i="5"/>
  <c r="Q1792" i="5"/>
  <c r="Q1793" i="5"/>
  <c r="Q1794" i="5"/>
  <c r="Q1795" i="5"/>
  <c r="Q1796" i="5"/>
  <c r="Q1797" i="5"/>
  <c r="Q1798" i="5"/>
  <c r="Q1799" i="5"/>
  <c r="Q1800" i="5"/>
  <c r="Q1801" i="5"/>
  <c r="Q1802" i="5"/>
  <c r="Q1803" i="5"/>
  <c r="Q1804" i="5"/>
  <c r="Q1805" i="5"/>
  <c r="Q1806" i="5"/>
  <c r="Q1807" i="5"/>
  <c r="Q1808" i="5"/>
  <c r="Q1809" i="5"/>
  <c r="Q1810" i="5"/>
  <c r="Q1811" i="5"/>
  <c r="Q1812" i="5"/>
  <c r="Q1813" i="5"/>
  <c r="Q1814" i="5"/>
  <c r="Q1815" i="5"/>
  <c r="Q1816" i="5"/>
  <c r="Q1817" i="5"/>
  <c r="Q1818" i="5"/>
  <c r="Q1819" i="5"/>
  <c r="Q1820" i="5"/>
  <c r="Q1821" i="5"/>
  <c r="Q1822" i="5"/>
  <c r="Q1823" i="5"/>
  <c r="Q1824" i="5"/>
  <c r="Q1825" i="5"/>
  <c r="Q1826" i="5"/>
  <c r="Q1827" i="5"/>
  <c r="Q1828" i="5"/>
  <c r="Q1829" i="5"/>
  <c r="Q1830" i="5"/>
  <c r="Q1831" i="5"/>
  <c r="Q1832" i="5"/>
  <c r="Q1833" i="5"/>
  <c r="Q1834" i="5"/>
  <c r="Q1835" i="5"/>
  <c r="Q1836" i="5"/>
  <c r="Q1837" i="5"/>
  <c r="Q1838" i="5"/>
  <c r="Q1839" i="5"/>
  <c r="Q1840" i="5"/>
  <c r="Q1841" i="5"/>
  <c r="Q1842" i="5"/>
  <c r="Q1843" i="5"/>
  <c r="Q1844" i="5"/>
  <c r="Q1845" i="5"/>
  <c r="Q1846" i="5"/>
  <c r="Q1847" i="5"/>
  <c r="Q1848" i="5"/>
  <c r="Q1849" i="5"/>
  <c r="Q1850" i="5"/>
  <c r="Q1851" i="5"/>
  <c r="Q1852" i="5"/>
  <c r="Q1853" i="5"/>
  <c r="Q1854" i="5"/>
  <c r="Q1855" i="5"/>
  <c r="Q1856" i="5"/>
  <c r="Q1857" i="5"/>
  <c r="Q1858" i="5"/>
  <c r="Q1859" i="5"/>
  <c r="Q1860" i="5"/>
  <c r="Q1861" i="5"/>
  <c r="Q1862" i="5"/>
  <c r="Q1863" i="5"/>
  <c r="Q1864" i="5"/>
  <c r="Q1865" i="5"/>
  <c r="Q1866" i="5"/>
  <c r="Q1867" i="5"/>
  <c r="Q1868" i="5"/>
  <c r="Q1869" i="5"/>
  <c r="Q1870" i="5"/>
  <c r="Q1871" i="5"/>
  <c r="Q1872" i="5"/>
  <c r="Q1873" i="5"/>
  <c r="Q1874" i="5"/>
  <c r="Q1875" i="5"/>
  <c r="Q1876" i="5"/>
  <c r="Q1877" i="5"/>
  <c r="Q1878" i="5"/>
  <c r="Q1879" i="5"/>
  <c r="Q1880" i="5"/>
  <c r="Q1881" i="5"/>
  <c r="Q1882" i="5"/>
  <c r="Q1883" i="5"/>
  <c r="Q1884" i="5"/>
  <c r="Q1885" i="5"/>
  <c r="Q1886" i="5"/>
  <c r="Q1887" i="5"/>
  <c r="Q1888" i="5"/>
  <c r="Q1889" i="5"/>
  <c r="Q1890" i="5"/>
  <c r="Q1891" i="5"/>
  <c r="Q1892" i="5"/>
  <c r="Q1893" i="5"/>
  <c r="Q1894" i="5"/>
  <c r="Q1895" i="5"/>
  <c r="Q1896" i="5"/>
  <c r="Q1897" i="5"/>
  <c r="Q1898" i="5"/>
  <c r="Q1899" i="5"/>
  <c r="Q1900" i="5"/>
  <c r="Q1901" i="5"/>
  <c r="Q1902" i="5"/>
  <c r="Q1903" i="5"/>
  <c r="Q1904" i="5"/>
  <c r="Q1905" i="5"/>
  <c r="Q1906" i="5"/>
  <c r="Q1907" i="5"/>
  <c r="Q1908" i="5"/>
  <c r="Q1909" i="5"/>
  <c r="Q1910" i="5"/>
  <c r="Q1911" i="5"/>
  <c r="Q1912" i="5"/>
  <c r="Q1913" i="5"/>
  <c r="Q1914" i="5"/>
  <c r="Q1915" i="5"/>
  <c r="Q1916" i="5"/>
  <c r="Q1917" i="5"/>
  <c r="Q1918" i="5"/>
  <c r="Q1919" i="5"/>
  <c r="Q1920" i="5"/>
  <c r="Q1921" i="5"/>
  <c r="Q1922" i="5"/>
  <c r="Q1923" i="5"/>
  <c r="Q1924" i="5"/>
  <c r="Q1925" i="5"/>
  <c r="Q1926" i="5"/>
  <c r="Q1927" i="5"/>
  <c r="Q1928" i="5"/>
  <c r="Q1929" i="5"/>
  <c r="Q1930" i="5"/>
  <c r="Q1931" i="5"/>
  <c r="Q1932" i="5"/>
  <c r="Q1933" i="5"/>
  <c r="Q1934" i="5"/>
  <c r="Q1935" i="5"/>
  <c r="Q1936" i="5"/>
  <c r="Q1937" i="5"/>
  <c r="Q1938" i="5"/>
  <c r="Q1939" i="5"/>
  <c r="Q1940" i="5"/>
  <c r="Q1941" i="5"/>
  <c r="Q1942" i="5"/>
  <c r="Q1943" i="5"/>
  <c r="Q1944" i="5"/>
  <c r="Q1945" i="5"/>
  <c r="Q1946" i="5"/>
  <c r="Q1947" i="5"/>
  <c r="Q1948" i="5"/>
  <c r="Q1949" i="5"/>
  <c r="Q1950" i="5"/>
  <c r="Q1951" i="5"/>
  <c r="Q1952" i="5"/>
  <c r="Q1953" i="5"/>
  <c r="Q1954" i="5"/>
  <c r="Q1955" i="5"/>
  <c r="Q1956" i="5"/>
  <c r="Q1957" i="5"/>
  <c r="Q1958" i="5"/>
  <c r="Q1959" i="5"/>
  <c r="Q1960" i="5"/>
  <c r="Q1961" i="5"/>
  <c r="Q1962" i="5"/>
  <c r="Q1963" i="5"/>
  <c r="Q1964" i="5"/>
  <c r="Q1965" i="5"/>
  <c r="Q1966" i="5"/>
  <c r="Q1967" i="5"/>
  <c r="Q1968" i="5"/>
  <c r="Q1969" i="5"/>
  <c r="Q1970" i="5"/>
  <c r="Q1971" i="5"/>
  <c r="Q1972" i="5"/>
  <c r="Q1973" i="5"/>
  <c r="Q1974" i="5"/>
  <c r="Q1975" i="5"/>
  <c r="Q1976" i="5"/>
  <c r="Q1977" i="5"/>
  <c r="Q1978" i="5"/>
  <c r="Q1979" i="5"/>
  <c r="Q1980" i="5"/>
  <c r="Q1981" i="5"/>
  <c r="Q1982" i="5"/>
  <c r="Q1983" i="5"/>
  <c r="Q1984" i="5"/>
  <c r="Q1985" i="5"/>
  <c r="Q1986" i="5"/>
  <c r="Q1987" i="5"/>
  <c r="Q1988" i="5"/>
  <c r="Q1989" i="5"/>
  <c r="Q1990" i="5"/>
  <c r="Q1991" i="5"/>
  <c r="Q1992" i="5"/>
  <c r="Q1993" i="5"/>
  <c r="Q1994" i="5"/>
  <c r="Q1995" i="5"/>
  <c r="Q1996" i="5"/>
  <c r="Q1997" i="5"/>
  <c r="Q1998" i="5"/>
  <c r="Q1999" i="5"/>
  <c r="Q2000" i="5"/>
  <c r="Q2001" i="5"/>
  <c r="Q2002" i="5"/>
  <c r="Q2003" i="5"/>
  <c r="Q2004" i="5"/>
  <c r="Q2005" i="5"/>
  <c r="Q2006" i="5"/>
  <c r="Q2007" i="5"/>
  <c r="Q2008" i="5"/>
  <c r="Q2009" i="5"/>
  <c r="Q2010" i="5"/>
  <c r="Q2011" i="5"/>
  <c r="Q2012" i="5"/>
  <c r="Q2013" i="5"/>
  <c r="Q2014" i="5"/>
  <c r="Q2015" i="5"/>
  <c r="Q2016" i="5"/>
  <c r="Q2017" i="5"/>
  <c r="Q2018" i="5"/>
  <c r="Q2019" i="5"/>
  <c r="Q2020" i="5"/>
  <c r="Q2021" i="5"/>
  <c r="Q2022" i="5"/>
  <c r="Q2023" i="5"/>
  <c r="Q2024" i="5"/>
  <c r="Q2025" i="5"/>
  <c r="Q2026" i="5"/>
  <c r="Q2027" i="5"/>
  <c r="Q2028" i="5"/>
  <c r="Q2029" i="5"/>
  <c r="Q2030" i="5"/>
  <c r="Q2031" i="5"/>
  <c r="Q2032" i="5"/>
  <c r="Q2033" i="5"/>
  <c r="Q2034" i="5"/>
  <c r="Q2035" i="5"/>
  <c r="Q2036" i="5"/>
  <c r="Q2037" i="5"/>
  <c r="Q2038" i="5"/>
  <c r="Q2039" i="5"/>
  <c r="Q2040" i="5"/>
  <c r="Q2041" i="5"/>
  <c r="Q2042" i="5"/>
  <c r="Q2043" i="5"/>
  <c r="Q2044" i="5"/>
  <c r="Q2045" i="5"/>
  <c r="Q2046" i="5"/>
  <c r="Q2047" i="5"/>
  <c r="Q2048" i="5"/>
  <c r="Q2049" i="5"/>
  <c r="Q2050" i="5"/>
  <c r="Q2051" i="5"/>
  <c r="Q2052" i="5"/>
  <c r="Q2053" i="5"/>
  <c r="Q2054" i="5"/>
  <c r="Q2055" i="5"/>
  <c r="Q2056" i="5"/>
  <c r="Q2057" i="5"/>
  <c r="Q2058" i="5"/>
  <c r="Q2059" i="5"/>
  <c r="Q2060" i="5"/>
  <c r="Q2061" i="5"/>
  <c r="Q2062" i="5"/>
  <c r="Q2063" i="5"/>
  <c r="Q2064" i="5"/>
  <c r="Q2065" i="5"/>
  <c r="Q2066" i="5"/>
  <c r="Q2067" i="5"/>
  <c r="Q2068" i="5"/>
  <c r="Q2069" i="5"/>
  <c r="Q2070" i="5"/>
  <c r="Q2071" i="5"/>
  <c r="Q2072" i="5"/>
  <c r="Q2073" i="5"/>
  <c r="Q2074" i="5"/>
  <c r="Q2075" i="5"/>
  <c r="Q2076" i="5"/>
  <c r="Q2077" i="5"/>
  <c r="Q2078" i="5"/>
  <c r="Q2079" i="5"/>
  <c r="Q2080" i="5"/>
  <c r="Q2081" i="5"/>
  <c r="Q2082" i="5"/>
  <c r="Q2083" i="5"/>
  <c r="Q2084" i="5"/>
  <c r="Q2085" i="5"/>
  <c r="Q2086" i="5"/>
  <c r="Q2087" i="5"/>
  <c r="Q2088" i="5"/>
  <c r="Q2089" i="5"/>
  <c r="Q2090" i="5"/>
  <c r="Q2091" i="5"/>
  <c r="Q2092" i="5"/>
  <c r="Q2093" i="5"/>
  <c r="Q2094" i="5"/>
  <c r="Q2095" i="5"/>
  <c r="Q2096" i="5"/>
  <c r="Q2097" i="5"/>
  <c r="Q2098" i="5"/>
  <c r="Q2099" i="5"/>
  <c r="Q2100" i="5"/>
  <c r="Q2101" i="5"/>
  <c r="Q2102" i="5"/>
  <c r="Q2103" i="5"/>
  <c r="Q2104" i="5"/>
  <c r="Q2105" i="5"/>
  <c r="Q2106" i="5"/>
  <c r="Q2107" i="5"/>
  <c r="Q2108" i="5"/>
  <c r="Q2109" i="5"/>
  <c r="Q2110" i="5"/>
  <c r="Q2111" i="5"/>
  <c r="Q2112" i="5"/>
  <c r="Q2113" i="5"/>
  <c r="Q2114" i="5"/>
  <c r="Q2115" i="5"/>
  <c r="Q2116" i="5"/>
  <c r="Q2117" i="5"/>
  <c r="Q2118" i="5"/>
  <c r="Q2119" i="5"/>
  <c r="Q2120" i="5"/>
  <c r="Q2121" i="5"/>
  <c r="Q2122" i="5"/>
  <c r="Q2123" i="5"/>
  <c r="Q2124" i="5"/>
  <c r="Q2125" i="5"/>
  <c r="Q2126" i="5"/>
  <c r="Q2127" i="5"/>
  <c r="Q2128" i="5"/>
  <c r="Q2129" i="5"/>
  <c r="Q2130" i="5"/>
  <c r="Q2131" i="5"/>
  <c r="Q2132" i="5"/>
  <c r="Q2133" i="5"/>
  <c r="Q2134" i="5"/>
  <c r="Q2135" i="5"/>
  <c r="Q2136" i="5"/>
  <c r="Q2137" i="5"/>
  <c r="Q2138" i="5"/>
  <c r="Q2139" i="5"/>
  <c r="Q2140" i="5"/>
  <c r="Q2141" i="5"/>
  <c r="Q2142" i="5"/>
  <c r="Q2143" i="5"/>
  <c r="Q2144" i="5"/>
  <c r="Q2145" i="5"/>
  <c r="Q2146" i="5"/>
  <c r="Q2147" i="5"/>
  <c r="Q2148" i="5"/>
  <c r="Q2149" i="5"/>
  <c r="Q2150" i="5"/>
  <c r="Q2151" i="5"/>
  <c r="Q2152" i="5"/>
  <c r="Q2153" i="5"/>
  <c r="Q2154" i="5"/>
  <c r="Q2155" i="5"/>
  <c r="Q2156" i="5"/>
  <c r="Q2157" i="5"/>
  <c r="Q2158" i="5"/>
  <c r="Q2159" i="5"/>
  <c r="Q2160" i="5"/>
  <c r="Q2161" i="5"/>
  <c r="Q2162" i="5"/>
  <c r="Q2163" i="5"/>
  <c r="Q2164" i="5"/>
  <c r="Q2165" i="5"/>
  <c r="Q2166" i="5"/>
  <c r="Q2167" i="5"/>
  <c r="Q2168" i="5"/>
  <c r="Q2169" i="5"/>
  <c r="Q2170" i="5"/>
  <c r="Q2171" i="5"/>
  <c r="Q2172" i="5"/>
  <c r="Q2173" i="5"/>
  <c r="Q2174" i="5"/>
  <c r="Q2175" i="5"/>
  <c r="Q2176" i="5"/>
  <c r="Q2177" i="5"/>
  <c r="Q2178" i="5"/>
  <c r="Q2179" i="5"/>
  <c r="Q2180" i="5"/>
  <c r="Q2181" i="5"/>
  <c r="Q2182" i="5"/>
  <c r="Q2183" i="5"/>
  <c r="Q2184" i="5"/>
  <c r="Q2185" i="5"/>
  <c r="Q2186" i="5"/>
  <c r="Q2187" i="5"/>
  <c r="Q2188" i="5"/>
  <c r="Q2189" i="5"/>
  <c r="Q2190" i="5"/>
  <c r="Q2191" i="5"/>
  <c r="Q2192" i="5"/>
  <c r="Q2193" i="5"/>
  <c r="Q2194" i="5"/>
  <c r="Q2195" i="5"/>
  <c r="Q2196" i="5"/>
  <c r="Q2197" i="5"/>
  <c r="Q2198" i="5"/>
  <c r="Q2199" i="5"/>
  <c r="Q2200" i="5"/>
  <c r="Q2201" i="5"/>
  <c r="Q2202" i="5"/>
  <c r="Q2203" i="5"/>
  <c r="Q2204" i="5"/>
  <c r="Q2205" i="5"/>
  <c r="Q2206" i="5"/>
  <c r="Q2207" i="5"/>
  <c r="Q2208" i="5"/>
  <c r="Q2209" i="5"/>
  <c r="Q2210" i="5"/>
  <c r="Q2211" i="5"/>
  <c r="Q2212" i="5"/>
  <c r="Q2213" i="5"/>
  <c r="Q2214" i="5"/>
  <c r="Q2215" i="5"/>
  <c r="Q2216" i="5"/>
  <c r="Q2217" i="5"/>
  <c r="Q2218" i="5"/>
  <c r="Q2219" i="5"/>
  <c r="Q2220" i="5"/>
  <c r="Q2221" i="5"/>
  <c r="Q2222" i="5"/>
  <c r="Q2223" i="5"/>
  <c r="Q2224" i="5"/>
  <c r="Q2225" i="5"/>
  <c r="Q2226" i="5"/>
  <c r="Q2227" i="5"/>
  <c r="Q2228" i="5"/>
  <c r="Q2229" i="5"/>
  <c r="Q2230" i="5"/>
  <c r="Q2231" i="5"/>
  <c r="Q2232" i="5"/>
  <c r="Q2233" i="5"/>
  <c r="Q2234" i="5"/>
  <c r="Q2235" i="5"/>
  <c r="Q2236" i="5"/>
  <c r="Q2237" i="5"/>
  <c r="Q2238" i="5"/>
  <c r="Q2239" i="5"/>
  <c r="Q2240" i="5"/>
  <c r="Q2241" i="5"/>
  <c r="Q2242" i="5"/>
  <c r="Q2243" i="5"/>
  <c r="Q2244" i="5"/>
  <c r="Q2245" i="5"/>
  <c r="Q2246" i="5"/>
  <c r="Q2247" i="5"/>
  <c r="Q2248" i="5"/>
  <c r="Q2249" i="5"/>
  <c r="Q2250" i="5"/>
  <c r="Q2251" i="5"/>
  <c r="Q2252" i="5"/>
  <c r="Q2" i="5"/>
  <c r="P2" i="5"/>
  <c r="P3" i="5"/>
  <c r="P4" i="5"/>
  <c r="P5" i="5"/>
  <c r="P6" i="5"/>
  <c r="P7" i="5"/>
  <c r="P8" i="5"/>
  <c r="P9" i="5"/>
  <c r="P10" i="5"/>
  <c r="P11" i="5"/>
  <c r="P12" i="5"/>
  <c r="P13" i="5"/>
  <c r="P14" i="5"/>
  <c r="P15" i="5"/>
  <c r="P16" i="5"/>
  <c r="P17" i="5"/>
  <c r="P18" i="5"/>
  <c r="P19" i="5"/>
  <c r="P20" i="5"/>
  <c r="P21" i="5"/>
  <c r="P22" i="5"/>
  <c r="P23" i="5"/>
  <c r="P24" i="5"/>
  <c r="P25" i="5"/>
  <c r="P26" i="5"/>
  <c r="P27" i="5"/>
  <c r="P28" i="5"/>
  <c r="P29" i="5"/>
  <c r="P30" i="5"/>
  <c r="P31" i="5"/>
  <c r="P32" i="5"/>
  <c r="P33" i="5"/>
  <c r="P34" i="5"/>
  <c r="P35" i="5"/>
  <c r="P36" i="5"/>
  <c r="P37" i="5"/>
  <c r="P38" i="5"/>
  <c r="P39" i="5"/>
  <c r="P40" i="5"/>
  <c r="P41" i="5"/>
  <c r="P42" i="5"/>
  <c r="P43" i="5"/>
  <c r="P44" i="5"/>
  <c r="P45" i="5"/>
  <c r="P46" i="5"/>
  <c r="P47" i="5"/>
  <c r="P48" i="5"/>
  <c r="P49" i="5"/>
  <c r="P50" i="5"/>
  <c r="P51" i="5"/>
  <c r="P52" i="5"/>
  <c r="P53" i="5"/>
  <c r="P54" i="5"/>
  <c r="P55" i="5"/>
  <c r="P56" i="5"/>
  <c r="P57" i="5"/>
  <c r="P58" i="5"/>
  <c r="P59" i="5"/>
  <c r="P60" i="5"/>
  <c r="P61" i="5"/>
  <c r="P62" i="5"/>
  <c r="P63" i="5"/>
  <c r="P64" i="5"/>
  <c r="P65" i="5"/>
  <c r="P66" i="5"/>
  <c r="P67" i="5"/>
  <c r="P68" i="5"/>
  <c r="P69" i="5"/>
  <c r="P70" i="5"/>
  <c r="P71" i="5"/>
  <c r="P72" i="5"/>
  <c r="P73" i="5"/>
  <c r="P74" i="5"/>
  <c r="P75" i="5"/>
  <c r="P76" i="5"/>
  <c r="P77" i="5"/>
  <c r="P78" i="5"/>
  <c r="P79" i="5"/>
  <c r="P80" i="5"/>
  <c r="P81" i="5"/>
  <c r="P82" i="5"/>
  <c r="P83" i="5"/>
  <c r="P84" i="5"/>
  <c r="P85" i="5"/>
  <c r="P86" i="5"/>
  <c r="P87" i="5"/>
  <c r="P88" i="5"/>
  <c r="P89" i="5"/>
  <c r="P90" i="5"/>
  <c r="P91" i="5"/>
  <c r="P92" i="5"/>
  <c r="P93" i="5"/>
  <c r="P94" i="5"/>
  <c r="P95" i="5"/>
  <c r="P96" i="5"/>
  <c r="P97" i="5"/>
  <c r="P98" i="5"/>
  <c r="P99" i="5"/>
  <c r="P100" i="5"/>
  <c r="P101" i="5"/>
  <c r="P102" i="5"/>
  <c r="P103" i="5"/>
  <c r="P104" i="5"/>
  <c r="P105" i="5"/>
  <c r="P106" i="5"/>
  <c r="P107" i="5"/>
  <c r="P108" i="5"/>
  <c r="P109" i="5"/>
  <c r="P110" i="5"/>
  <c r="P111" i="5"/>
  <c r="P112" i="5"/>
  <c r="P113" i="5"/>
  <c r="P114" i="5"/>
  <c r="P115" i="5"/>
  <c r="P116" i="5"/>
  <c r="P117" i="5"/>
  <c r="P118" i="5"/>
  <c r="P119" i="5"/>
  <c r="P120" i="5"/>
  <c r="P121" i="5"/>
  <c r="P122" i="5"/>
  <c r="P123" i="5"/>
  <c r="P124" i="5"/>
  <c r="P125" i="5"/>
  <c r="P126" i="5"/>
  <c r="P127" i="5"/>
  <c r="P128" i="5"/>
  <c r="P129" i="5"/>
  <c r="P130" i="5"/>
  <c r="P131" i="5"/>
  <c r="P132" i="5"/>
  <c r="P133" i="5"/>
  <c r="P134" i="5"/>
  <c r="P135" i="5"/>
  <c r="P136" i="5"/>
  <c r="P137" i="5"/>
  <c r="P138" i="5"/>
  <c r="P139" i="5"/>
  <c r="P140" i="5"/>
  <c r="P141" i="5"/>
  <c r="P142" i="5"/>
  <c r="P143" i="5"/>
  <c r="P144" i="5"/>
  <c r="P145" i="5"/>
  <c r="P146" i="5"/>
  <c r="P147" i="5"/>
  <c r="P148" i="5"/>
  <c r="P149" i="5"/>
  <c r="P150" i="5"/>
  <c r="P151" i="5"/>
  <c r="P152" i="5"/>
  <c r="P153" i="5"/>
  <c r="P154" i="5"/>
  <c r="P155" i="5"/>
  <c r="P156" i="5"/>
  <c r="P157" i="5"/>
  <c r="P158" i="5"/>
  <c r="P159" i="5"/>
  <c r="P160" i="5"/>
  <c r="P161" i="5"/>
  <c r="P162" i="5"/>
  <c r="P163" i="5"/>
  <c r="P164" i="5"/>
  <c r="P165" i="5"/>
  <c r="P166" i="5"/>
  <c r="P167" i="5"/>
  <c r="P168" i="5"/>
  <c r="P169" i="5"/>
  <c r="P170" i="5"/>
  <c r="P171" i="5"/>
  <c r="P172" i="5"/>
  <c r="P173" i="5"/>
  <c r="P174" i="5"/>
  <c r="P175" i="5"/>
  <c r="P176" i="5"/>
  <c r="P177" i="5"/>
  <c r="P178" i="5"/>
  <c r="P179" i="5"/>
  <c r="P180" i="5"/>
  <c r="P181" i="5"/>
  <c r="P182" i="5"/>
  <c r="P183" i="5"/>
  <c r="P184" i="5"/>
  <c r="P185" i="5"/>
  <c r="P186" i="5"/>
  <c r="P187" i="5"/>
  <c r="P188" i="5"/>
  <c r="P189" i="5"/>
  <c r="P190" i="5"/>
  <c r="P191" i="5"/>
  <c r="P192" i="5"/>
  <c r="P193" i="5"/>
  <c r="P194" i="5"/>
  <c r="P195" i="5"/>
  <c r="P196" i="5"/>
  <c r="P197" i="5"/>
  <c r="P198" i="5"/>
  <c r="P199" i="5"/>
  <c r="P200" i="5"/>
  <c r="P201" i="5"/>
  <c r="P202" i="5"/>
  <c r="P203" i="5"/>
  <c r="P204" i="5"/>
  <c r="P205" i="5"/>
  <c r="P206" i="5"/>
  <c r="P207" i="5"/>
  <c r="P208" i="5"/>
  <c r="P209" i="5"/>
  <c r="P210" i="5"/>
  <c r="P211" i="5"/>
  <c r="P212" i="5"/>
  <c r="P213" i="5"/>
  <c r="P214" i="5"/>
  <c r="P215" i="5"/>
  <c r="P216" i="5"/>
  <c r="P217" i="5"/>
  <c r="P218" i="5"/>
  <c r="P219" i="5"/>
  <c r="P220" i="5"/>
  <c r="P221" i="5"/>
  <c r="P222" i="5"/>
  <c r="P223" i="5"/>
  <c r="P224" i="5"/>
  <c r="P225" i="5"/>
  <c r="P226" i="5"/>
  <c r="P227" i="5"/>
  <c r="P228" i="5"/>
  <c r="P229" i="5"/>
  <c r="P230" i="5"/>
  <c r="P231" i="5"/>
  <c r="P232" i="5"/>
  <c r="P233" i="5"/>
  <c r="P234" i="5"/>
  <c r="P235" i="5"/>
  <c r="P236" i="5"/>
  <c r="P237" i="5"/>
  <c r="P238" i="5"/>
  <c r="P239" i="5"/>
  <c r="P240" i="5"/>
  <c r="P241" i="5"/>
  <c r="P242" i="5"/>
  <c r="P243" i="5"/>
  <c r="P244" i="5"/>
  <c r="P245" i="5"/>
  <c r="P246" i="5"/>
  <c r="P247" i="5"/>
  <c r="P248" i="5"/>
  <c r="P249" i="5"/>
  <c r="P250" i="5"/>
  <c r="P251" i="5"/>
  <c r="P252" i="5"/>
  <c r="P253" i="5"/>
  <c r="P254" i="5"/>
  <c r="P255" i="5"/>
  <c r="P256" i="5"/>
  <c r="P257" i="5"/>
  <c r="P258" i="5"/>
  <c r="P259" i="5"/>
  <c r="P260" i="5"/>
  <c r="P261" i="5"/>
  <c r="P262" i="5"/>
  <c r="P263" i="5"/>
  <c r="P264" i="5"/>
  <c r="P265" i="5"/>
  <c r="P266" i="5"/>
  <c r="P267" i="5"/>
  <c r="P268" i="5"/>
  <c r="P269" i="5"/>
  <c r="P270" i="5"/>
  <c r="P271" i="5"/>
  <c r="P272" i="5"/>
  <c r="P273" i="5"/>
  <c r="P274" i="5"/>
  <c r="P275" i="5"/>
  <c r="P276" i="5"/>
  <c r="P277" i="5"/>
  <c r="P278" i="5"/>
  <c r="P279" i="5"/>
  <c r="P280" i="5"/>
  <c r="P281" i="5"/>
  <c r="P282" i="5"/>
  <c r="P283" i="5"/>
  <c r="P284" i="5"/>
  <c r="P285" i="5"/>
  <c r="P286" i="5"/>
  <c r="P287" i="5"/>
  <c r="P288" i="5"/>
  <c r="P289" i="5"/>
  <c r="P290" i="5"/>
  <c r="P291" i="5"/>
  <c r="P292" i="5"/>
  <c r="P293" i="5"/>
  <c r="P294" i="5"/>
  <c r="P295" i="5"/>
  <c r="P296" i="5"/>
  <c r="P297" i="5"/>
  <c r="P298" i="5"/>
  <c r="P299" i="5"/>
  <c r="P300" i="5"/>
  <c r="P301" i="5"/>
  <c r="P302" i="5"/>
  <c r="P303" i="5"/>
  <c r="P304" i="5"/>
  <c r="P305" i="5"/>
  <c r="P306" i="5"/>
  <c r="P307" i="5"/>
  <c r="P308" i="5"/>
  <c r="P309" i="5"/>
  <c r="P310" i="5"/>
  <c r="P311" i="5"/>
  <c r="P312" i="5"/>
  <c r="P313" i="5"/>
  <c r="P314" i="5"/>
  <c r="P315" i="5"/>
  <c r="P316" i="5"/>
  <c r="P317" i="5"/>
  <c r="P318" i="5"/>
  <c r="P319" i="5"/>
  <c r="P320" i="5"/>
  <c r="P321" i="5"/>
  <c r="P322" i="5"/>
  <c r="P323" i="5"/>
  <c r="P324" i="5"/>
  <c r="P325" i="5"/>
  <c r="P326" i="5"/>
  <c r="P327" i="5"/>
  <c r="P328" i="5"/>
  <c r="P329" i="5"/>
  <c r="P330" i="5"/>
  <c r="P331" i="5"/>
  <c r="P332" i="5"/>
  <c r="P333" i="5"/>
  <c r="P334" i="5"/>
  <c r="P335" i="5"/>
  <c r="P336" i="5"/>
  <c r="P337" i="5"/>
  <c r="P338" i="5"/>
  <c r="P339" i="5"/>
  <c r="P340" i="5"/>
  <c r="P341" i="5"/>
  <c r="P342" i="5"/>
  <c r="P343" i="5"/>
  <c r="P344" i="5"/>
  <c r="P345" i="5"/>
  <c r="P346" i="5"/>
  <c r="P347" i="5"/>
  <c r="P348" i="5"/>
  <c r="P349" i="5"/>
  <c r="P350" i="5"/>
  <c r="P351" i="5"/>
  <c r="P352" i="5"/>
  <c r="P353" i="5"/>
  <c r="P354" i="5"/>
  <c r="P355" i="5"/>
  <c r="P356" i="5"/>
  <c r="P357" i="5"/>
  <c r="P358" i="5"/>
  <c r="P359" i="5"/>
  <c r="P360" i="5"/>
  <c r="P361" i="5"/>
  <c r="P362" i="5"/>
  <c r="P363" i="5"/>
  <c r="P364" i="5"/>
  <c r="P365" i="5"/>
  <c r="P366" i="5"/>
  <c r="P367" i="5"/>
  <c r="P368" i="5"/>
  <c r="P369" i="5"/>
  <c r="P370" i="5"/>
  <c r="P371" i="5"/>
  <c r="P372" i="5"/>
  <c r="P373" i="5"/>
  <c r="P374" i="5"/>
  <c r="P375" i="5"/>
  <c r="P376" i="5"/>
  <c r="P377" i="5"/>
  <c r="P378" i="5"/>
  <c r="P379" i="5"/>
  <c r="P380" i="5"/>
  <c r="P381" i="5"/>
  <c r="P382" i="5"/>
  <c r="P383" i="5"/>
  <c r="P384" i="5"/>
  <c r="P385" i="5"/>
  <c r="P386" i="5"/>
  <c r="P387" i="5"/>
  <c r="P388" i="5"/>
  <c r="P389" i="5"/>
  <c r="P390" i="5"/>
  <c r="P391" i="5"/>
  <c r="P392" i="5"/>
  <c r="P393" i="5"/>
  <c r="P394" i="5"/>
  <c r="P395" i="5"/>
  <c r="P396" i="5"/>
  <c r="P397" i="5"/>
  <c r="P398" i="5"/>
  <c r="P399" i="5"/>
  <c r="P400" i="5"/>
  <c r="P401" i="5"/>
  <c r="P402" i="5"/>
  <c r="P403" i="5"/>
  <c r="P404" i="5"/>
  <c r="P405" i="5"/>
  <c r="P406" i="5"/>
  <c r="P407" i="5"/>
  <c r="P408" i="5"/>
  <c r="P409" i="5"/>
  <c r="P410" i="5"/>
  <c r="P411" i="5"/>
  <c r="P412" i="5"/>
  <c r="P413" i="5"/>
  <c r="P414" i="5"/>
  <c r="P415" i="5"/>
  <c r="P416" i="5"/>
  <c r="P417" i="5"/>
  <c r="P418" i="5"/>
  <c r="P419" i="5"/>
  <c r="P420" i="5"/>
  <c r="P421" i="5"/>
  <c r="P422" i="5"/>
  <c r="P423" i="5"/>
  <c r="P424" i="5"/>
  <c r="P425" i="5"/>
  <c r="P426" i="5"/>
  <c r="P427" i="5"/>
  <c r="P428" i="5"/>
  <c r="P429" i="5"/>
  <c r="P430" i="5"/>
  <c r="P431" i="5"/>
  <c r="P432" i="5"/>
  <c r="P433" i="5"/>
  <c r="P434" i="5"/>
  <c r="P435" i="5"/>
  <c r="P436" i="5"/>
  <c r="P437" i="5"/>
  <c r="P438" i="5"/>
  <c r="P439" i="5"/>
  <c r="P440" i="5"/>
  <c r="P441" i="5"/>
  <c r="P442" i="5"/>
  <c r="P443" i="5"/>
  <c r="P444" i="5"/>
  <c r="P445" i="5"/>
  <c r="P446" i="5"/>
  <c r="P447" i="5"/>
  <c r="P448" i="5"/>
  <c r="P449" i="5"/>
  <c r="P450" i="5"/>
  <c r="P451" i="5"/>
  <c r="P452" i="5"/>
  <c r="P453" i="5"/>
  <c r="P454" i="5"/>
  <c r="P455" i="5"/>
  <c r="P456" i="5"/>
  <c r="P457" i="5"/>
  <c r="P458" i="5"/>
  <c r="P459" i="5"/>
  <c r="P460" i="5"/>
  <c r="P461" i="5"/>
  <c r="P462" i="5"/>
  <c r="P463" i="5"/>
  <c r="P464" i="5"/>
  <c r="P465" i="5"/>
  <c r="P466" i="5"/>
  <c r="P467" i="5"/>
  <c r="P468" i="5"/>
  <c r="P469" i="5"/>
  <c r="P470" i="5"/>
  <c r="P471" i="5"/>
  <c r="P472" i="5"/>
  <c r="P473" i="5"/>
  <c r="P474" i="5"/>
  <c r="P475" i="5"/>
  <c r="P476" i="5"/>
  <c r="P477" i="5"/>
  <c r="P478" i="5"/>
  <c r="P479" i="5"/>
  <c r="P480" i="5"/>
  <c r="P481" i="5"/>
  <c r="P482" i="5"/>
  <c r="P483" i="5"/>
  <c r="P484" i="5"/>
  <c r="P485" i="5"/>
  <c r="P486" i="5"/>
  <c r="P487" i="5"/>
  <c r="P488" i="5"/>
  <c r="P489" i="5"/>
  <c r="P490" i="5"/>
  <c r="P491" i="5"/>
  <c r="P492" i="5"/>
  <c r="P493" i="5"/>
  <c r="P494" i="5"/>
  <c r="P495" i="5"/>
  <c r="P496" i="5"/>
  <c r="P497" i="5"/>
  <c r="P498" i="5"/>
  <c r="P499" i="5"/>
  <c r="P500" i="5"/>
  <c r="P501" i="5"/>
  <c r="P502" i="5"/>
  <c r="P503" i="5"/>
  <c r="P504" i="5"/>
  <c r="P505" i="5"/>
  <c r="P506" i="5"/>
  <c r="P507" i="5"/>
  <c r="P508" i="5"/>
  <c r="P509" i="5"/>
  <c r="P510" i="5"/>
  <c r="P511" i="5"/>
  <c r="P512" i="5"/>
  <c r="P513" i="5"/>
  <c r="P514" i="5"/>
  <c r="P515" i="5"/>
  <c r="P516" i="5"/>
  <c r="P517" i="5"/>
  <c r="P518" i="5"/>
  <c r="P519" i="5"/>
  <c r="P520" i="5"/>
  <c r="P521" i="5"/>
  <c r="P522" i="5"/>
  <c r="P523" i="5"/>
  <c r="P524" i="5"/>
  <c r="P525" i="5"/>
  <c r="P526" i="5"/>
  <c r="P527" i="5"/>
  <c r="P528" i="5"/>
  <c r="P529" i="5"/>
  <c r="P530" i="5"/>
  <c r="P531" i="5"/>
  <c r="P532" i="5"/>
  <c r="P533" i="5"/>
  <c r="P534" i="5"/>
  <c r="P535" i="5"/>
  <c r="P536" i="5"/>
  <c r="P537" i="5"/>
  <c r="P538" i="5"/>
  <c r="P539" i="5"/>
  <c r="P540" i="5"/>
  <c r="P541" i="5"/>
  <c r="P542" i="5"/>
  <c r="P543" i="5"/>
  <c r="P544" i="5"/>
  <c r="P545" i="5"/>
  <c r="P546" i="5"/>
  <c r="P547" i="5"/>
  <c r="P548" i="5"/>
  <c r="P549" i="5"/>
  <c r="P550" i="5"/>
  <c r="P551" i="5"/>
  <c r="P552" i="5"/>
  <c r="P553" i="5"/>
  <c r="P554" i="5"/>
  <c r="P555" i="5"/>
  <c r="P556" i="5"/>
  <c r="P557" i="5"/>
  <c r="P558" i="5"/>
  <c r="P559" i="5"/>
  <c r="P560" i="5"/>
  <c r="P561" i="5"/>
  <c r="P562" i="5"/>
  <c r="P563" i="5"/>
  <c r="P564" i="5"/>
  <c r="P565" i="5"/>
  <c r="P566" i="5"/>
  <c r="P567" i="5"/>
  <c r="P568" i="5"/>
  <c r="P569" i="5"/>
  <c r="P570" i="5"/>
  <c r="P571" i="5"/>
  <c r="P572" i="5"/>
  <c r="P573" i="5"/>
  <c r="P574" i="5"/>
  <c r="P575" i="5"/>
  <c r="P576" i="5"/>
  <c r="P577" i="5"/>
  <c r="P578" i="5"/>
  <c r="P579" i="5"/>
  <c r="P580" i="5"/>
  <c r="P581" i="5"/>
  <c r="P582" i="5"/>
  <c r="P583" i="5"/>
  <c r="P584" i="5"/>
  <c r="P585" i="5"/>
  <c r="P586" i="5"/>
  <c r="P587" i="5"/>
  <c r="P588" i="5"/>
  <c r="P589" i="5"/>
  <c r="P590" i="5"/>
  <c r="P591" i="5"/>
  <c r="P592" i="5"/>
  <c r="P593" i="5"/>
  <c r="P594" i="5"/>
  <c r="P595" i="5"/>
  <c r="P596" i="5"/>
  <c r="P597" i="5"/>
  <c r="P598" i="5"/>
  <c r="P599" i="5"/>
  <c r="P600" i="5"/>
  <c r="P601" i="5"/>
  <c r="P602" i="5"/>
  <c r="P603" i="5"/>
  <c r="P604" i="5"/>
  <c r="P605" i="5"/>
  <c r="P606" i="5"/>
  <c r="P607" i="5"/>
  <c r="P608" i="5"/>
  <c r="P609" i="5"/>
  <c r="P610" i="5"/>
  <c r="P611" i="5"/>
  <c r="P612" i="5"/>
  <c r="P613" i="5"/>
  <c r="P614" i="5"/>
  <c r="P615" i="5"/>
  <c r="P616" i="5"/>
  <c r="P617" i="5"/>
  <c r="P618" i="5"/>
  <c r="P619" i="5"/>
  <c r="P620" i="5"/>
  <c r="P621" i="5"/>
  <c r="P622" i="5"/>
  <c r="P623" i="5"/>
  <c r="P624" i="5"/>
  <c r="P625" i="5"/>
  <c r="P626" i="5"/>
  <c r="P627" i="5"/>
  <c r="P628" i="5"/>
  <c r="P629" i="5"/>
  <c r="P630" i="5"/>
  <c r="P631" i="5"/>
  <c r="P632" i="5"/>
  <c r="P633" i="5"/>
  <c r="P634" i="5"/>
  <c r="P635" i="5"/>
  <c r="P636" i="5"/>
  <c r="P637" i="5"/>
  <c r="P638" i="5"/>
  <c r="P639" i="5"/>
  <c r="P640" i="5"/>
  <c r="P641" i="5"/>
  <c r="P642" i="5"/>
  <c r="P643" i="5"/>
  <c r="P644" i="5"/>
  <c r="P645" i="5"/>
  <c r="P646" i="5"/>
  <c r="P647" i="5"/>
  <c r="P648" i="5"/>
  <c r="P649" i="5"/>
  <c r="P650" i="5"/>
  <c r="P651" i="5"/>
  <c r="P652" i="5"/>
  <c r="P653" i="5"/>
  <c r="P654" i="5"/>
  <c r="P655" i="5"/>
  <c r="P656" i="5"/>
  <c r="P657" i="5"/>
  <c r="P658" i="5"/>
  <c r="P659" i="5"/>
  <c r="P660" i="5"/>
  <c r="P661" i="5"/>
  <c r="P662" i="5"/>
  <c r="P663" i="5"/>
  <c r="P664" i="5"/>
  <c r="P665" i="5"/>
  <c r="P666" i="5"/>
  <c r="P667" i="5"/>
  <c r="P668" i="5"/>
  <c r="P669" i="5"/>
  <c r="P670" i="5"/>
  <c r="P671" i="5"/>
  <c r="P672" i="5"/>
  <c r="P673" i="5"/>
  <c r="P674" i="5"/>
  <c r="P675" i="5"/>
  <c r="P676" i="5"/>
  <c r="P677" i="5"/>
  <c r="P678" i="5"/>
  <c r="P679" i="5"/>
  <c r="P680" i="5"/>
  <c r="P681" i="5"/>
  <c r="P682" i="5"/>
  <c r="P683" i="5"/>
  <c r="P684" i="5"/>
  <c r="P685" i="5"/>
  <c r="P686" i="5"/>
  <c r="P687" i="5"/>
  <c r="P688" i="5"/>
  <c r="P689" i="5"/>
  <c r="P690" i="5"/>
  <c r="P691" i="5"/>
  <c r="P692" i="5"/>
  <c r="P693" i="5"/>
  <c r="P694" i="5"/>
  <c r="P695" i="5"/>
  <c r="P696" i="5"/>
  <c r="P697" i="5"/>
  <c r="P698" i="5"/>
  <c r="P699" i="5"/>
  <c r="P700" i="5"/>
  <c r="P701" i="5"/>
  <c r="P702" i="5"/>
  <c r="P703" i="5"/>
  <c r="P704" i="5"/>
  <c r="P705" i="5"/>
  <c r="P706" i="5"/>
  <c r="P707" i="5"/>
  <c r="P708" i="5"/>
  <c r="P709" i="5"/>
  <c r="P710" i="5"/>
  <c r="P711" i="5"/>
  <c r="P712" i="5"/>
  <c r="P713" i="5"/>
  <c r="P714" i="5"/>
  <c r="P715" i="5"/>
  <c r="P716" i="5"/>
  <c r="P717" i="5"/>
  <c r="P718" i="5"/>
  <c r="P719" i="5"/>
  <c r="P720" i="5"/>
  <c r="P721" i="5"/>
  <c r="P722" i="5"/>
  <c r="P723" i="5"/>
  <c r="P724" i="5"/>
  <c r="P725" i="5"/>
  <c r="P726" i="5"/>
  <c r="P727" i="5"/>
  <c r="P728" i="5"/>
  <c r="P729" i="5"/>
  <c r="P730" i="5"/>
  <c r="P731" i="5"/>
  <c r="P732" i="5"/>
  <c r="P733" i="5"/>
  <c r="P734" i="5"/>
  <c r="P735" i="5"/>
  <c r="P736" i="5"/>
  <c r="P737" i="5"/>
  <c r="P738" i="5"/>
  <c r="P739" i="5"/>
  <c r="P740" i="5"/>
  <c r="P741" i="5"/>
  <c r="P742" i="5"/>
  <c r="P743" i="5"/>
  <c r="P744" i="5"/>
  <c r="P745" i="5"/>
  <c r="P746" i="5"/>
  <c r="P747" i="5"/>
  <c r="P748" i="5"/>
  <c r="P749" i="5"/>
  <c r="P750" i="5"/>
  <c r="P751" i="5"/>
  <c r="P752" i="5"/>
  <c r="P753" i="5"/>
  <c r="P754" i="5"/>
  <c r="P755" i="5"/>
  <c r="P756" i="5"/>
  <c r="P757" i="5"/>
  <c r="P758" i="5"/>
  <c r="P759" i="5"/>
  <c r="P760" i="5"/>
  <c r="P761" i="5"/>
  <c r="P762" i="5"/>
  <c r="P763" i="5"/>
  <c r="P764" i="5"/>
  <c r="P765" i="5"/>
  <c r="P766" i="5"/>
  <c r="P767" i="5"/>
  <c r="P768" i="5"/>
  <c r="P769" i="5"/>
  <c r="P770" i="5"/>
  <c r="P771" i="5"/>
  <c r="P772" i="5"/>
  <c r="P773" i="5"/>
  <c r="P774" i="5"/>
  <c r="P775" i="5"/>
  <c r="P776" i="5"/>
  <c r="P777" i="5"/>
  <c r="P778" i="5"/>
  <c r="P779" i="5"/>
  <c r="P780" i="5"/>
  <c r="P781" i="5"/>
  <c r="P782" i="5"/>
  <c r="P783" i="5"/>
  <c r="P784" i="5"/>
  <c r="P785" i="5"/>
  <c r="P786" i="5"/>
  <c r="P787" i="5"/>
  <c r="P788" i="5"/>
  <c r="P789" i="5"/>
  <c r="P790" i="5"/>
  <c r="P791" i="5"/>
  <c r="P792" i="5"/>
  <c r="P793" i="5"/>
  <c r="P794" i="5"/>
  <c r="P795" i="5"/>
  <c r="P796" i="5"/>
  <c r="P797" i="5"/>
  <c r="P798" i="5"/>
  <c r="P799" i="5"/>
  <c r="P800" i="5"/>
  <c r="P801" i="5"/>
  <c r="P802" i="5"/>
  <c r="P803" i="5"/>
  <c r="P804" i="5"/>
  <c r="P805" i="5"/>
  <c r="P806" i="5"/>
  <c r="P807" i="5"/>
  <c r="P808" i="5"/>
  <c r="P809" i="5"/>
  <c r="P810" i="5"/>
  <c r="P811" i="5"/>
  <c r="P812" i="5"/>
  <c r="P813" i="5"/>
  <c r="P814" i="5"/>
  <c r="P815" i="5"/>
  <c r="P816" i="5"/>
  <c r="P817" i="5"/>
  <c r="P818" i="5"/>
  <c r="P819" i="5"/>
  <c r="P820" i="5"/>
  <c r="P821" i="5"/>
  <c r="P822" i="5"/>
  <c r="P823" i="5"/>
  <c r="P824" i="5"/>
  <c r="P825" i="5"/>
  <c r="P826" i="5"/>
  <c r="P827" i="5"/>
  <c r="P828" i="5"/>
  <c r="P829" i="5"/>
  <c r="P830" i="5"/>
  <c r="P831" i="5"/>
  <c r="P832" i="5"/>
  <c r="P833" i="5"/>
  <c r="P834" i="5"/>
  <c r="P835" i="5"/>
  <c r="P836" i="5"/>
  <c r="P837" i="5"/>
  <c r="P838" i="5"/>
  <c r="P839" i="5"/>
  <c r="P840" i="5"/>
  <c r="P841" i="5"/>
  <c r="P842" i="5"/>
  <c r="P843" i="5"/>
  <c r="P844" i="5"/>
  <c r="P845" i="5"/>
  <c r="P846" i="5"/>
  <c r="P847" i="5"/>
  <c r="P848" i="5"/>
  <c r="P849" i="5"/>
  <c r="P850" i="5"/>
  <c r="P851" i="5"/>
  <c r="P852" i="5"/>
  <c r="P853" i="5"/>
  <c r="P854" i="5"/>
  <c r="P855" i="5"/>
  <c r="P856" i="5"/>
  <c r="P857" i="5"/>
  <c r="P858" i="5"/>
  <c r="P859" i="5"/>
  <c r="P860" i="5"/>
  <c r="P861" i="5"/>
  <c r="P862" i="5"/>
  <c r="P863" i="5"/>
  <c r="P864" i="5"/>
  <c r="P865" i="5"/>
  <c r="P866" i="5"/>
  <c r="P867" i="5"/>
  <c r="P868" i="5"/>
  <c r="P869" i="5"/>
  <c r="P870" i="5"/>
  <c r="P871" i="5"/>
  <c r="P872" i="5"/>
  <c r="P873" i="5"/>
  <c r="P874" i="5"/>
  <c r="P875" i="5"/>
  <c r="P876" i="5"/>
  <c r="P877" i="5"/>
  <c r="P878" i="5"/>
  <c r="P879" i="5"/>
  <c r="P880" i="5"/>
  <c r="P881" i="5"/>
  <c r="P882" i="5"/>
  <c r="P883" i="5"/>
  <c r="P884" i="5"/>
  <c r="P885" i="5"/>
  <c r="P886" i="5"/>
  <c r="P887" i="5"/>
  <c r="P888" i="5"/>
  <c r="P889" i="5"/>
  <c r="P890" i="5"/>
  <c r="P891" i="5"/>
  <c r="P892" i="5"/>
  <c r="P893" i="5"/>
  <c r="P894" i="5"/>
  <c r="P895" i="5"/>
  <c r="P896" i="5"/>
  <c r="P897" i="5"/>
  <c r="P898" i="5"/>
  <c r="P899" i="5"/>
  <c r="P900" i="5"/>
  <c r="P901" i="5"/>
  <c r="P902" i="5"/>
  <c r="P903" i="5"/>
  <c r="P904" i="5"/>
  <c r="P905" i="5"/>
  <c r="P906" i="5"/>
  <c r="P907" i="5"/>
  <c r="P908" i="5"/>
  <c r="P909" i="5"/>
  <c r="P910" i="5"/>
  <c r="P911" i="5"/>
  <c r="P912" i="5"/>
  <c r="P913" i="5"/>
  <c r="P914" i="5"/>
  <c r="P915" i="5"/>
  <c r="P916" i="5"/>
  <c r="P917" i="5"/>
  <c r="P918" i="5"/>
  <c r="P919" i="5"/>
  <c r="P920" i="5"/>
  <c r="P921" i="5"/>
  <c r="P922" i="5"/>
  <c r="P923" i="5"/>
  <c r="P924" i="5"/>
  <c r="P925" i="5"/>
  <c r="P926" i="5"/>
  <c r="P927" i="5"/>
  <c r="P928" i="5"/>
  <c r="P929" i="5"/>
  <c r="P930" i="5"/>
  <c r="P931" i="5"/>
  <c r="P932" i="5"/>
  <c r="P933" i="5"/>
  <c r="P934" i="5"/>
  <c r="P935" i="5"/>
  <c r="P936" i="5"/>
  <c r="P937" i="5"/>
  <c r="P938" i="5"/>
  <c r="P939" i="5"/>
  <c r="P940" i="5"/>
  <c r="P941" i="5"/>
  <c r="P942" i="5"/>
  <c r="P943" i="5"/>
  <c r="P944" i="5"/>
  <c r="P945" i="5"/>
  <c r="P946" i="5"/>
  <c r="P947" i="5"/>
  <c r="P948" i="5"/>
  <c r="P949" i="5"/>
  <c r="P950" i="5"/>
  <c r="P951" i="5"/>
  <c r="P952" i="5"/>
  <c r="P953" i="5"/>
  <c r="P954" i="5"/>
  <c r="P955" i="5"/>
  <c r="P956" i="5"/>
  <c r="P957" i="5"/>
  <c r="P958" i="5"/>
  <c r="P959" i="5"/>
  <c r="P960" i="5"/>
  <c r="P961" i="5"/>
  <c r="P962" i="5"/>
  <c r="P963" i="5"/>
  <c r="P964" i="5"/>
  <c r="P965" i="5"/>
  <c r="P966" i="5"/>
  <c r="P967" i="5"/>
  <c r="P968" i="5"/>
  <c r="P969" i="5"/>
  <c r="P970" i="5"/>
  <c r="P971" i="5"/>
  <c r="P972" i="5"/>
  <c r="P973" i="5"/>
  <c r="P974" i="5"/>
  <c r="P975" i="5"/>
  <c r="P976" i="5"/>
  <c r="P977" i="5"/>
  <c r="P978" i="5"/>
  <c r="P979" i="5"/>
  <c r="P980" i="5"/>
  <c r="P981" i="5"/>
  <c r="P982" i="5"/>
  <c r="P983" i="5"/>
  <c r="P984" i="5"/>
  <c r="P985" i="5"/>
  <c r="P986" i="5"/>
  <c r="P987" i="5"/>
  <c r="P988" i="5"/>
  <c r="P989" i="5"/>
  <c r="P990" i="5"/>
  <c r="P991" i="5"/>
  <c r="P992" i="5"/>
  <c r="P993" i="5"/>
  <c r="P994" i="5"/>
  <c r="P995" i="5"/>
  <c r="P996" i="5"/>
  <c r="P997" i="5"/>
  <c r="P998" i="5"/>
  <c r="P999" i="5"/>
  <c r="P1000" i="5"/>
  <c r="P1001" i="5"/>
  <c r="P1002" i="5"/>
  <c r="P1003" i="5"/>
  <c r="P1004" i="5"/>
  <c r="P1005" i="5"/>
  <c r="P1006" i="5"/>
  <c r="P1007" i="5"/>
  <c r="P1008" i="5"/>
  <c r="P1009" i="5"/>
  <c r="P1010" i="5"/>
  <c r="P1011" i="5"/>
  <c r="P1012" i="5"/>
  <c r="P1013" i="5"/>
  <c r="P1014" i="5"/>
  <c r="P1015" i="5"/>
  <c r="P1016" i="5"/>
  <c r="P1017" i="5"/>
  <c r="P1018" i="5"/>
  <c r="P1019" i="5"/>
  <c r="P1020" i="5"/>
  <c r="P1021" i="5"/>
  <c r="P1022" i="5"/>
  <c r="P1023" i="5"/>
  <c r="P1024" i="5"/>
  <c r="P1025" i="5"/>
  <c r="P1026" i="5"/>
  <c r="P1027" i="5"/>
  <c r="P1028" i="5"/>
  <c r="P1029" i="5"/>
  <c r="P1030" i="5"/>
  <c r="P1031" i="5"/>
  <c r="P1032" i="5"/>
  <c r="P1033" i="5"/>
  <c r="P1034" i="5"/>
  <c r="P1035" i="5"/>
  <c r="P1036" i="5"/>
  <c r="P1037" i="5"/>
  <c r="P1038" i="5"/>
  <c r="P1039" i="5"/>
  <c r="P1040" i="5"/>
  <c r="P1041" i="5"/>
  <c r="P1042" i="5"/>
  <c r="P1043" i="5"/>
  <c r="P1044" i="5"/>
  <c r="P1045" i="5"/>
  <c r="P1046" i="5"/>
  <c r="P1047" i="5"/>
  <c r="P1048" i="5"/>
  <c r="P1049" i="5"/>
  <c r="P1050" i="5"/>
  <c r="P1051" i="5"/>
  <c r="P1052" i="5"/>
  <c r="P1053" i="5"/>
  <c r="P1054" i="5"/>
  <c r="P1055" i="5"/>
  <c r="P1056" i="5"/>
  <c r="P1057" i="5"/>
  <c r="P1058" i="5"/>
  <c r="P1059" i="5"/>
  <c r="P1060" i="5"/>
  <c r="P1061" i="5"/>
  <c r="P1062" i="5"/>
  <c r="P1063" i="5"/>
  <c r="P1064" i="5"/>
  <c r="P1065" i="5"/>
  <c r="P1066" i="5"/>
  <c r="P1067" i="5"/>
  <c r="P1068" i="5"/>
  <c r="P1069" i="5"/>
  <c r="P1070" i="5"/>
  <c r="P1071" i="5"/>
  <c r="P1072" i="5"/>
  <c r="P1073" i="5"/>
  <c r="P1074" i="5"/>
  <c r="P1075" i="5"/>
  <c r="P1076" i="5"/>
  <c r="P1077" i="5"/>
  <c r="P1078" i="5"/>
  <c r="P1079" i="5"/>
  <c r="P1080" i="5"/>
  <c r="P1081" i="5"/>
  <c r="P1082" i="5"/>
  <c r="P1083" i="5"/>
  <c r="P1084" i="5"/>
  <c r="P1085" i="5"/>
  <c r="P1086" i="5"/>
  <c r="P1087" i="5"/>
  <c r="P1088" i="5"/>
  <c r="P1089" i="5"/>
  <c r="P1090" i="5"/>
  <c r="P1091" i="5"/>
  <c r="P1092" i="5"/>
  <c r="P1093" i="5"/>
  <c r="P1094" i="5"/>
  <c r="P1095" i="5"/>
  <c r="P1096" i="5"/>
  <c r="P1097" i="5"/>
  <c r="P1098" i="5"/>
  <c r="P1099" i="5"/>
  <c r="P1100" i="5"/>
  <c r="P1101" i="5"/>
  <c r="P1102" i="5"/>
  <c r="P1103" i="5"/>
  <c r="P1104" i="5"/>
  <c r="P1105" i="5"/>
  <c r="P1106" i="5"/>
  <c r="P1107" i="5"/>
  <c r="P1108" i="5"/>
  <c r="P1109" i="5"/>
  <c r="P1110" i="5"/>
  <c r="P1111" i="5"/>
  <c r="P1112" i="5"/>
  <c r="P1113" i="5"/>
  <c r="P1114" i="5"/>
  <c r="P1115" i="5"/>
  <c r="P1116" i="5"/>
  <c r="P1117" i="5"/>
  <c r="P1118" i="5"/>
  <c r="P1119" i="5"/>
  <c r="P1120" i="5"/>
  <c r="P1121" i="5"/>
  <c r="P1122" i="5"/>
  <c r="P1123" i="5"/>
  <c r="P1124" i="5"/>
  <c r="P1125" i="5"/>
  <c r="P1126" i="5"/>
  <c r="P1127" i="5"/>
  <c r="P1128" i="5"/>
  <c r="P1129" i="5"/>
  <c r="P1130" i="5"/>
  <c r="P1131" i="5"/>
  <c r="P1132" i="5"/>
  <c r="P1133" i="5"/>
  <c r="P1134" i="5"/>
  <c r="P1135" i="5"/>
  <c r="P1136" i="5"/>
  <c r="P1137" i="5"/>
  <c r="P1138" i="5"/>
  <c r="P1139" i="5"/>
  <c r="P1140" i="5"/>
  <c r="P1141" i="5"/>
  <c r="P1142" i="5"/>
  <c r="P1143" i="5"/>
  <c r="P1144" i="5"/>
  <c r="P1145" i="5"/>
  <c r="P1146" i="5"/>
  <c r="P1147" i="5"/>
  <c r="P1148" i="5"/>
  <c r="P1149" i="5"/>
  <c r="P1150" i="5"/>
  <c r="P1151" i="5"/>
  <c r="P1152" i="5"/>
  <c r="P1153" i="5"/>
  <c r="P1154" i="5"/>
  <c r="P1155" i="5"/>
  <c r="P1156" i="5"/>
  <c r="P1157" i="5"/>
  <c r="P1158" i="5"/>
  <c r="P1159" i="5"/>
  <c r="P1160" i="5"/>
  <c r="P1161" i="5"/>
  <c r="P1162" i="5"/>
  <c r="P1163" i="5"/>
  <c r="P1164" i="5"/>
  <c r="P1165" i="5"/>
  <c r="P1166" i="5"/>
  <c r="P1167" i="5"/>
  <c r="P1168" i="5"/>
  <c r="P1169" i="5"/>
  <c r="P1170" i="5"/>
  <c r="P1171" i="5"/>
  <c r="P1172" i="5"/>
  <c r="P1173" i="5"/>
  <c r="P1174" i="5"/>
  <c r="P1175" i="5"/>
  <c r="P1176" i="5"/>
  <c r="P1177" i="5"/>
  <c r="P1178" i="5"/>
  <c r="P1179" i="5"/>
  <c r="P1180" i="5"/>
  <c r="P1181" i="5"/>
  <c r="P1182" i="5"/>
  <c r="P1183" i="5"/>
  <c r="P1184" i="5"/>
  <c r="P1185" i="5"/>
  <c r="P1186" i="5"/>
  <c r="P1187" i="5"/>
  <c r="P1188" i="5"/>
  <c r="P1189" i="5"/>
  <c r="P1190" i="5"/>
  <c r="P1191" i="5"/>
  <c r="P1192" i="5"/>
  <c r="P1193" i="5"/>
  <c r="P1194" i="5"/>
  <c r="P1195" i="5"/>
  <c r="P1196" i="5"/>
  <c r="P1197" i="5"/>
  <c r="P1198" i="5"/>
  <c r="P1199" i="5"/>
  <c r="P1200" i="5"/>
  <c r="P1201" i="5"/>
  <c r="P1202" i="5"/>
  <c r="P1203" i="5"/>
  <c r="P1204" i="5"/>
  <c r="P1205" i="5"/>
  <c r="P1206" i="5"/>
  <c r="P1207" i="5"/>
  <c r="P1208" i="5"/>
  <c r="P1209" i="5"/>
  <c r="P1210" i="5"/>
  <c r="P1211" i="5"/>
  <c r="P1212" i="5"/>
  <c r="P1213" i="5"/>
  <c r="P1214" i="5"/>
  <c r="P1215" i="5"/>
  <c r="P1216" i="5"/>
  <c r="P1217" i="5"/>
  <c r="P1218" i="5"/>
  <c r="P1219" i="5"/>
  <c r="P1220" i="5"/>
  <c r="P1221" i="5"/>
  <c r="P1222" i="5"/>
  <c r="P1223" i="5"/>
  <c r="P1224" i="5"/>
  <c r="P1225" i="5"/>
  <c r="P1226" i="5"/>
  <c r="P1227" i="5"/>
  <c r="P1228" i="5"/>
  <c r="P1229" i="5"/>
  <c r="P1230" i="5"/>
  <c r="P1231" i="5"/>
  <c r="P1232" i="5"/>
  <c r="P1233" i="5"/>
  <c r="P1234" i="5"/>
  <c r="P1235" i="5"/>
  <c r="P1236" i="5"/>
  <c r="P1237" i="5"/>
  <c r="P1238" i="5"/>
  <c r="P1239" i="5"/>
  <c r="P1240" i="5"/>
  <c r="P1241" i="5"/>
  <c r="P1242" i="5"/>
  <c r="P1243" i="5"/>
  <c r="P1244" i="5"/>
  <c r="P1245" i="5"/>
  <c r="P1246" i="5"/>
  <c r="P1247" i="5"/>
  <c r="P1248" i="5"/>
  <c r="P1249" i="5"/>
  <c r="P1250" i="5"/>
  <c r="P1251" i="5"/>
  <c r="P1252" i="5"/>
  <c r="P1253" i="5"/>
  <c r="P1254" i="5"/>
  <c r="P1255" i="5"/>
  <c r="P1256" i="5"/>
  <c r="P1257" i="5"/>
  <c r="P1258" i="5"/>
  <c r="P1259" i="5"/>
  <c r="P1260" i="5"/>
  <c r="P1261" i="5"/>
  <c r="P1262" i="5"/>
  <c r="P1263" i="5"/>
  <c r="P1264" i="5"/>
  <c r="P1265" i="5"/>
  <c r="P1266" i="5"/>
  <c r="P1267" i="5"/>
  <c r="P1268" i="5"/>
  <c r="P1269" i="5"/>
  <c r="P1270" i="5"/>
  <c r="P1271" i="5"/>
  <c r="P1272" i="5"/>
  <c r="P1273" i="5"/>
  <c r="P1274" i="5"/>
  <c r="P1275" i="5"/>
  <c r="P1276" i="5"/>
  <c r="P1277" i="5"/>
  <c r="P1278" i="5"/>
  <c r="P1279" i="5"/>
  <c r="P1280" i="5"/>
  <c r="P1281" i="5"/>
  <c r="P1282" i="5"/>
  <c r="P1283" i="5"/>
  <c r="P1284" i="5"/>
  <c r="P1285" i="5"/>
  <c r="P1286" i="5"/>
  <c r="P1287" i="5"/>
  <c r="P1288" i="5"/>
  <c r="P1289" i="5"/>
  <c r="P1290" i="5"/>
  <c r="P1291" i="5"/>
  <c r="P1292" i="5"/>
  <c r="P1293" i="5"/>
  <c r="P1294" i="5"/>
  <c r="P1295" i="5"/>
  <c r="P1296" i="5"/>
  <c r="P1297" i="5"/>
  <c r="P1298" i="5"/>
  <c r="P1299" i="5"/>
  <c r="P1300" i="5"/>
  <c r="P1301" i="5"/>
  <c r="P1302" i="5"/>
  <c r="P1303" i="5"/>
  <c r="P1304" i="5"/>
  <c r="P1305" i="5"/>
  <c r="P1306" i="5"/>
  <c r="P1307" i="5"/>
  <c r="P1308" i="5"/>
  <c r="P1309" i="5"/>
  <c r="P1310" i="5"/>
  <c r="P1311" i="5"/>
  <c r="P1312" i="5"/>
  <c r="P1313" i="5"/>
  <c r="P1314" i="5"/>
  <c r="P1315" i="5"/>
  <c r="P1316" i="5"/>
  <c r="P1317" i="5"/>
  <c r="P1318" i="5"/>
  <c r="P1319" i="5"/>
  <c r="P1320" i="5"/>
  <c r="P1321" i="5"/>
  <c r="P1322" i="5"/>
  <c r="P1323" i="5"/>
  <c r="P1324" i="5"/>
  <c r="P1325" i="5"/>
  <c r="P1326" i="5"/>
  <c r="P1327" i="5"/>
  <c r="P1328" i="5"/>
  <c r="P1329" i="5"/>
  <c r="P1330" i="5"/>
  <c r="P1331" i="5"/>
  <c r="P1332" i="5"/>
  <c r="P1333" i="5"/>
  <c r="P1334" i="5"/>
  <c r="P1335" i="5"/>
  <c r="P1336" i="5"/>
  <c r="P1337" i="5"/>
  <c r="P1338" i="5"/>
  <c r="P1339" i="5"/>
  <c r="P1340" i="5"/>
  <c r="P1341" i="5"/>
  <c r="P1342" i="5"/>
  <c r="P1343" i="5"/>
  <c r="P1344" i="5"/>
  <c r="P1345" i="5"/>
  <c r="P1346" i="5"/>
  <c r="P1347" i="5"/>
  <c r="P1348" i="5"/>
  <c r="P1349" i="5"/>
  <c r="P1350" i="5"/>
  <c r="P1351" i="5"/>
  <c r="P1352" i="5"/>
  <c r="P1353" i="5"/>
  <c r="P1354" i="5"/>
  <c r="P1355" i="5"/>
  <c r="P1356" i="5"/>
  <c r="P1357" i="5"/>
  <c r="P1358" i="5"/>
  <c r="P1359" i="5"/>
  <c r="P1360" i="5"/>
  <c r="P1361" i="5"/>
  <c r="P1362" i="5"/>
  <c r="P1363" i="5"/>
  <c r="P1364" i="5"/>
  <c r="P1365" i="5"/>
  <c r="P1366" i="5"/>
  <c r="P1367" i="5"/>
  <c r="P1368" i="5"/>
  <c r="P1369" i="5"/>
  <c r="P1370" i="5"/>
  <c r="P1371" i="5"/>
  <c r="P1372" i="5"/>
  <c r="P1373" i="5"/>
  <c r="P1374" i="5"/>
  <c r="P1375" i="5"/>
  <c r="P1376" i="5"/>
  <c r="P1377" i="5"/>
  <c r="P1378" i="5"/>
  <c r="P1379" i="5"/>
  <c r="P1380" i="5"/>
  <c r="P1381" i="5"/>
  <c r="P1382" i="5"/>
  <c r="P1383" i="5"/>
  <c r="P1384" i="5"/>
  <c r="P1385" i="5"/>
  <c r="P1386" i="5"/>
  <c r="P1387" i="5"/>
  <c r="P1388" i="5"/>
  <c r="P1389" i="5"/>
  <c r="P1390" i="5"/>
  <c r="P1391" i="5"/>
  <c r="P1392" i="5"/>
  <c r="P1393" i="5"/>
  <c r="P1394" i="5"/>
  <c r="P1395" i="5"/>
  <c r="P1396" i="5"/>
  <c r="P1397" i="5"/>
  <c r="P1398" i="5"/>
  <c r="P1399" i="5"/>
  <c r="P1400" i="5"/>
  <c r="P1401" i="5"/>
  <c r="P1402" i="5"/>
  <c r="P1403" i="5"/>
  <c r="P1404" i="5"/>
  <c r="P1405" i="5"/>
  <c r="P1406" i="5"/>
  <c r="P1407" i="5"/>
  <c r="P1408" i="5"/>
  <c r="P1409" i="5"/>
  <c r="P1410" i="5"/>
  <c r="P1411" i="5"/>
  <c r="P1412" i="5"/>
  <c r="P1413" i="5"/>
  <c r="P1414" i="5"/>
  <c r="P1415" i="5"/>
  <c r="P1416" i="5"/>
  <c r="P1417" i="5"/>
  <c r="P1418" i="5"/>
  <c r="P1419" i="5"/>
  <c r="P1420" i="5"/>
  <c r="P1421" i="5"/>
  <c r="P1422" i="5"/>
  <c r="P1423" i="5"/>
  <c r="P1424" i="5"/>
  <c r="P1425" i="5"/>
  <c r="P1426" i="5"/>
  <c r="P1427" i="5"/>
  <c r="P1428" i="5"/>
  <c r="P1429" i="5"/>
  <c r="P1430" i="5"/>
  <c r="P1431" i="5"/>
  <c r="P1432" i="5"/>
  <c r="P1433" i="5"/>
  <c r="P1434" i="5"/>
  <c r="P1435" i="5"/>
  <c r="P1436" i="5"/>
  <c r="P1437" i="5"/>
  <c r="P1438" i="5"/>
  <c r="P1439" i="5"/>
  <c r="P1440" i="5"/>
  <c r="P1441" i="5"/>
  <c r="P1442" i="5"/>
  <c r="P1443" i="5"/>
  <c r="P1444" i="5"/>
  <c r="P1445" i="5"/>
  <c r="P1446" i="5"/>
  <c r="P1447" i="5"/>
  <c r="P1448" i="5"/>
  <c r="P1449" i="5"/>
  <c r="P1450" i="5"/>
  <c r="P1451" i="5"/>
  <c r="P1452" i="5"/>
  <c r="P1453" i="5"/>
  <c r="P1454" i="5"/>
  <c r="P1455" i="5"/>
  <c r="P1456" i="5"/>
  <c r="P1457" i="5"/>
  <c r="P1458" i="5"/>
  <c r="P1459" i="5"/>
  <c r="P1460" i="5"/>
  <c r="P1461" i="5"/>
  <c r="P1462" i="5"/>
  <c r="P1463" i="5"/>
  <c r="P1464" i="5"/>
  <c r="P1465" i="5"/>
  <c r="P1466" i="5"/>
  <c r="P1467" i="5"/>
  <c r="P1468" i="5"/>
  <c r="P1469" i="5"/>
  <c r="P1470" i="5"/>
  <c r="P1471" i="5"/>
  <c r="P1472" i="5"/>
  <c r="P1473" i="5"/>
  <c r="P1474" i="5"/>
  <c r="P1475" i="5"/>
  <c r="P1476" i="5"/>
  <c r="P1477" i="5"/>
  <c r="P1478" i="5"/>
  <c r="P1479" i="5"/>
  <c r="P1480" i="5"/>
  <c r="P1481" i="5"/>
  <c r="P1482" i="5"/>
  <c r="P1483" i="5"/>
  <c r="P1484" i="5"/>
  <c r="P1485" i="5"/>
  <c r="P1486" i="5"/>
  <c r="P1487" i="5"/>
  <c r="P1488" i="5"/>
  <c r="P1489" i="5"/>
  <c r="P1490" i="5"/>
  <c r="P1491" i="5"/>
  <c r="P1492" i="5"/>
  <c r="P1493" i="5"/>
  <c r="P1494" i="5"/>
  <c r="P1495" i="5"/>
  <c r="P1496" i="5"/>
  <c r="P1497" i="5"/>
  <c r="P1498" i="5"/>
  <c r="P1499" i="5"/>
  <c r="P1500" i="5"/>
  <c r="P1501" i="5"/>
  <c r="P1502" i="5"/>
  <c r="P1503" i="5"/>
  <c r="P1504" i="5"/>
  <c r="P1505" i="5"/>
  <c r="P1506" i="5"/>
  <c r="P1507" i="5"/>
  <c r="P1508" i="5"/>
  <c r="P1509" i="5"/>
  <c r="P1510" i="5"/>
  <c r="P1511" i="5"/>
  <c r="P1512" i="5"/>
  <c r="P1513" i="5"/>
  <c r="P1514" i="5"/>
  <c r="P1515" i="5"/>
  <c r="P1516" i="5"/>
  <c r="P1517" i="5"/>
  <c r="P1518" i="5"/>
  <c r="P1519" i="5"/>
  <c r="P1520" i="5"/>
  <c r="P1521" i="5"/>
  <c r="P1522" i="5"/>
  <c r="P1523" i="5"/>
  <c r="P1524" i="5"/>
  <c r="P1525" i="5"/>
  <c r="P1526" i="5"/>
  <c r="P1527" i="5"/>
  <c r="P1528" i="5"/>
  <c r="P1529" i="5"/>
  <c r="P1530" i="5"/>
  <c r="P1531" i="5"/>
  <c r="P1532" i="5"/>
  <c r="P1533" i="5"/>
  <c r="P1534" i="5"/>
  <c r="P1535" i="5"/>
  <c r="P1536" i="5"/>
  <c r="P1537" i="5"/>
  <c r="P1538" i="5"/>
  <c r="P1539" i="5"/>
  <c r="P1540" i="5"/>
  <c r="P1541" i="5"/>
  <c r="P1542" i="5"/>
  <c r="P1543" i="5"/>
  <c r="P1544" i="5"/>
  <c r="P1545" i="5"/>
  <c r="P1546" i="5"/>
  <c r="P1547" i="5"/>
  <c r="P1548" i="5"/>
  <c r="P1549" i="5"/>
  <c r="P1550" i="5"/>
  <c r="P1551" i="5"/>
  <c r="P1552" i="5"/>
  <c r="P1553" i="5"/>
  <c r="P1554" i="5"/>
  <c r="P1555" i="5"/>
  <c r="P1556" i="5"/>
  <c r="P1557" i="5"/>
  <c r="P1558" i="5"/>
  <c r="P1559" i="5"/>
  <c r="P1560" i="5"/>
  <c r="P1561" i="5"/>
  <c r="P1562" i="5"/>
  <c r="P1563" i="5"/>
  <c r="P1564" i="5"/>
  <c r="P1565" i="5"/>
  <c r="P1566" i="5"/>
  <c r="P1567" i="5"/>
  <c r="P1568" i="5"/>
  <c r="P1569" i="5"/>
  <c r="P1570" i="5"/>
  <c r="P1571" i="5"/>
  <c r="P1572" i="5"/>
  <c r="P1573" i="5"/>
  <c r="P1574" i="5"/>
  <c r="P1575" i="5"/>
  <c r="P1576" i="5"/>
  <c r="P1577" i="5"/>
  <c r="P1578" i="5"/>
  <c r="P1579" i="5"/>
  <c r="P1580" i="5"/>
  <c r="P1581" i="5"/>
  <c r="P1582" i="5"/>
  <c r="P1583" i="5"/>
  <c r="P1584" i="5"/>
  <c r="P1585" i="5"/>
  <c r="P1586" i="5"/>
  <c r="P1587" i="5"/>
  <c r="P1588" i="5"/>
  <c r="P1589" i="5"/>
  <c r="P1590" i="5"/>
  <c r="P1591" i="5"/>
  <c r="P1592" i="5"/>
  <c r="P1593" i="5"/>
  <c r="P1594" i="5"/>
  <c r="P1595" i="5"/>
  <c r="P1596" i="5"/>
  <c r="P1597" i="5"/>
  <c r="P1598" i="5"/>
  <c r="P1599" i="5"/>
  <c r="P1600" i="5"/>
  <c r="P1601" i="5"/>
  <c r="P1602" i="5"/>
  <c r="P1603" i="5"/>
  <c r="P1604" i="5"/>
  <c r="P1605" i="5"/>
  <c r="P1606" i="5"/>
  <c r="P1607" i="5"/>
  <c r="P1608" i="5"/>
  <c r="P1609" i="5"/>
  <c r="P1610" i="5"/>
  <c r="P1611" i="5"/>
  <c r="P1612" i="5"/>
  <c r="P1613" i="5"/>
  <c r="P1614" i="5"/>
  <c r="P1615" i="5"/>
  <c r="P1616" i="5"/>
  <c r="P1617" i="5"/>
  <c r="P1618" i="5"/>
  <c r="P1619" i="5"/>
  <c r="P1620" i="5"/>
  <c r="P1621" i="5"/>
  <c r="P1622" i="5"/>
  <c r="P1623" i="5"/>
  <c r="P1624" i="5"/>
  <c r="P1625" i="5"/>
  <c r="P1626" i="5"/>
  <c r="P1627" i="5"/>
  <c r="P1628" i="5"/>
  <c r="P1629" i="5"/>
  <c r="P1630" i="5"/>
  <c r="P1631" i="5"/>
  <c r="P1632" i="5"/>
  <c r="P1633" i="5"/>
  <c r="P1634" i="5"/>
  <c r="P1635" i="5"/>
  <c r="P1636" i="5"/>
  <c r="P1637" i="5"/>
  <c r="P1638" i="5"/>
  <c r="P1639" i="5"/>
  <c r="P1640" i="5"/>
  <c r="P1641" i="5"/>
  <c r="P1642" i="5"/>
  <c r="P1643" i="5"/>
  <c r="P1644" i="5"/>
  <c r="P1645" i="5"/>
  <c r="P1646" i="5"/>
  <c r="P1647" i="5"/>
  <c r="P1648" i="5"/>
  <c r="P1649" i="5"/>
  <c r="P1650" i="5"/>
  <c r="P1651" i="5"/>
  <c r="P1652" i="5"/>
  <c r="P1653" i="5"/>
  <c r="P1654" i="5"/>
  <c r="P1655" i="5"/>
  <c r="P1656" i="5"/>
  <c r="P1657" i="5"/>
  <c r="P1658" i="5"/>
  <c r="P1659" i="5"/>
  <c r="P1660" i="5"/>
  <c r="P1661" i="5"/>
  <c r="P1662" i="5"/>
  <c r="P1663" i="5"/>
  <c r="P1664" i="5"/>
  <c r="P1665" i="5"/>
  <c r="P1666" i="5"/>
  <c r="P1667" i="5"/>
  <c r="P1668" i="5"/>
  <c r="P1669" i="5"/>
  <c r="P1670" i="5"/>
  <c r="P1671" i="5"/>
  <c r="P1672" i="5"/>
  <c r="P1673" i="5"/>
  <c r="P1674" i="5"/>
  <c r="P1675" i="5"/>
  <c r="P1676" i="5"/>
  <c r="P1677" i="5"/>
  <c r="P1678" i="5"/>
  <c r="P1679" i="5"/>
  <c r="P1680" i="5"/>
  <c r="P1681" i="5"/>
  <c r="P1682" i="5"/>
  <c r="P1683" i="5"/>
  <c r="P1684" i="5"/>
  <c r="P1685" i="5"/>
  <c r="P1686" i="5"/>
  <c r="P1687" i="5"/>
  <c r="P1688" i="5"/>
  <c r="P1689" i="5"/>
  <c r="P1690" i="5"/>
  <c r="P1691" i="5"/>
  <c r="P1692" i="5"/>
  <c r="P1693" i="5"/>
  <c r="P1694" i="5"/>
  <c r="P1695" i="5"/>
  <c r="P1696" i="5"/>
  <c r="P1697" i="5"/>
  <c r="P1698" i="5"/>
  <c r="P1699" i="5"/>
  <c r="P1700" i="5"/>
  <c r="P1701" i="5"/>
  <c r="P1702" i="5"/>
  <c r="P1703" i="5"/>
  <c r="P1704" i="5"/>
  <c r="P1705" i="5"/>
  <c r="P1706" i="5"/>
  <c r="P1707" i="5"/>
  <c r="P1708" i="5"/>
  <c r="P1709" i="5"/>
  <c r="P1710" i="5"/>
  <c r="P1711" i="5"/>
  <c r="P1712" i="5"/>
  <c r="P1713" i="5"/>
  <c r="P1714" i="5"/>
  <c r="P1715" i="5"/>
  <c r="P1716" i="5"/>
  <c r="P1717" i="5"/>
  <c r="P1718" i="5"/>
  <c r="P1719" i="5"/>
  <c r="P1720" i="5"/>
  <c r="P1721" i="5"/>
  <c r="P1722" i="5"/>
  <c r="P1723" i="5"/>
  <c r="P1724" i="5"/>
  <c r="P1725" i="5"/>
  <c r="P1726" i="5"/>
  <c r="P1727" i="5"/>
  <c r="P1728" i="5"/>
  <c r="P1729" i="5"/>
  <c r="P1730" i="5"/>
  <c r="P1731" i="5"/>
  <c r="P1732" i="5"/>
  <c r="P1733" i="5"/>
  <c r="P1734" i="5"/>
  <c r="P1735" i="5"/>
  <c r="P1736" i="5"/>
  <c r="P1737" i="5"/>
  <c r="P1738" i="5"/>
  <c r="P1739" i="5"/>
  <c r="P1740" i="5"/>
  <c r="P1741" i="5"/>
  <c r="P1742" i="5"/>
  <c r="P1743" i="5"/>
  <c r="P1744" i="5"/>
  <c r="P1745" i="5"/>
  <c r="P1746" i="5"/>
  <c r="P1747" i="5"/>
  <c r="P1748" i="5"/>
  <c r="P1749" i="5"/>
  <c r="P1750" i="5"/>
  <c r="P1751" i="5"/>
  <c r="P1752" i="5"/>
  <c r="P1753" i="5"/>
  <c r="P1754" i="5"/>
  <c r="P1755" i="5"/>
  <c r="P1756" i="5"/>
  <c r="P1757" i="5"/>
  <c r="P1758" i="5"/>
  <c r="P1759" i="5"/>
  <c r="P1760" i="5"/>
  <c r="P1761" i="5"/>
  <c r="P1762" i="5"/>
  <c r="P1763" i="5"/>
  <c r="P1764" i="5"/>
  <c r="P1765" i="5"/>
  <c r="P1766" i="5"/>
  <c r="P1767" i="5"/>
  <c r="P1768" i="5"/>
  <c r="P1769" i="5"/>
  <c r="P1770" i="5"/>
  <c r="P1771" i="5"/>
  <c r="P1772" i="5"/>
  <c r="P1773" i="5"/>
  <c r="P1774" i="5"/>
  <c r="P1775" i="5"/>
  <c r="P1776" i="5"/>
  <c r="P1777" i="5"/>
  <c r="P1778" i="5"/>
  <c r="P1779" i="5"/>
  <c r="P1780" i="5"/>
  <c r="P1781" i="5"/>
  <c r="P1782" i="5"/>
  <c r="P1783" i="5"/>
  <c r="P1784" i="5"/>
  <c r="P1785" i="5"/>
  <c r="P1786" i="5"/>
  <c r="P1787" i="5"/>
  <c r="P1788" i="5"/>
  <c r="P1789" i="5"/>
  <c r="P1790" i="5"/>
  <c r="P1791" i="5"/>
  <c r="P1792" i="5"/>
  <c r="P1793" i="5"/>
  <c r="P1794" i="5"/>
  <c r="P1795" i="5"/>
  <c r="P1796" i="5"/>
  <c r="P1797" i="5"/>
  <c r="P1798" i="5"/>
  <c r="P1799" i="5"/>
  <c r="P1800" i="5"/>
  <c r="P1801" i="5"/>
  <c r="P1802" i="5"/>
  <c r="P1803" i="5"/>
  <c r="P1804" i="5"/>
  <c r="P1805" i="5"/>
  <c r="P1806" i="5"/>
  <c r="P1807" i="5"/>
  <c r="P1808" i="5"/>
  <c r="P1809" i="5"/>
  <c r="P1810" i="5"/>
  <c r="P1811" i="5"/>
  <c r="P1812" i="5"/>
  <c r="P1813" i="5"/>
  <c r="P1814" i="5"/>
  <c r="P1815" i="5"/>
  <c r="P1816" i="5"/>
  <c r="P1817" i="5"/>
  <c r="P1818" i="5"/>
  <c r="P1819" i="5"/>
  <c r="P1820" i="5"/>
  <c r="P1821" i="5"/>
  <c r="P1822" i="5"/>
  <c r="P1823" i="5"/>
  <c r="P1824" i="5"/>
  <c r="P1825" i="5"/>
  <c r="P1826" i="5"/>
  <c r="P1827" i="5"/>
  <c r="P1828" i="5"/>
  <c r="P1829" i="5"/>
  <c r="P1830" i="5"/>
  <c r="P1831" i="5"/>
  <c r="P1832" i="5"/>
  <c r="P1833" i="5"/>
  <c r="P1834" i="5"/>
  <c r="P1835" i="5"/>
  <c r="P1836" i="5"/>
  <c r="P1837" i="5"/>
  <c r="P1838" i="5"/>
  <c r="P1839" i="5"/>
  <c r="P1840" i="5"/>
  <c r="P1841" i="5"/>
  <c r="P1842" i="5"/>
  <c r="P1843" i="5"/>
  <c r="P1844" i="5"/>
  <c r="P1845" i="5"/>
  <c r="P1846" i="5"/>
  <c r="P1847" i="5"/>
  <c r="P1848" i="5"/>
  <c r="P1849" i="5"/>
  <c r="P1850" i="5"/>
  <c r="P1851" i="5"/>
  <c r="P1852" i="5"/>
  <c r="P1853" i="5"/>
  <c r="P1854" i="5"/>
  <c r="P1855" i="5"/>
  <c r="P1856" i="5"/>
  <c r="P1857" i="5"/>
  <c r="P1858" i="5"/>
  <c r="P1859" i="5"/>
  <c r="P1860" i="5"/>
  <c r="P1861" i="5"/>
  <c r="P1862" i="5"/>
  <c r="P1863" i="5"/>
  <c r="P1864" i="5"/>
  <c r="P1865" i="5"/>
  <c r="P1866" i="5"/>
  <c r="P1867" i="5"/>
  <c r="P1868" i="5"/>
  <c r="P1869" i="5"/>
  <c r="P1870" i="5"/>
  <c r="P1871" i="5"/>
  <c r="P1872" i="5"/>
  <c r="P1873" i="5"/>
  <c r="P1874" i="5"/>
  <c r="P1875" i="5"/>
  <c r="P1876" i="5"/>
  <c r="P1877" i="5"/>
  <c r="P1878" i="5"/>
  <c r="P1879" i="5"/>
  <c r="P1880" i="5"/>
  <c r="P1881" i="5"/>
  <c r="P1882" i="5"/>
  <c r="P1883" i="5"/>
  <c r="P1884" i="5"/>
  <c r="P1885" i="5"/>
  <c r="P1886" i="5"/>
  <c r="P1887" i="5"/>
  <c r="P1888" i="5"/>
  <c r="P1889" i="5"/>
  <c r="P1890" i="5"/>
  <c r="P1891" i="5"/>
  <c r="P1892" i="5"/>
  <c r="P1893" i="5"/>
  <c r="P1894" i="5"/>
  <c r="P1895" i="5"/>
  <c r="P1896" i="5"/>
  <c r="P1897" i="5"/>
  <c r="P1898" i="5"/>
  <c r="P1899" i="5"/>
  <c r="P1900" i="5"/>
  <c r="P1901" i="5"/>
  <c r="P1902" i="5"/>
  <c r="P1903" i="5"/>
  <c r="P1904" i="5"/>
  <c r="P1905" i="5"/>
  <c r="P1906" i="5"/>
  <c r="P1907" i="5"/>
  <c r="P1908" i="5"/>
  <c r="P1909" i="5"/>
  <c r="P1910" i="5"/>
  <c r="P1911" i="5"/>
  <c r="P1912" i="5"/>
  <c r="P1913" i="5"/>
  <c r="P1914" i="5"/>
  <c r="P1915" i="5"/>
  <c r="P1916" i="5"/>
  <c r="P1917" i="5"/>
  <c r="P1918" i="5"/>
  <c r="P1919" i="5"/>
  <c r="P1920" i="5"/>
  <c r="P1921" i="5"/>
  <c r="P1922" i="5"/>
  <c r="P1923" i="5"/>
  <c r="P1924" i="5"/>
  <c r="P1925" i="5"/>
  <c r="P1926" i="5"/>
  <c r="P1927" i="5"/>
  <c r="P1928" i="5"/>
  <c r="P1929" i="5"/>
  <c r="P1930" i="5"/>
  <c r="P1931" i="5"/>
  <c r="P1932" i="5"/>
  <c r="P1933" i="5"/>
  <c r="P1934" i="5"/>
  <c r="P1935" i="5"/>
  <c r="P1936" i="5"/>
  <c r="P1937" i="5"/>
  <c r="P1938" i="5"/>
  <c r="P1939" i="5"/>
  <c r="P1940" i="5"/>
  <c r="P1941" i="5"/>
  <c r="P1942" i="5"/>
  <c r="P1943" i="5"/>
  <c r="P1944" i="5"/>
  <c r="P1945" i="5"/>
  <c r="P1946" i="5"/>
  <c r="P1947" i="5"/>
  <c r="P1948" i="5"/>
  <c r="P1949" i="5"/>
  <c r="P1950" i="5"/>
  <c r="P1951" i="5"/>
  <c r="P1952" i="5"/>
  <c r="P1953" i="5"/>
  <c r="P1954" i="5"/>
  <c r="P1955" i="5"/>
  <c r="P1956" i="5"/>
  <c r="P1957" i="5"/>
  <c r="P1958" i="5"/>
  <c r="P1959" i="5"/>
  <c r="P1960" i="5"/>
  <c r="P1961" i="5"/>
  <c r="P1962" i="5"/>
  <c r="P1963" i="5"/>
  <c r="P1964" i="5"/>
  <c r="P1965" i="5"/>
  <c r="P1966" i="5"/>
  <c r="P1967" i="5"/>
  <c r="P1968" i="5"/>
  <c r="P1969" i="5"/>
  <c r="P1970" i="5"/>
  <c r="P1971" i="5"/>
  <c r="P1972" i="5"/>
  <c r="P1973" i="5"/>
  <c r="P1974" i="5"/>
  <c r="P1975" i="5"/>
  <c r="P1976" i="5"/>
  <c r="P1977" i="5"/>
  <c r="P1978" i="5"/>
  <c r="P1979" i="5"/>
  <c r="P1980" i="5"/>
  <c r="P1981" i="5"/>
  <c r="P1982" i="5"/>
  <c r="P1983" i="5"/>
  <c r="P1984" i="5"/>
  <c r="P1985" i="5"/>
  <c r="P1986" i="5"/>
  <c r="P1987" i="5"/>
  <c r="P1988" i="5"/>
  <c r="P1989" i="5"/>
  <c r="P1990" i="5"/>
  <c r="P1991" i="5"/>
  <c r="P1992" i="5"/>
  <c r="P1993" i="5"/>
  <c r="P1994" i="5"/>
  <c r="P1995" i="5"/>
  <c r="P1996" i="5"/>
  <c r="P1997" i="5"/>
  <c r="P1998" i="5"/>
  <c r="P1999" i="5"/>
  <c r="P2000" i="5"/>
  <c r="P2001" i="5"/>
  <c r="P2002" i="5"/>
  <c r="P2003" i="5"/>
  <c r="P2004" i="5"/>
  <c r="P2005" i="5"/>
  <c r="P2006" i="5"/>
  <c r="P2007" i="5"/>
  <c r="P2008" i="5"/>
  <c r="P2009" i="5"/>
  <c r="P2010" i="5"/>
  <c r="P2011" i="5"/>
  <c r="P2012" i="5"/>
  <c r="P2013" i="5"/>
  <c r="P2014" i="5"/>
  <c r="P2015" i="5"/>
  <c r="P2016" i="5"/>
  <c r="P2017" i="5"/>
  <c r="P2018" i="5"/>
  <c r="P2019" i="5"/>
  <c r="P2020" i="5"/>
  <c r="P2021" i="5"/>
  <c r="P2022" i="5"/>
  <c r="P2023" i="5"/>
  <c r="P2024" i="5"/>
  <c r="P2025" i="5"/>
  <c r="P2026" i="5"/>
  <c r="P2027" i="5"/>
  <c r="P2028" i="5"/>
  <c r="P2029" i="5"/>
  <c r="P2030" i="5"/>
  <c r="P2031" i="5"/>
  <c r="P2032" i="5"/>
  <c r="P2033" i="5"/>
  <c r="P2034" i="5"/>
  <c r="P2035" i="5"/>
  <c r="P2036" i="5"/>
  <c r="P2037" i="5"/>
  <c r="P2038" i="5"/>
  <c r="P2039" i="5"/>
  <c r="P2040" i="5"/>
  <c r="P2041" i="5"/>
  <c r="P2042" i="5"/>
  <c r="P2043" i="5"/>
  <c r="P2044" i="5"/>
  <c r="P2045" i="5"/>
  <c r="P2046" i="5"/>
  <c r="P2047" i="5"/>
  <c r="P2048" i="5"/>
  <c r="P2049" i="5"/>
  <c r="P2050" i="5"/>
  <c r="P2051" i="5"/>
  <c r="P2052" i="5"/>
  <c r="P2053" i="5"/>
  <c r="P2054" i="5"/>
  <c r="P2055" i="5"/>
  <c r="P2056" i="5"/>
  <c r="P2057" i="5"/>
  <c r="P2058" i="5"/>
  <c r="P2059" i="5"/>
  <c r="P2060" i="5"/>
  <c r="P2061" i="5"/>
  <c r="P2062" i="5"/>
  <c r="P2063" i="5"/>
  <c r="P2064" i="5"/>
  <c r="P2065" i="5"/>
  <c r="P2066" i="5"/>
  <c r="P2067" i="5"/>
  <c r="P2068" i="5"/>
  <c r="P2069" i="5"/>
  <c r="P2070" i="5"/>
  <c r="P2071" i="5"/>
  <c r="P2072" i="5"/>
  <c r="P2073" i="5"/>
  <c r="P2074" i="5"/>
  <c r="P2075" i="5"/>
  <c r="P2076" i="5"/>
  <c r="P2077" i="5"/>
  <c r="P2078" i="5"/>
  <c r="P2079" i="5"/>
  <c r="P2080" i="5"/>
  <c r="P2081" i="5"/>
  <c r="P2082" i="5"/>
  <c r="P2083" i="5"/>
  <c r="P2084" i="5"/>
  <c r="P2085" i="5"/>
  <c r="P2086" i="5"/>
  <c r="P2087" i="5"/>
  <c r="P2088" i="5"/>
  <c r="P2089" i="5"/>
  <c r="P2090" i="5"/>
  <c r="P2091" i="5"/>
  <c r="P2092" i="5"/>
  <c r="P2093" i="5"/>
  <c r="P2094" i="5"/>
  <c r="P2095" i="5"/>
  <c r="P2096" i="5"/>
  <c r="P2097" i="5"/>
  <c r="P2098" i="5"/>
  <c r="P2099" i="5"/>
  <c r="P2100" i="5"/>
  <c r="P2101" i="5"/>
  <c r="P2102" i="5"/>
  <c r="P2103" i="5"/>
  <c r="P2104" i="5"/>
  <c r="P2105" i="5"/>
  <c r="P2106" i="5"/>
  <c r="P2107" i="5"/>
  <c r="P2108" i="5"/>
  <c r="P2109" i="5"/>
  <c r="P2110" i="5"/>
  <c r="P2111" i="5"/>
  <c r="P2112" i="5"/>
  <c r="P2113" i="5"/>
  <c r="P2114" i="5"/>
  <c r="P2115" i="5"/>
  <c r="P2116" i="5"/>
  <c r="P2117" i="5"/>
  <c r="P2118" i="5"/>
  <c r="P2119" i="5"/>
  <c r="P2120" i="5"/>
  <c r="P2121" i="5"/>
  <c r="P2122" i="5"/>
  <c r="P2123" i="5"/>
  <c r="P2124" i="5"/>
  <c r="P2125" i="5"/>
  <c r="P2126" i="5"/>
  <c r="P2127" i="5"/>
  <c r="P2128" i="5"/>
  <c r="P2129" i="5"/>
  <c r="P2130" i="5"/>
  <c r="P2131" i="5"/>
  <c r="P2132" i="5"/>
  <c r="P2133" i="5"/>
  <c r="P2134" i="5"/>
  <c r="P2135" i="5"/>
  <c r="P2136" i="5"/>
  <c r="P2137" i="5"/>
  <c r="P2138" i="5"/>
  <c r="P2139" i="5"/>
  <c r="P2140" i="5"/>
  <c r="P2141" i="5"/>
  <c r="P2142" i="5"/>
  <c r="P2143" i="5"/>
  <c r="P2144" i="5"/>
  <c r="P2145" i="5"/>
  <c r="P2146" i="5"/>
  <c r="P2147" i="5"/>
  <c r="P2148" i="5"/>
  <c r="P2149" i="5"/>
  <c r="P2150" i="5"/>
  <c r="P2151" i="5"/>
  <c r="P2152" i="5"/>
  <c r="P2153" i="5"/>
  <c r="P2154" i="5"/>
  <c r="P2155" i="5"/>
  <c r="P2156" i="5"/>
  <c r="P2157" i="5"/>
  <c r="P2158" i="5"/>
  <c r="P2159" i="5"/>
  <c r="P2160" i="5"/>
  <c r="P2161" i="5"/>
  <c r="P2162" i="5"/>
  <c r="P2163" i="5"/>
  <c r="P2164" i="5"/>
  <c r="P2165" i="5"/>
  <c r="P2166" i="5"/>
  <c r="P2167" i="5"/>
  <c r="P2168" i="5"/>
  <c r="P2169" i="5"/>
  <c r="P2170" i="5"/>
  <c r="P2171" i="5"/>
  <c r="P2172" i="5"/>
  <c r="P2173" i="5"/>
  <c r="P2174" i="5"/>
  <c r="P2175" i="5"/>
  <c r="P2176" i="5"/>
  <c r="P2177" i="5"/>
  <c r="P2178" i="5"/>
  <c r="P2179" i="5"/>
  <c r="P2180" i="5"/>
  <c r="P2181" i="5"/>
  <c r="P2182" i="5"/>
  <c r="P2183" i="5"/>
  <c r="P2184" i="5"/>
  <c r="P2185" i="5"/>
  <c r="P2186" i="5"/>
  <c r="P2187" i="5"/>
  <c r="P2188" i="5"/>
  <c r="P2189" i="5"/>
  <c r="P2190" i="5"/>
  <c r="P2191" i="5"/>
  <c r="P2192" i="5"/>
  <c r="P2193" i="5"/>
  <c r="P2194" i="5"/>
  <c r="P2195" i="5"/>
  <c r="P2196" i="5"/>
  <c r="P2197" i="5"/>
  <c r="P2198" i="5"/>
  <c r="P2199" i="5"/>
  <c r="P2200" i="5"/>
  <c r="P2201" i="5"/>
  <c r="P2202" i="5"/>
  <c r="P2203" i="5"/>
  <c r="P2204" i="5"/>
  <c r="P2205" i="5"/>
  <c r="P2206" i="5"/>
  <c r="P2207" i="5"/>
  <c r="P2208" i="5"/>
  <c r="P2209" i="5"/>
  <c r="P2210" i="5"/>
  <c r="P2211" i="5"/>
  <c r="P2212" i="5"/>
  <c r="P2213" i="5"/>
  <c r="P2214" i="5"/>
  <c r="P2215" i="5"/>
  <c r="P2216" i="5"/>
  <c r="P2217" i="5"/>
  <c r="P2218" i="5"/>
  <c r="P2219" i="5"/>
  <c r="P2220" i="5"/>
  <c r="P2221" i="5"/>
  <c r="P2222" i="5"/>
  <c r="P2223" i="5"/>
  <c r="P2224" i="5"/>
  <c r="P2225" i="5"/>
  <c r="P2226" i="5"/>
  <c r="P2227" i="5"/>
  <c r="P2228" i="5"/>
  <c r="P2229" i="5"/>
  <c r="P2230" i="5"/>
  <c r="P2231" i="5"/>
  <c r="P2232" i="5"/>
  <c r="P2233" i="5"/>
  <c r="P2234" i="5"/>
  <c r="P2235" i="5"/>
  <c r="P2236" i="5"/>
  <c r="P2237" i="5"/>
  <c r="P2238" i="5"/>
  <c r="P2239" i="5"/>
  <c r="P2240" i="5"/>
  <c r="P2241" i="5"/>
  <c r="P2242" i="5"/>
  <c r="P2243" i="5"/>
  <c r="P2244" i="5"/>
  <c r="P2245" i="5"/>
  <c r="P2246" i="5"/>
  <c r="P2247" i="5"/>
  <c r="P2248" i="5"/>
  <c r="P2249" i="5"/>
  <c r="P2250" i="5"/>
  <c r="P2251" i="5"/>
  <c r="P2252" i="5"/>
  <c r="O3" i="5"/>
  <c r="O4" i="5"/>
  <c r="O5" i="5"/>
  <c r="O6" i="5"/>
  <c r="O7" i="5"/>
  <c r="O8" i="5"/>
  <c r="O9" i="5"/>
  <c r="O10" i="5"/>
  <c r="O11" i="5"/>
  <c r="O12" i="5"/>
  <c r="O13" i="5"/>
  <c r="O14" i="5"/>
  <c r="O15" i="5"/>
  <c r="O16" i="5"/>
  <c r="O17" i="5"/>
  <c r="O18" i="5"/>
  <c r="O19" i="5"/>
  <c r="O20" i="5"/>
  <c r="O21" i="5"/>
  <c r="O22" i="5"/>
  <c r="O23" i="5"/>
  <c r="O24" i="5"/>
  <c r="O25" i="5"/>
  <c r="O26" i="5"/>
  <c r="O27" i="5"/>
  <c r="O28" i="5"/>
  <c r="O29" i="5"/>
  <c r="O30" i="5"/>
  <c r="O31" i="5"/>
  <c r="O32" i="5"/>
  <c r="O33" i="5"/>
  <c r="O34" i="5"/>
  <c r="O35" i="5"/>
  <c r="O36" i="5"/>
  <c r="O37" i="5"/>
  <c r="O38" i="5"/>
  <c r="O39" i="5"/>
  <c r="O40" i="5"/>
  <c r="O41" i="5"/>
  <c r="O42" i="5"/>
  <c r="O43" i="5"/>
  <c r="O44" i="5"/>
  <c r="O45" i="5"/>
  <c r="O46" i="5"/>
  <c r="O47" i="5"/>
  <c r="O48" i="5"/>
  <c r="O49" i="5"/>
  <c r="O50" i="5"/>
  <c r="O51" i="5"/>
  <c r="O52" i="5"/>
  <c r="O53" i="5"/>
  <c r="O54" i="5"/>
  <c r="O55" i="5"/>
  <c r="O56" i="5"/>
  <c r="O57" i="5"/>
  <c r="O58" i="5"/>
  <c r="O59" i="5"/>
  <c r="O60" i="5"/>
  <c r="O61" i="5"/>
  <c r="O62" i="5"/>
  <c r="O63" i="5"/>
  <c r="O64" i="5"/>
  <c r="O65" i="5"/>
  <c r="O66" i="5"/>
  <c r="O67" i="5"/>
  <c r="O68" i="5"/>
  <c r="O69" i="5"/>
  <c r="O70" i="5"/>
  <c r="O71" i="5"/>
  <c r="O72" i="5"/>
  <c r="O73" i="5"/>
  <c r="O74" i="5"/>
  <c r="O75" i="5"/>
  <c r="O76" i="5"/>
  <c r="O77" i="5"/>
  <c r="O78" i="5"/>
  <c r="O79" i="5"/>
  <c r="O80" i="5"/>
  <c r="O81" i="5"/>
  <c r="O82" i="5"/>
  <c r="O83" i="5"/>
  <c r="O84" i="5"/>
  <c r="O85" i="5"/>
  <c r="O86" i="5"/>
  <c r="O87" i="5"/>
  <c r="O88" i="5"/>
  <c r="O89" i="5"/>
  <c r="O90" i="5"/>
  <c r="O91" i="5"/>
  <c r="O92" i="5"/>
  <c r="O93" i="5"/>
  <c r="O94" i="5"/>
  <c r="O95" i="5"/>
  <c r="O96" i="5"/>
  <c r="O97" i="5"/>
  <c r="O98" i="5"/>
  <c r="O99" i="5"/>
  <c r="O100" i="5"/>
  <c r="O101" i="5"/>
  <c r="O102" i="5"/>
  <c r="O103" i="5"/>
  <c r="O104" i="5"/>
  <c r="O105" i="5"/>
  <c r="O106" i="5"/>
  <c r="O107" i="5"/>
  <c r="O108" i="5"/>
  <c r="O109" i="5"/>
  <c r="O110" i="5"/>
  <c r="O111" i="5"/>
  <c r="O112" i="5"/>
  <c r="O113" i="5"/>
  <c r="O114" i="5"/>
  <c r="O115" i="5"/>
  <c r="O116" i="5"/>
  <c r="O117" i="5"/>
  <c r="O118" i="5"/>
  <c r="O119" i="5"/>
  <c r="O120" i="5"/>
  <c r="O121" i="5"/>
  <c r="O122" i="5"/>
  <c r="O123" i="5"/>
  <c r="O124" i="5"/>
  <c r="O125" i="5"/>
  <c r="O126" i="5"/>
  <c r="O127" i="5"/>
  <c r="O128" i="5"/>
  <c r="O129" i="5"/>
  <c r="O130" i="5"/>
  <c r="O131" i="5"/>
  <c r="O132" i="5"/>
  <c r="O133" i="5"/>
  <c r="O134" i="5"/>
  <c r="O135" i="5"/>
  <c r="O136" i="5"/>
  <c r="O137" i="5"/>
  <c r="O138" i="5"/>
  <c r="O139" i="5"/>
  <c r="O140" i="5"/>
  <c r="O141" i="5"/>
  <c r="O142" i="5"/>
  <c r="O143" i="5"/>
  <c r="O144" i="5"/>
  <c r="O145" i="5"/>
  <c r="O146" i="5"/>
  <c r="O147" i="5"/>
  <c r="O148" i="5"/>
  <c r="O149" i="5"/>
  <c r="O150" i="5"/>
  <c r="O151" i="5"/>
  <c r="O152" i="5"/>
  <c r="O153" i="5"/>
  <c r="O154" i="5"/>
  <c r="O155" i="5"/>
  <c r="O156" i="5"/>
  <c r="O157" i="5"/>
  <c r="O158" i="5"/>
  <c r="O159" i="5"/>
  <c r="O160" i="5"/>
  <c r="O161" i="5"/>
  <c r="O162" i="5"/>
  <c r="O163" i="5"/>
  <c r="O164" i="5"/>
  <c r="O165" i="5"/>
  <c r="O166" i="5"/>
  <c r="O167" i="5"/>
  <c r="O168" i="5"/>
  <c r="O169" i="5"/>
  <c r="O170" i="5"/>
  <c r="O171" i="5"/>
  <c r="O172" i="5"/>
  <c r="O173" i="5"/>
  <c r="O174" i="5"/>
  <c r="O175" i="5"/>
  <c r="O176" i="5"/>
  <c r="O177" i="5"/>
  <c r="O178" i="5"/>
  <c r="O179" i="5"/>
  <c r="O180" i="5"/>
  <c r="O181" i="5"/>
  <c r="O182" i="5"/>
  <c r="O183" i="5"/>
  <c r="O184" i="5"/>
  <c r="O185" i="5"/>
  <c r="O186" i="5"/>
  <c r="O187" i="5"/>
  <c r="O188" i="5"/>
  <c r="O189" i="5"/>
  <c r="O190" i="5"/>
  <c r="O191" i="5"/>
  <c r="O192" i="5"/>
  <c r="O193" i="5"/>
  <c r="O194" i="5"/>
  <c r="O195" i="5"/>
  <c r="O196" i="5"/>
  <c r="O197" i="5"/>
  <c r="O198" i="5"/>
  <c r="O199" i="5"/>
  <c r="O200" i="5"/>
  <c r="O201" i="5"/>
  <c r="O202" i="5"/>
  <c r="O203" i="5"/>
  <c r="O204" i="5"/>
  <c r="O205" i="5"/>
  <c r="O206" i="5"/>
  <c r="O207" i="5"/>
  <c r="O208" i="5"/>
  <c r="O209" i="5"/>
  <c r="O210" i="5"/>
  <c r="O211" i="5"/>
  <c r="O212" i="5"/>
  <c r="O213" i="5"/>
  <c r="O214" i="5"/>
  <c r="O215" i="5"/>
  <c r="O216" i="5"/>
  <c r="O217" i="5"/>
  <c r="O218" i="5"/>
  <c r="O219" i="5"/>
  <c r="O220" i="5"/>
  <c r="O221" i="5"/>
  <c r="O222" i="5"/>
  <c r="O223" i="5"/>
  <c r="O224" i="5"/>
  <c r="O225" i="5"/>
  <c r="O226" i="5"/>
  <c r="O227" i="5"/>
  <c r="O228" i="5"/>
  <c r="O229" i="5"/>
  <c r="O230" i="5"/>
  <c r="O231" i="5"/>
  <c r="O232" i="5"/>
  <c r="O233" i="5"/>
  <c r="O234" i="5"/>
  <c r="O235" i="5"/>
  <c r="O236" i="5"/>
  <c r="O237" i="5"/>
  <c r="O238" i="5"/>
  <c r="O239" i="5"/>
  <c r="O240" i="5"/>
  <c r="O241" i="5"/>
  <c r="O242" i="5"/>
  <c r="O243" i="5"/>
  <c r="O244" i="5"/>
  <c r="O245" i="5"/>
  <c r="O246" i="5"/>
  <c r="O247" i="5"/>
  <c r="O248" i="5"/>
  <c r="O249" i="5"/>
  <c r="O250" i="5"/>
  <c r="O251" i="5"/>
  <c r="O252" i="5"/>
  <c r="O253" i="5"/>
  <c r="O254" i="5"/>
  <c r="O255" i="5"/>
  <c r="O256" i="5"/>
  <c r="O257" i="5"/>
  <c r="O258" i="5"/>
  <c r="O259" i="5"/>
  <c r="O260" i="5"/>
  <c r="O261" i="5"/>
  <c r="O262" i="5"/>
  <c r="O263" i="5"/>
  <c r="O264" i="5"/>
  <c r="O265" i="5"/>
  <c r="O266" i="5"/>
  <c r="O267" i="5"/>
  <c r="O268" i="5"/>
  <c r="O269" i="5"/>
  <c r="O270" i="5"/>
  <c r="O271" i="5"/>
  <c r="O272" i="5"/>
  <c r="O273" i="5"/>
  <c r="O274" i="5"/>
  <c r="O275" i="5"/>
  <c r="O276" i="5"/>
  <c r="O277" i="5"/>
  <c r="O278" i="5"/>
  <c r="O279" i="5"/>
  <c r="O280" i="5"/>
  <c r="O281" i="5"/>
  <c r="O282" i="5"/>
  <c r="O283" i="5"/>
  <c r="O284" i="5"/>
  <c r="O285" i="5"/>
  <c r="O286" i="5"/>
  <c r="O287" i="5"/>
  <c r="O288" i="5"/>
  <c r="O289" i="5"/>
  <c r="O290" i="5"/>
  <c r="O291" i="5"/>
  <c r="O292" i="5"/>
  <c r="O293" i="5"/>
  <c r="O294" i="5"/>
  <c r="O295" i="5"/>
  <c r="O296" i="5"/>
  <c r="O297" i="5"/>
  <c r="O298" i="5"/>
  <c r="O299" i="5"/>
  <c r="O300" i="5"/>
  <c r="O301" i="5"/>
  <c r="O302" i="5"/>
  <c r="O303" i="5"/>
  <c r="O304" i="5"/>
  <c r="O305" i="5"/>
  <c r="O306" i="5"/>
  <c r="O307" i="5"/>
  <c r="O308" i="5"/>
  <c r="O309" i="5"/>
  <c r="O310" i="5"/>
  <c r="O311" i="5"/>
  <c r="O312" i="5"/>
  <c r="O313" i="5"/>
  <c r="O314" i="5"/>
  <c r="O315" i="5"/>
  <c r="O316" i="5"/>
  <c r="O317" i="5"/>
  <c r="O318" i="5"/>
  <c r="O319" i="5"/>
  <c r="O320" i="5"/>
  <c r="O321" i="5"/>
  <c r="O322" i="5"/>
  <c r="O323" i="5"/>
  <c r="O324" i="5"/>
  <c r="O325" i="5"/>
  <c r="O326" i="5"/>
  <c r="O327" i="5"/>
  <c r="O328" i="5"/>
  <c r="O329" i="5"/>
  <c r="O330" i="5"/>
  <c r="O331" i="5"/>
  <c r="O332" i="5"/>
  <c r="O333" i="5"/>
  <c r="O334" i="5"/>
  <c r="O335" i="5"/>
  <c r="O336" i="5"/>
  <c r="O337" i="5"/>
  <c r="O338" i="5"/>
  <c r="O339" i="5"/>
  <c r="O340" i="5"/>
  <c r="O341" i="5"/>
  <c r="O342" i="5"/>
  <c r="O343" i="5"/>
  <c r="O344" i="5"/>
  <c r="O345" i="5"/>
  <c r="O346" i="5"/>
  <c r="O347" i="5"/>
  <c r="O348" i="5"/>
  <c r="O349" i="5"/>
  <c r="O350" i="5"/>
  <c r="O351" i="5"/>
  <c r="O352" i="5"/>
  <c r="O353" i="5"/>
  <c r="O354" i="5"/>
  <c r="O355" i="5"/>
  <c r="O356" i="5"/>
  <c r="O357" i="5"/>
  <c r="O358" i="5"/>
  <c r="O359" i="5"/>
  <c r="O360" i="5"/>
  <c r="O361" i="5"/>
  <c r="O362" i="5"/>
  <c r="O363" i="5"/>
  <c r="O364" i="5"/>
  <c r="O365" i="5"/>
  <c r="O366" i="5"/>
  <c r="O367" i="5"/>
  <c r="O368" i="5"/>
  <c r="O369" i="5"/>
  <c r="O370" i="5"/>
  <c r="O371" i="5"/>
  <c r="O372" i="5"/>
  <c r="O373" i="5"/>
  <c r="O374" i="5"/>
  <c r="O375" i="5"/>
  <c r="O376" i="5"/>
  <c r="O377" i="5"/>
  <c r="O378" i="5"/>
  <c r="O379" i="5"/>
  <c r="O380" i="5"/>
  <c r="O381" i="5"/>
  <c r="O382" i="5"/>
  <c r="O383" i="5"/>
  <c r="O384" i="5"/>
  <c r="O385" i="5"/>
  <c r="O386" i="5"/>
  <c r="O387" i="5"/>
  <c r="O388" i="5"/>
  <c r="O389" i="5"/>
  <c r="O390" i="5"/>
  <c r="O391" i="5"/>
  <c r="O392" i="5"/>
  <c r="O393" i="5"/>
  <c r="O394" i="5"/>
  <c r="O395" i="5"/>
  <c r="O396" i="5"/>
  <c r="O397" i="5"/>
  <c r="O398" i="5"/>
  <c r="O399" i="5"/>
  <c r="O400" i="5"/>
  <c r="O401" i="5"/>
  <c r="O402" i="5"/>
  <c r="O403" i="5"/>
  <c r="O404" i="5"/>
  <c r="O405" i="5"/>
  <c r="O406" i="5"/>
  <c r="O407" i="5"/>
  <c r="O408" i="5"/>
  <c r="O409" i="5"/>
  <c r="O410" i="5"/>
  <c r="O411" i="5"/>
  <c r="O412" i="5"/>
  <c r="O413" i="5"/>
  <c r="O414" i="5"/>
  <c r="O415" i="5"/>
  <c r="O416" i="5"/>
  <c r="O417" i="5"/>
  <c r="O418" i="5"/>
  <c r="O419" i="5"/>
  <c r="O420" i="5"/>
  <c r="O421" i="5"/>
  <c r="O422" i="5"/>
  <c r="O423" i="5"/>
  <c r="O424" i="5"/>
  <c r="O425" i="5"/>
  <c r="O426" i="5"/>
  <c r="O427" i="5"/>
  <c r="O428" i="5"/>
  <c r="O429" i="5"/>
  <c r="O430" i="5"/>
  <c r="O431" i="5"/>
  <c r="O432" i="5"/>
  <c r="O433" i="5"/>
  <c r="O434" i="5"/>
  <c r="O435" i="5"/>
  <c r="O436" i="5"/>
  <c r="O437" i="5"/>
  <c r="O438" i="5"/>
  <c r="O439" i="5"/>
  <c r="O440" i="5"/>
  <c r="O441" i="5"/>
  <c r="O442" i="5"/>
  <c r="O443" i="5"/>
  <c r="O444" i="5"/>
  <c r="O445" i="5"/>
  <c r="O446" i="5"/>
  <c r="O447" i="5"/>
  <c r="O448" i="5"/>
  <c r="O449" i="5"/>
  <c r="O450" i="5"/>
  <c r="O451" i="5"/>
  <c r="O452" i="5"/>
  <c r="O453" i="5"/>
  <c r="O454" i="5"/>
  <c r="O455" i="5"/>
  <c r="O456" i="5"/>
  <c r="O457" i="5"/>
  <c r="O458" i="5"/>
  <c r="O459" i="5"/>
  <c r="O460" i="5"/>
  <c r="O461" i="5"/>
  <c r="O462" i="5"/>
  <c r="O463" i="5"/>
  <c r="O464" i="5"/>
  <c r="O465" i="5"/>
  <c r="O466" i="5"/>
  <c r="O467" i="5"/>
  <c r="O468" i="5"/>
  <c r="O469" i="5"/>
  <c r="O470" i="5"/>
  <c r="O471" i="5"/>
  <c r="O472" i="5"/>
  <c r="O473" i="5"/>
  <c r="O474" i="5"/>
  <c r="O475" i="5"/>
  <c r="O476" i="5"/>
  <c r="O477" i="5"/>
  <c r="O478" i="5"/>
  <c r="O479" i="5"/>
  <c r="O480" i="5"/>
  <c r="O481" i="5"/>
  <c r="O482" i="5"/>
  <c r="O483" i="5"/>
  <c r="O484" i="5"/>
  <c r="O485" i="5"/>
  <c r="O486" i="5"/>
  <c r="O487" i="5"/>
  <c r="O488" i="5"/>
  <c r="O489" i="5"/>
  <c r="O490" i="5"/>
  <c r="O491" i="5"/>
  <c r="O492" i="5"/>
  <c r="O493" i="5"/>
  <c r="O494" i="5"/>
  <c r="O495" i="5"/>
  <c r="O496" i="5"/>
  <c r="O497" i="5"/>
  <c r="O498" i="5"/>
  <c r="O499" i="5"/>
  <c r="O500" i="5"/>
  <c r="O501" i="5"/>
  <c r="O502" i="5"/>
  <c r="O503" i="5"/>
  <c r="O504" i="5"/>
  <c r="O505" i="5"/>
  <c r="O506" i="5"/>
  <c r="O507" i="5"/>
  <c r="O508" i="5"/>
  <c r="O509" i="5"/>
  <c r="O510" i="5"/>
  <c r="O511" i="5"/>
  <c r="O512" i="5"/>
  <c r="O513" i="5"/>
  <c r="O514" i="5"/>
  <c r="O515" i="5"/>
  <c r="O516" i="5"/>
  <c r="O517" i="5"/>
  <c r="O518" i="5"/>
  <c r="O519" i="5"/>
  <c r="O520" i="5"/>
  <c r="O521" i="5"/>
  <c r="O522" i="5"/>
  <c r="O523" i="5"/>
  <c r="O524" i="5"/>
  <c r="O525" i="5"/>
  <c r="O526" i="5"/>
  <c r="O527" i="5"/>
  <c r="O528" i="5"/>
  <c r="O529" i="5"/>
  <c r="O530" i="5"/>
  <c r="O531" i="5"/>
  <c r="O532" i="5"/>
  <c r="O533" i="5"/>
  <c r="O534" i="5"/>
  <c r="O535" i="5"/>
  <c r="O536" i="5"/>
  <c r="O537" i="5"/>
  <c r="O538" i="5"/>
  <c r="O539" i="5"/>
  <c r="O540" i="5"/>
  <c r="O541" i="5"/>
  <c r="O542" i="5"/>
  <c r="O543" i="5"/>
  <c r="O544" i="5"/>
  <c r="O545" i="5"/>
  <c r="O546" i="5"/>
  <c r="O547" i="5"/>
  <c r="O548" i="5"/>
  <c r="O549" i="5"/>
  <c r="O550" i="5"/>
  <c r="O551" i="5"/>
  <c r="O552" i="5"/>
  <c r="O553" i="5"/>
  <c r="O554" i="5"/>
  <c r="O555" i="5"/>
  <c r="O556" i="5"/>
  <c r="O557" i="5"/>
  <c r="O558" i="5"/>
  <c r="O559" i="5"/>
  <c r="O560" i="5"/>
  <c r="O561" i="5"/>
  <c r="O562" i="5"/>
  <c r="O563" i="5"/>
  <c r="O564" i="5"/>
  <c r="O565" i="5"/>
  <c r="O566" i="5"/>
  <c r="O567" i="5"/>
  <c r="O568" i="5"/>
  <c r="O569" i="5"/>
  <c r="O570" i="5"/>
  <c r="O571" i="5"/>
  <c r="O572" i="5"/>
  <c r="O573" i="5"/>
  <c r="O574" i="5"/>
  <c r="O575" i="5"/>
  <c r="O576" i="5"/>
  <c r="O577" i="5"/>
  <c r="O578" i="5"/>
  <c r="O579" i="5"/>
  <c r="O580" i="5"/>
  <c r="O581" i="5"/>
  <c r="O582" i="5"/>
  <c r="O583" i="5"/>
  <c r="O584" i="5"/>
  <c r="O585" i="5"/>
  <c r="O586" i="5"/>
  <c r="O587" i="5"/>
  <c r="O588" i="5"/>
  <c r="O589" i="5"/>
  <c r="O590" i="5"/>
  <c r="O591" i="5"/>
  <c r="O592" i="5"/>
  <c r="O593" i="5"/>
  <c r="O594" i="5"/>
  <c r="O595" i="5"/>
  <c r="O596" i="5"/>
  <c r="O597" i="5"/>
  <c r="O598" i="5"/>
  <c r="O599" i="5"/>
  <c r="O600" i="5"/>
  <c r="O601" i="5"/>
  <c r="O602" i="5"/>
  <c r="O603" i="5"/>
  <c r="O604" i="5"/>
  <c r="O605" i="5"/>
  <c r="O606" i="5"/>
  <c r="O607" i="5"/>
  <c r="O608" i="5"/>
  <c r="O609" i="5"/>
  <c r="O610" i="5"/>
  <c r="O611" i="5"/>
  <c r="O612" i="5"/>
  <c r="O613" i="5"/>
  <c r="O614" i="5"/>
  <c r="O615" i="5"/>
  <c r="O616" i="5"/>
  <c r="O617" i="5"/>
  <c r="O618" i="5"/>
  <c r="O619" i="5"/>
  <c r="O620" i="5"/>
  <c r="O621" i="5"/>
  <c r="O622" i="5"/>
  <c r="O623" i="5"/>
  <c r="O624" i="5"/>
  <c r="O625" i="5"/>
  <c r="O626" i="5"/>
  <c r="O627" i="5"/>
  <c r="O628" i="5"/>
  <c r="O629" i="5"/>
  <c r="O630" i="5"/>
  <c r="O631" i="5"/>
  <c r="O632" i="5"/>
  <c r="O633" i="5"/>
  <c r="O634" i="5"/>
  <c r="O635" i="5"/>
  <c r="O636" i="5"/>
  <c r="O637" i="5"/>
  <c r="O638" i="5"/>
  <c r="O639" i="5"/>
  <c r="O640" i="5"/>
  <c r="O641" i="5"/>
  <c r="O642" i="5"/>
  <c r="O643" i="5"/>
  <c r="O644" i="5"/>
  <c r="O645" i="5"/>
  <c r="O646" i="5"/>
  <c r="O647" i="5"/>
  <c r="O648" i="5"/>
  <c r="O649" i="5"/>
  <c r="O650" i="5"/>
  <c r="O651" i="5"/>
  <c r="O652" i="5"/>
  <c r="O653" i="5"/>
  <c r="O654" i="5"/>
  <c r="O655" i="5"/>
  <c r="O656" i="5"/>
  <c r="O657" i="5"/>
  <c r="O658" i="5"/>
  <c r="O659" i="5"/>
  <c r="O660" i="5"/>
  <c r="O661" i="5"/>
  <c r="O662" i="5"/>
  <c r="O663" i="5"/>
  <c r="O664" i="5"/>
  <c r="O665" i="5"/>
  <c r="O666" i="5"/>
  <c r="O667" i="5"/>
  <c r="O668" i="5"/>
  <c r="O669" i="5"/>
  <c r="O670" i="5"/>
  <c r="O671" i="5"/>
  <c r="O672" i="5"/>
  <c r="O673" i="5"/>
  <c r="O674" i="5"/>
  <c r="O675" i="5"/>
  <c r="O676" i="5"/>
  <c r="O677" i="5"/>
  <c r="O678" i="5"/>
  <c r="O679" i="5"/>
  <c r="O680" i="5"/>
  <c r="O681" i="5"/>
  <c r="O682" i="5"/>
  <c r="O683" i="5"/>
  <c r="O684" i="5"/>
  <c r="O685" i="5"/>
  <c r="O686" i="5"/>
  <c r="O687" i="5"/>
  <c r="O688" i="5"/>
  <c r="O689" i="5"/>
  <c r="O690" i="5"/>
  <c r="O691" i="5"/>
  <c r="O692" i="5"/>
  <c r="O693" i="5"/>
  <c r="O694" i="5"/>
  <c r="O695" i="5"/>
  <c r="O696" i="5"/>
  <c r="O697" i="5"/>
  <c r="O698" i="5"/>
  <c r="O699" i="5"/>
  <c r="O700" i="5"/>
  <c r="O701" i="5"/>
  <c r="O702" i="5"/>
  <c r="O703" i="5"/>
  <c r="O704" i="5"/>
  <c r="O705" i="5"/>
  <c r="O706" i="5"/>
  <c r="O707" i="5"/>
  <c r="O708" i="5"/>
  <c r="O709" i="5"/>
  <c r="O710" i="5"/>
  <c r="O711" i="5"/>
  <c r="O712" i="5"/>
  <c r="O713" i="5"/>
  <c r="O714" i="5"/>
  <c r="O715" i="5"/>
  <c r="O716" i="5"/>
  <c r="O717" i="5"/>
  <c r="O718" i="5"/>
  <c r="O719" i="5"/>
  <c r="O720" i="5"/>
  <c r="O721" i="5"/>
  <c r="O722" i="5"/>
  <c r="O723" i="5"/>
  <c r="O724" i="5"/>
  <c r="O725" i="5"/>
  <c r="O726" i="5"/>
  <c r="O727" i="5"/>
  <c r="O728" i="5"/>
  <c r="O729" i="5"/>
  <c r="O730" i="5"/>
  <c r="O731" i="5"/>
  <c r="O732" i="5"/>
  <c r="O733" i="5"/>
  <c r="O734" i="5"/>
  <c r="O735" i="5"/>
  <c r="O736" i="5"/>
  <c r="O737" i="5"/>
  <c r="O738" i="5"/>
  <c r="O739" i="5"/>
  <c r="O740" i="5"/>
  <c r="O741" i="5"/>
  <c r="O742" i="5"/>
  <c r="O743" i="5"/>
  <c r="O744" i="5"/>
  <c r="O745" i="5"/>
  <c r="O746" i="5"/>
  <c r="O747" i="5"/>
  <c r="O748" i="5"/>
  <c r="O749" i="5"/>
  <c r="O750" i="5"/>
  <c r="O751" i="5"/>
  <c r="O752" i="5"/>
  <c r="O753" i="5"/>
  <c r="O754" i="5"/>
  <c r="O755" i="5"/>
  <c r="O756" i="5"/>
  <c r="O757" i="5"/>
  <c r="O758" i="5"/>
  <c r="O759" i="5"/>
  <c r="O760" i="5"/>
  <c r="O761" i="5"/>
  <c r="O762" i="5"/>
  <c r="O763" i="5"/>
  <c r="O764" i="5"/>
  <c r="O765" i="5"/>
  <c r="O766" i="5"/>
  <c r="O767" i="5"/>
  <c r="O768" i="5"/>
  <c r="O769" i="5"/>
  <c r="O770" i="5"/>
  <c r="O771" i="5"/>
  <c r="O772" i="5"/>
  <c r="O773" i="5"/>
  <c r="O774" i="5"/>
  <c r="O775" i="5"/>
  <c r="O776" i="5"/>
  <c r="O777" i="5"/>
  <c r="O778" i="5"/>
  <c r="O779" i="5"/>
  <c r="O780" i="5"/>
  <c r="O781" i="5"/>
  <c r="O782" i="5"/>
  <c r="O783" i="5"/>
  <c r="O784" i="5"/>
  <c r="O785" i="5"/>
  <c r="O786" i="5"/>
  <c r="O787" i="5"/>
  <c r="O788" i="5"/>
  <c r="O789" i="5"/>
  <c r="O790" i="5"/>
  <c r="O791" i="5"/>
  <c r="O792" i="5"/>
  <c r="O793" i="5"/>
  <c r="O794" i="5"/>
  <c r="O795" i="5"/>
  <c r="O796" i="5"/>
  <c r="O797" i="5"/>
  <c r="O798" i="5"/>
  <c r="O799" i="5"/>
  <c r="O800" i="5"/>
  <c r="O801" i="5"/>
  <c r="O802" i="5"/>
  <c r="O803" i="5"/>
  <c r="O804" i="5"/>
  <c r="O805" i="5"/>
  <c r="O806" i="5"/>
  <c r="O807" i="5"/>
  <c r="O808" i="5"/>
  <c r="O809" i="5"/>
  <c r="O810" i="5"/>
  <c r="O811" i="5"/>
  <c r="O812" i="5"/>
  <c r="O813" i="5"/>
  <c r="O814" i="5"/>
  <c r="O815" i="5"/>
  <c r="O816" i="5"/>
  <c r="O817" i="5"/>
  <c r="O818" i="5"/>
  <c r="O819" i="5"/>
  <c r="O820" i="5"/>
  <c r="O821" i="5"/>
  <c r="O822" i="5"/>
  <c r="O823" i="5"/>
  <c r="O824" i="5"/>
  <c r="O825" i="5"/>
  <c r="O826" i="5"/>
  <c r="O827" i="5"/>
  <c r="O828" i="5"/>
  <c r="O829" i="5"/>
  <c r="O830" i="5"/>
  <c r="O831" i="5"/>
  <c r="O832" i="5"/>
  <c r="O833" i="5"/>
  <c r="O834" i="5"/>
  <c r="O835" i="5"/>
  <c r="O836" i="5"/>
  <c r="O837" i="5"/>
  <c r="O838" i="5"/>
  <c r="O839" i="5"/>
  <c r="O840" i="5"/>
  <c r="O841" i="5"/>
  <c r="O842" i="5"/>
  <c r="O843" i="5"/>
  <c r="O844" i="5"/>
  <c r="O845" i="5"/>
  <c r="O846" i="5"/>
  <c r="O847" i="5"/>
  <c r="O848" i="5"/>
  <c r="O849" i="5"/>
  <c r="O850" i="5"/>
  <c r="O851" i="5"/>
  <c r="O852" i="5"/>
  <c r="O853" i="5"/>
  <c r="O854" i="5"/>
  <c r="O855" i="5"/>
  <c r="O856" i="5"/>
  <c r="O857" i="5"/>
  <c r="O858" i="5"/>
  <c r="O859" i="5"/>
  <c r="O860" i="5"/>
  <c r="O861" i="5"/>
  <c r="O862" i="5"/>
  <c r="O863" i="5"/>
  <c r="O864" i="5"/>
  <c r="O865" i="5"/>
  <c r="O866" i="5"/>
  <c r="O867" i="5"/>
  <c r="O868" i="5"/>
  <c r="O869" i="5"/>
  <c r="O870" i="5"/>
  <c r="O871" i="5"/>
  <c r="O872" i="5"/>
  <c r="O873" i="5"/>
  <c r="O874" i="5"/>
  <c r="O875" i="5"/>
  <c r="O876" i="5"/>
  <c r="O877" i="5"/>
  <c r="O878" i="5"/>
  <c r="O879" i="5"/>
  <c r="O880" i="5"/>
  <c r="O881" i="5"/>
  <c r="O882" i="5"/>
  <c r="O883" i="5"/>
  <c r="O884" i="5"/>
  <c r="O885" i="5"/>
  <c r="O886" i="5"/>
  <c r="O887" i="5"/>
  <c r="O888" i="5"/>
  <c r="O889" i="5"/>
  <c r="O890" i="5"/>
  <c r="O891" i="5"/>
  <c r="O892" i="5"/>
  <c r="O893" i="5"/>
  <c r="O894" i="5"/>
  <c r="O895" i="5"/>
  <c r="O896" i="5"/>
  <c r="O897" i="5"/>
  <c r="O898" i="5"/>
  <c r="O899" i="5"/>
  <c r="O900" i="5"/>
  <c r="O901" i="5"/>
  <c r="O902" i="5"/>
  <c r="O903" i="5"/>
  <c r="O904" i="5"/>
  <c r="O905" i="5"/>
  <c r="O906" i="5"/>
  <c r="O907" i="5"/>
  <c r="O908" i="5"/>
  <c r="O909" i="5"/>
  <c r="O910" i="5"/>
  <c r="O911" i="5"/>
  <c r="O912" i="5"/>
  <c r="O913" i="5"/>
  <c r="O914" i="5"/>
  <c r="O915" i="5"/>
  <c r="O916" i="5"/>
  <c r="O917" i="5"/>
  <c r="O918" i="5"/>
  <c r="O919" i="5"/>
  <c r="O920" i="5"/>
  <c r="O921" i="5"/>
  <c r="O922" i="5"/>
  <c r="O923" i="5"/>
  <c r="O924" i="5"/>
  <c r="O925" i="5"/>
  <c r="O926" i="5"/>
  <c r="O927" i="5"/>
  <c r="O928" i="5"/>
  <c r="O929" i="5"/>
  <c r="O930" i="5"/>
  <c r="O931" i="5"/>
  <c r="O932" i="5"/>
  <c r="O933" i="5"/>
  <c r="O934" i="5"/>
  <c r="O935" i="5"/>
  <c r="O936" i="5"/>
  <c r="O937" i="5"/>
  <c r="O938" i="5"/>
  <c r="O939" i="5"/>
  <c r="O940" i="5"/>
  <c r="O941" i="5"/>
  <c r="O942" i="5"/>
  <c r="O943" i="5"/>
  <c r="O944" i="5"/>
  <c r="O945" i="5"/>
  <c r="O946" i="5"/>
  <c r="O947" i="5"/>
  <c r="O948" i="5"/>
  <c r="O949" i="5"/>
  <c r="O950" i="5"/>
  <c r="O951" i="5"/>
  <c r="O952" i="5"/>
  <c r="O953" i="5"/>
  <c r="O954" i="5"/>
  <c r="O955" i="5"/>
  <c r="O956" i="5"/>
  <c r="O957" i="5"/>
  <c r="O958" i="5"/>
  <c r="O959" i="5"/>
  <c r="O960" i="5"/>
  <c r="O961" i="5"/>
  <c r="O962" i="5"/>
  <c r="O963" i="5"/>
  <c r="O964" i="5"/>
  <c r="O965" i="5"/>
  <c r="O966" i="5"/>
  <c r="O967" i="5"/>
  <c r="O968" i="5"/>
  <c r="O969" i="5"/>
  <c r="O970" i="5"/>
  <c r="O971" i="5"/>
  <c r="O972" i="5"/>
  <c r="O973" i="5"/>
  <c r="O974" i="5"/>
  <c r="O975" i="5"/>
  <c r="O976" i="5"/>
  <c r="O977" i="5"/>
  <c r="O978" i="5"/>
  <c r="O979" i="5"/>
  <c r="O980" i="5"/>
  <c r="O981" i="5"/>
  <c r="O982" i="5"/>
  <c r="O983" i="5"/>
  <c r="O984" i="5"/>
  <c r="O985" i="5"/>
  <c r="O986" i="5"/>
  <c r="O987" i="5"/>
  <c r="O988" i="5"/>
  <c r="O989" i="5"/>
  <c r="O990" i="5"/>
  <c r="O991" i="5"/>
  <c r="O992" i="5"/>
  <c r="O993" i="5"/>
  <c r="O994" i="5"/>
  <c r="O995" i="5"/>
  <c r="O996" i="5"/>
  <c r="O997" i="5"/>
  <c r="O998" i="5"/>
  <c r="O999" i="5"/>
  <c r="O1000" i="5"/>
  <c r="O1001" i="5"/>
  <c r="O1002" i="5"/>
  <c r="O1003" i="5"/>
  <c r="O1004" i="5"/>
  <c r="O1005" i="5"/>
  <c r="O1006" i="5"/>
  <c r="O1007" i="5"/>
  <c r="O1008" i="5"/>
  <c r="O1009" i="5"/>
  <c r="O1010" i="5"/>
  <c r="O1011" i="5"/>
  <c r="O1012" i="5"/>
  <c r="O1013" i="5"/>
  <c r="O1014" i="5"/>
  <c r="O1015" i="5"/>
  <c r="O1016" i="5"/>
  <c r="O1017" i="5"/>
  <c r="O1018" i="5"/>
  <c r="O1019" i="5"/>
  <c r="O1020" i="5"/>
  <c r="O1021" i="5"/>
  <c r="O1022" i="5"/>
  <c r="O1023" i="5"/>
  <c r="O1024" i="5"/>
  <c r="O1025" i="5"/>
  <c r="O1026" i="5"/>
  <c r="O1027" i="5"/>
  <c r="O1028" i="5"/>
  <c r="O1029" i="5"/>
  <c r="O1030" i="5"/>
  <c r="O1031" i="5"/>
  <c r="O1032" i="5"/>
  <c r="O1033" i="5"/>
  <c r="O1034" i="5"/>
  <c r="O1035" i="5"/>
  <c r="O1036" i="5"/>
  <c r="O1037" i="5"/>
  <c r="O1038" i="5"/>
  <c r="O1039" i="5"/>
  <c r="O1040" i="5"/>
  <c r="O1041" i="5"/>
  <c r="O1042" i="5"/>
  <c r="O1043" i="5"/>
  <c r="O1044" i="5"/>
  <c r="O1045" i="5"/>
  <c r="O1046" i="5"/>
  <c r="O1047" i="5"/>
  <c r="O1048" i="5"/>
  <c r="O1049" i="5"/>
  <c r="O1050" i="5"/>
  <c r="O1051" i="5"/>
  <c r="O1052" i="5"/>
  <c r="O1053" i="5"/>
  <c r="O1054" i="5"/>
  <c r="O1055" i="5"/>
  <c r="O1056" i="5"/>
  <c r="O1057" i="5"/>
  <c r="O1058" i="5"/>
  <c r="O1059" i="5"/>
  <c r="O1060" i="5"/>
  <c r="O1061" i="5"/>
  <c r="O1062" i="5"/>
  <c r="O1063" i="5"/>
  <c r="O1064" i="5"/>
  <c r="O1065" i="5"/>
  <c r="O1066" i="5"/>
  <c r="O1067" i="5"/>
  <c r="O1068" i="5"/>
  <c r="O1069" i="5"/>
  <c r="O1070" i="5"/>
  <c r="O1071" i="5"/>
  <c r="O1072" i="5"/>
  <c r="O1073" i="5"/>
  <c r="O1074" i="5"/>
  <c r="O1075" i="5"/>
  <c r="O1076" i="5"/>
  <c r="O1077" i="5"/>
  <c r="O1078" i="5"/>
  <c r="O1079" i="5"/>
  <c r="O1080" i="5"/>
  <c r="O1081" i="5"/>
  <c r="O1082" i="5"/>
  <c r="O1083" i="5"/>
  <c r="O1084" i="5"/>
  <c r="O1085" i="5"/>
  <c r="O1086" i="5"/>
  <c r="O1087" i="5"/>
  <c r="O1088" i="5"/>
  <c r="O1089" i="5"/>
  <c r="O1090" i="5"/>
  <c r="O1091" i="5"/>
  <c r="O1092" i="5"/>
  <c r="O1093" i="5"/>
  <c r="O1094" i="5"/>
  <c r="O1095" i="5"/>
  <c r="O1096" i="5"/>
  <c r="O1097" i="5"/>
  <c r="O1098" i="5"/>
  <c r="O1099" i="5"/>
  <c r="O1100" i="5"/>
  <c r="O1101" i="5"/>
  <c r="O1102" i="5"/>
  <c r="O1103" i="5"/>
  <c r="O1104" i="5"/>
  <c r="O1105" i="5"/>
  <c r="O1106" i="5"/>
  <c r="O1107" i="5"/>
  <c r="O1108" i="5"/>
  <c r="O1109" i="5"/>
  <c r="O1110" i="5"/>
  <c r="O1111" i="5"/>
  <c r="O1112" i="5"/>
  <c r="O1113" i="5"/>
  <c r="O1114" i="5"/>
  <c r="O1115" i="5"/>
  <c r="O1116" i="5"/>
  <c r="O1117" i="5"/>
  <c r="O1118" i="5"/>
  <c r="O1119" i="5"/>
  <c r="O1120" i="5"/>
  <c r="O1121" i="5"/>
  <c r="O1122" i="5"/>
  <c r="O1123" i="5"/>
  <c r="O1124" i="5"/>
  <c r="O1125" i="5"/>
  <c r="O1126" i="5"/>
  <c r="O1127" i="5"/>
  <c r="O1128" i="5"/>
  <c r="O1129" i="5"/>
  <c r="O1130" i="5"/>
  <c r="O1131" i="5"/>
  <c r="O1132" i="5"/>
  <c r="O1133" i="5"/>
  <c r="O1134" i="5"/>
  <c r="O1135" i="5"/>
  <c r="O1136" i="5"/>
  <c r="O1137" i="5"/>
  <c r="O1138" i="5"/>
  <c r="O1139" i="5"/>
  <c r="O1140" i="5"/>
  <c r="O1141" i="5"/>
  <c r="O1142" i="5"/>
  <c r="O1143" i="5"/>
  <c r="O1144" i="5"/>
  <c r="O1145" i="5"/>
  <c r="O1146" i="5"/>
  <c r="O1147" i="5"/>
  <c r="O1148" i="5"/>
  <c r="O1149" i="5"/>
  <c r="O1150" i="5"/>
  <c r="O1151" i="5"/>
  <c r="O1152" i="5"/>
  <c r="O1153" i="5"/>
  <c r="O1154" i="5"/>
  <c r="O1155" i="5"/>
  <c r="O1156" i="5"/>
  <c r="O1157" i="5"/>
  <c r="O1158" i="5"/>
  <c r="O1159" i="5"/>
  <c r="O1160" i="5"/>
  <c r="O1161" i="5"/>
  <c r="O1162" i="5"/>
  <c r="O1163" i="5"/>
  <c r="O1164" i="5"/>
  <c r="O1165" i="5"/>
  <c r="O1166" i="5"/>
  <c r="O1167" i="5"/>
  <c r="O1168" i="5"/>
  <c r="O1169" i="5"/>
  <c r="O1170" i="5"/>
  <c r="O1171" i="5"/>
  <c r="O1172" i="5"/>
  <c r="O1173" i="5"/>
  <c r="O1174" i="5"/>
  <c r="O1175" i="5"/>
  <c r="O1176" i="5"/>
  <c r="O1177" i="5"/>
  <c r="O1178" i="5"/>
  <c r="O1179" i="5"/>
  <c r="O1180" i="5"/>
  <c r="O1181" i="5"/>
  <c r="O1182" i="5"/>
  <c r="O1183" i="5"/>
  <c r="O1184" i="5"/>
  <c r="O1185" i="5"/>
  <c r="O1186" i="5"/>
  <c r="O1187" i="5"/>
  <c r="O1188" i="5"/>
  <c r="O1189" i="5"/>
  <c r="O1190" i="5"/>
  <c r="O1191" i="5"/>
  <c r="O1192" i="5"/>
  <c r="O1193" i="5"/>
  <c r="O1194" i="5"/>
  <c r="O1195" i="5"/>
  <c r="O1196" i="5"/>
  <c r="O1197" i="5"/>
  <c r="O1198" i="5"/>
  <c r="O1199" i="5"/>
  <c r="O1200" i="5"/>
  <c r="O1201" i="5"/>
  <c r="O1202" i="5"/>
  <c r="O1203" i="5"/>
  <c r="O1204" i="5"/>
  <c r="O1205" i="5"/>
  <c r="O1206" i="5"/>
  <c r="O1207" i="5"/>
  <c r="O1208" i="5"/>
  <c r="O1209" i="5"/>
  <c r="O1210" i="5"/>
  <c r="O1211" i="5"/>
  <c r="O1212" i="5"/>
  <c r="O1213" i="5"/>
  <c r="O1214" i="5"/>
  <c r="O1215" i="5"/>
  <c r="O1216" i="5"/>
  <c r="O1217" i="5"/>
  <c r="O1218" i="5"/>
  <c r="O1219" i="5"/>
  <c r="O1220" i="5"/>
  <c r="O1221" i="5"/>
  <c r="O1222" i="5"/>
  <c r="O1223" i="5"/>
  <c r="O1224" i="5"/>
  <c r="O1225" i="5"/>
  <c r="O1226" i="5"/>
  <c r="O1227" i="5"/>
  <c r="O1228" i="5"/>
  <c r="O1229" i="5"/>
  <c r="O1230" i="5"/>
  <c r="O1231" i="5"/>
  <c r="O1232" i="5"/>
  <c r="O1233" i="5"/>
  <c r="O1234" i="5"/>
  <c r="O1235" i="5"/>
  <c r="O1236" i="5"/>
  <c r="O1237" i="5"/>
  <c r="O1238" i="5"/>
  <c r="O1239" i="5"/>
  <c r="O1240" i="5"/>
  <c r="O1241" i="5"/>
  <c r="O1242" i="5"/>
  <c r="O1243" i="5"/>
  <c r="O1244" i="5"/>
  <c r="O1245" i="5"/>
  <c r="O1246" i="5"/>
  <c r="O1247" i="5"/>
  <c r="O1248" i="5"/>
  <c r="O1249" i="5"/>
  <c r="O1250" i="5"/>
  <c r="O1251" i="5"/>
  <c r="O1252" i="5"/>
  <c r="O1253" i="5"/>
  <c r="O1254" i="5"/>
  <c r="O1255" i="5"/>
  <c r="O1256" i="5"/>
  <c r="O1257" i="5"/>
  <c r="O1258" i="5"/>
  <c r="O1259" i="5"/>
  <c r="O1260" i="5"/>
  <c r="O1261" i="5"/>
  <c r="O1262" i="5"/>
  <c r="O1263" i="5"/>
  <c r="O1264" i="5"/>
  <c r="O1265" i="5"/>
  <c r="O1266" i="5"/>
  <c r="O1267" i="5"/>
  <c r="O1268" i="5"/>
  <c r="O1269" i="5"/>
  <c r="O1270" i="5"/>
  <c r="O1271" i="5"/>
  <c r="O1272" i="5"/>
  <c r="O1273" i="5"/>
  <c r="O1274" i="5"/>
  <c r="O1275" i="5"/>
  <c r="O1276" i="5"/>
  <c r="O1277" i="5"/>
  <c r="O1278" i="5"/>
  <c r="O1279" i="5"/>
  <c r="O1280" i="5"/>
  <c r="O1281" i="5"/>
  <c r="O1282" i="5"/>
  <c r="O1283" i="5"/>
  <c r="O1284" i="5"/>
  <c r="O1285" i="5"/>
  <c r="O1286" i="5"/>
  <c r="O1287" i="5"/>
  <c r="O1288" i="5"/>
  <c r="O1289" i="5"/>
  <c r="O1290" i="5"/>
  <c r="O1291" i="5"/>
  <c r="O1292" i="5"/>
  <c r="O1293" i="5"/>
  <c r="O1294" i="5"/>
  <c r="O1295" i="5"/>
  <c r="O1296" i="5"/>
  <c r="O1297" i="5"/>
  <c r="O1298" i="5"/>
  <c r="O1299" i="5"/>
  <c r="O1300" i="5"/>
  <c r="O1301" i="5"/>
  <c r="O1302" i="5"/>
  <c r="O1303" i="5"/>
  <c r="O1304" i="5"/>
  <c r="O1305" i="5"/>
  <c r="O1306" i="5"/>
  <c r="O1307" i="5"/>
  <c r="O1308" i="5"/>
  <c r="O1309" i="5"/>
  <c r="O1310" i="5"/>
  <c r="O1311" i="5"/>
  <c r="O1312" i="5"/>
  <c r="O1313" i="5"/>
  <c r="O1314" i="5"/>
  <c r="O1315" i="5"/>
  <c r="O1316" i="5"/>
  <c r="O1317" i="5"/>
  <c r="O1318" i="5"/>
  <c r="O1319" i="5"/>
  <c r="O1320" i="5"/>
  <c r="O1321" i="5"/>
  <c r="O1322" i="5"/>
  <c r="O1323" i="5"/>
  <c r="O1324" i="5"/>
  <c r="O1325" i="5"/>
  <c r="O1326" i="5"/>
  <c r="O1327" i="5"/>
  <c r="O1328" i="5"/>
  <c r="O1329" i="5"/>
  <c r="O1330" i="5"/>
  <c r="O1331" i="5"/>
  <c r="O1332" i="5"/>
  <c r="O1333" i="5"/>
  <c r="O1334" i="5"/>
  <c r="O1335" i="5"/>
  <c r="O1336" i="5"/>
  <c r="O1337" i="5"/>
  <c r="O1338" i="5"/>
  <c r="O1339" i="5"/>
  <c r="O1340" i="5"/>
  <c r="O1341" i="5"/>
  <c r="O1342" i="5"/>
  <c r="O1343" i="5"/>
  <c r="O1344" i="5"/>
  <c r="O1345" i="5"/>
  <c r="O1346" i="5"/>
  <c r="O1347" i="5"/>
  <c r="O1348" i="5"/>
  <c r="O1349" i="5"/>
  <c r="O1350" i="5"/>
  <c r="O1351" i="5"/>
  <c r="O1352" i="5"/>
  <c r="O1353" i="5"/>
  <c r="O1354" i="5"/>
  <c r="O1355" i="5"/>
  <c r="O1356" i="5"/>
  <c r="O1357" i="5"/>
  <c r="O1358" i="5"/>
  <c r="O1359" i="5"/>
  <c r="O1360" i="5"/>
  <c r="O1361" i="5"/>
  <c r="O1362" i="5"/>
  <c r="O1363" i="5"/>
  <c r="O1364" i="5"/>
  <c r="O1365" i="5"/>
  <c r="O1366" i="5"/>
  <c r="O1367" i="5"/>
  <c r="O1368" i="5"/>
  <c r="O1369" i="5"/>
  <c r="O1370" i="5"/>
  <c r="O1371" i="5"/>
  <c r="O1372" i="5"/>
  <c r="O1373" i="5"/>
  <c r="O1374" i="5"/>
  <c r="O1375" i="5"/>
  <c r="O1376" i="5"/>
  <c r="O1377" i="5"/>
  <c r="O1378" i="5"/>
  <c r="O1379" i="5"/>
  <c r="O1380" i="5"/>
  <c r="O1381" i="5"/>
  <c r="O1382" i="5"/>
  <c r="O1383" i="5"/>
  <c r="O1384" i="5"/>
  <c r="O1385" i="5"/>
  <c r="O1386" i="5"/>
  <c r="O1387" i="5"/>
  <c r="O1388" i="5"/>
  <c r="O1389" i="5"/>
  <c r="O1390" i="5"/>
  <c r="O1391" i="5"/>
  <c r="O1392" i="5"/>
  <c r="O1393" i="5"/>
  <c r="O1394" i="5"/>
  <c r="O1395" i="5"/>
  <c r="O1396" i="5"/>
  <c r="O1397" i="5"/>
  <c r="O1398" i="5"/>
  <c r="O1399" i="5"/>
  <c r="O1400" i="5"/>
  <c r="O1401" i="5"/>
  <c r="O1402" i="5"/>
  <c r="O1403" i="5"/>
  <c r="O1404" i="5"/>
  <c r="O1405" i="5"/>
  <c r="O1406" i="5"/>
  <c r="O1407" i="5"/>
  <c r="O1408" i="5"/>
  <c r="O1409" i="5"/>
  <c r="O1410" i="5"/>
  <c r="O1411" i="5"/>
  <c r="O1412" i="5"/>
  <c r="O1413" i="5"/>
  <c r="O1414" i="5"/>
  <c r="O1415" i="5"/>
  <c r="O1416" i="5"/>
  <c r="O1417" i="5"/>
  <c r="O1418" i="5"/>
  <c r="O1419" i="5"/>
  <c r="O1420" i="5"/>
  <c r="O1421" i="5"/>
  <c r="O1422" i="5"/>
  <c r="O1423" i="5"/>
  <c r="O1424" i="5"/>
  <c r="O1425" i="5"/>
  <c r="O1426" i="5"/>
  <c r="O1427" i="5"/>
  <c r="O1428" i="5"/>
  <c r="O1429" i="5"/>
  <c r="O1430" i="5"/>
  <c r="O1431" i="5"/>
  <c r="O1432" i="5"/>
  <c r="O1433" i="5"/>
  <c r="O1434" i="5"/>
  <c r="O1435" i="5"/>
  <c r="O1436" i="5"/>
  <c r="O1437" i="5"/>
  <c r="O1438" i="5"/>
  <c r="O1439" i="5"/>
  <c r="O1440" i="5"/>
  <c r="O1441" i="5"/>
  <c r="O1442" i="5"/>
  <c r="O1443" i="5"/>
  <c r="O1444" i="5"/>
  <c r="O1445" i="5"/>
  <c r="O1446" i="5"/>
  <c r="O1447" i="5"/>
  <c r="O1448" i="5"/>
  <c r="O1449" i="5"/>
  <c r="O1450" i="5"/>
  <c r="O1451" i="5"/>
  <c r="O1452" i="5"/>
  <c r="O1453" i="5"/>
  <c r="O1454" i="5"/>
  <c r="O1455" i="5"/>
  <c r="O1456" i="5"/>
  <c r="O1457" i="5"/>
  <c r="O1458" i="5"/>
  <c r="O1459" i="5"/>
  <c r="O1460" i="5"/>
  <c r="O1461" i="5"/>
  <c r="O1462" i="5"/>
  <c r="O1463" i="5"/>
  <c r="O1464" i="5"/>
  <c r="O1465" i="5"/>
  <c r="O1466" i="5"/>
  <c r="O1467" i="5"/>
  <c r="O1468" i="5"/>
  <c r="O1469" i="5"/>
  <c r="O1470" i="5"/>
  <c r="O1471" i="5"/>
  <c r="O1472" i="5"/>
  <c r="O1473" i="5"/>
  <c r="O1474" i="5"/>
  <c r="O1475" i="5"/>
  <c r="O1476" i="5"/>
  <c r="O1477" i="5"/>
  <c r="O1478" i="5"/>
  <c r="O1479" i="5"/>
  <c r="O1480" i="5"/>
  <c r="O1481" i="5"/>
  <c r="O1482" i="5"/>
  <c r="O1483" i="5"/>
  <c r="O1484" i="5"/>
  <c r="O1485" i="5"/>
  <c r="O1486" i="5"/>
  <c r="O1487" i="5"/>
  <c r="O1488" i="5"/>
  <c r="O1489" i="5"/>
  <c r="O1490" i="5"/>
  <c r="O1491" i="5"/>
  <c r="O1492" i="5"/>
  <c r="O1493" i="5"/>
  <c r="O1494" i="5"/>
  <c r="O1495" i="5"/>
  <c r="O1496" i="5"/>
  <c r="O1497" i="5"/>
  <c r="O1498" i="5"/>
  <c r="O1499" i="5"/>
  <c r="O1500" i="5"/>
  <c r="O1501" i="5"/>
  <c r="O1502" i="5"/>
  <c r="O1503" i="5"/>
  <c r="O1504" i="5"/>
  <c r="O1505" i="5"/>
  <c r="O1506" i="5"/>
  <c r="O1507" i="5"/>
  <c r="O1508" i="5"/>
  <c r="O1509" i="5"/>
  <c r="O1510" i="5"/>
  <c r="O1511" i="5"/>
  <c r="O1512" i="5"/>
  <c r="O1513" i="5"/>
  <c r="O1514" i="5"/>
  <c r="O1515" i="5"/>
  <c r="O1516" i="5"/>
  <c r="O1517" i="5"/>
  <c r="O1518" i="5"/>
  <c r="O1519" i="5"/>
  <c r="O1520" i="5"/>
  <c r="O1521" i="5"/>
  <c r="O1522" i="5"/>
  <c r="O1523" i="5"/>
  <c r="O1524" i="5"/>
  <c r="O1525" i="5"/>
  <c r="O1526" i="5"/>
  <c r="O1527" i="5"/>
  <c r="O1528" i="5"/>
  <c r="O1529" i="5"/>
  <c r="O1530" i="5"/>
  <c r="O1531" i="5"/>
  <c r="O1532" i="5"/>
  <c r="O1533" i="5"/>
  <c r="O1534" i="5"/>
  <c r="O1535" i="5"/>
  <c r="O1536" i="5"/>
  <c r="O1537" i="5"/>
  <c r="O1538" i="5"/>
  <c r="O1539" i="5"/>
  <c r="O1540" i="5"/>
  <c r="O1541" i="5"/>
  <c r="O1542" i="5"/>
  <c r="O1543" i="5"/>
  <c r="O1544" i="5"/>
  <c r="O1545" i="5"/>
  <c r="O1546" i="5"/>
  <c r="O1547" i="5"/>
  <c r="O1548" i="5"/>
  <c r="O1549" i="5"/>
  <c r="O1550" i="5"/>
  <c r="O1551" i="5"/>
  <c r="O1552" i="5"/>
  <c r="O1553" i="5"/>
  <c r="O1554" i="5"/>
  <c r="O1555" i="5"/>
  <c r="O1556" i="5"/>
  <c r="O1557" i="5"/>
  <c r="O1558" i="5"/>
  <c r="O1559" i="5"/>
  <c r="O1560" i="5"/>
  <c r="O1561" i="5"/>
  <c r="O1562" i="5"/>
  <c r="O1563" i="5"/>
  <c r="O1564" i="5"/>
  <c r="O1565" i="5"/>
  <c r="O1566" i="5"/>
  <c r="O1567" i="5"/>
  <c r="O1568" i="5"/>
  <c r="O1569" i="5"/>
  <c r="O1570" i="5"/>
  <c r="O1571" i="5"/>
  <c r="O1572" i="5"/>
  <c r="O1573" i="5"/>
  <c r="O1574" i="5"/>
  <c r="O1575" i="5"/>
  <c r="O1576" i="5"/>
  <c r="O1577" i="5"/>
  <c r="O1578" i="5"/>
  <c r="O1579" i="5"/>
  <c r="O1580" i="5"/>
  <c r="O1581" i="5"/>
  <c r="O1582" i="5"/>
  <c r="O1583" i="5"/>
  <c r="O1584" i="5"/>
  <c r="O1585" i="5"/>
  <c r="O1586" i="5"/>
  <c r="O1587" i="5"/>
  <c r="O1588" i="5"/>
  <c r="O1589" i="5"/>
  <c r="O1590" i="5"/>
  <c r="O1591" i="5"/>
  <c r="O1592" i="5"/>
  <c r="O1593" i="5"/>
  <c r="O1594" i="5"/>
  <c r="O1595" i="5"/>
  <c r="O1596" i="5"/>
  <c r="O1597" i="5"/>
  <c r="O1598" i="5"/>
  <c r="O1599" i="5"/>
  <c r="O1600" i="5"/>
  <c r="O1601" i="5"/>
  <c r="O1602" i="5"/>
  <c r="O1603" i="5"/>
  <c r="O1604" i="5"/>
  <c r="O1605" i="5"/>
  <c r="O1606" i="5"/>
  <c r="O1607" i="5"/>
  <c r="O1608" i="5"/>
  <c r="O1609" i="5"/>
  <c r="O1610" i="5"/>
  <c r="O1611" i="5"/>
  <c r="O1612" i="5"/>
  <c r="O1613" i="5"/>
  <c r="O1614" i="5"/>
  <c r="O1615" i="5"/>
  <c r="O1616" i="5"/>
  <c r="O1617" i="5"/>
  <c r="O1618" i="5"/>
  <c r="O1619" i="5"/>
  <c r="O1620" i="5"/>
  <c r="O1621" i="5"/>
  <c r="O1622" i="5"/>
  <c r="O1623" i="5"/>
  <c r="O1624" i="5"/>
  <c r="O1625" i="5"/>
  <c r="O1626" i="5"/>
  <c r="O1627" i="5"/>
  <c r="O1628" i="5"/>
  <c r="O1629" i="5"/>
  <c r="O1630" i="5"/>
  <c r="O1631" i="5"/>
  <c r="O1632" i="5"/>
  <c r="O1633" i="5"/>
  <c r="O1634" i="5"/>
  <c r="O1635" i="5"/>
  <c r="O1636" i="5"/>
  <c r="O1637" i="5"/>
  <c r="O1638" i="5"/>
  <c r="O1639" i="5"/>
  <c r="O1640" i="5"/>
  <c r="O1641" i="5"/>
  <c r="O1642" i="5"/>
  <c r="O1643" i="5"/>
  <c r="O1644" i="5"/>
  <c r="O1645" i="5"/>
  <c r="O1646" i="5"/>
  <c r="O1647" i="5"/>
  <c r="O1648" i="5"/>
  <c r="O1649" i="5"/>
  <c r="O1650" i="5"/>
  <c r="O1651" i="5"/>
  <c r="O1652" i="5"/>
  <c r="O1653" i="5"/>
  <c r="O1654" i="5"/>
  <c r="O1655" i="5"/>
  <c r="O1656" i="5"/>
  <c r="O1657" i="5"/>
  <c r="O1658" i="5"/>
  <c r="O1659" i="5"/>
  <c r="O1660" i="5"/>
  <c r="O1661" i="5"/>
  <c r="O1662" i="5"/>
  <c r="O1663" i="5"/>
  <c r="O1664" i="5"/>
  <c r="O1665" i="5"/>
  <c r="O1666" i="5"/>
  <c r="O1667" i="5"/>
  <c r="O1668" i="5"/>
  <c r="O1669" i="5"/>
  <c r="O1670" i="5"/>
  <c r="O1671" i="5"/>
  <c r="O1672" i="5"/>
  <c r="O1673" i="5"/>
  <c r="O1674" i="5"/>
  <c r="O1675" i="5"/>
  <c r="O1676" i="5"/>
  <c r="O1677" i="5"/>
  <c r="O1678" i="5"/>
  <c r="O1679" i="5"/>
  <c r="O1680" i="5"/>
  <c r="O1681" i="5"/>
  <c r="O1682" i="5"/>
  <c r="O1683" i="5"/>
  <c r="O1684" i="5"/>
  <c r="O1685" i="5"/>
  <c r="O1686" i="5"/>
  <c r="O1687" i="5"/>
  <c r="O1688" i="5"/>
  <c r="O1689" i="5"/>
  <c r="O1690" i="5"/>
  <c r="O1691" i="5"/>
  <c r="O1692" i="5"/>
  <c r="O1693" i="5"/>
  <c r="O1694" i="5"/>
  <c r="O1695" i="5"/>
  <c r="O1696" i="5"/>
  <c r="O1697" i="5"/>
  <c r="O1698" i="5"/>
  <c r="O1699" i="5"/>
  <c r="O1700" i="5"/>
  <c r="O1701" i="5"/>
  <c r="O1702" i="5"/>
  <c r="O1703" i="5"/>
  <c r="O1704" i="5"/>
  <c r="O1705" i="5"/>
  <c r="O1706" i="5"/>
  <c r="O1707" i="5"/>
  <c r="O1708" i="5"/>
  <c r="O1709" i="5"/>
  <c r="O1710" i="5"/>
  <c r="O1711" i="5"/>
  <c r="O1712" i="5"/>
  <c r="O1713" i="5"/>
  <c r="O1714" i="5"/>
  <c r="O1715" i="5"/>
  <c r="O1716" i="5"/>
  <c r="O1717" i="5"/>
  <c r="O1718" i="5"/>
  <c r="O1719" i="5"/>
  <c r="O1720" i="5"/>
  <c r="O1721" i="5"/>
  <c r="O1722" i="5"/>
  <c r="O1723" i="5"/>
  <c r="O1724" i="5"/>
  <c r="O1725" i="5"/>
  <c r="O1726" i="5"/>
  <c r="O1727" i="5"/>
  <c r="O1728" i="5"/>
  <c r="O1729" i="5"/>
  <c r="O1730" i="5"/>
  <c r="O1731" i="5"/>
  <c r="O1732" i="5"/>
  <c r="O1733" i="5"/>
  <c r="O1734" i="5"/>
  <c r="O1735" i="5"/>
  <c r="O1736" i="5"/>
  <c r="O1737" i="5"/>
  <c r="O1738" i="5"/>
  <c r="O1739" i="5"/>
  <c r="O1740" i="5"/>
  <c r="O1741" i="5"/>
  <c r="O1742" i="5"/>
  <c r="O1743" i="5"/>
  <c r="O1744" i="5"/>
  <c r="O1745" i="5"/>
  <c r="O1746" i="5"/>
  <c r="O1747" i="5"/>
  <c r="O1748" i="5"/>
  <c r="O1749" i="5"/>
  <c r="O1750" i="5"/>
  <c r="O1751" i="5"/>
  <c r="O1752" i="5"/>
  <c r="O1753" i="5"/>
  <c r="O1754" i="5"/>
  <c r="O1755" i="5"/>
  <c r="O1756" i="5"/>
  <c r="O1757" i="5"/>
  <c r="O1758" i="5"/>
  <c r="O1759" i="5"/>
  <c r="O1760" i="5"/>
  <c r="O1761" i="5"/>
  <c r="O1762" i="5"/>
  <c r="O1763" i="5"/>
  <c r="O1764" i="5"/>
  <c r="O1765" i="5"/>
  <c r="O1766" i="5"/>
  <c r="O1767" i="5"/>
  <c r="O1768" i="5"/>
  <c r="O1769" i="5"/>
  <c r="O1770" i="5"/>
  <c r="O1771" i="5"/>
  <c r="O1772" i="5"/>
  <c r="O1773" i="5"/>
  <c r="O1774" i="5"/>
  <c r="O1775" i="5"/>
  <c r="O1776" i="5"/>
  <c r="O1777" i="5"/>
  <c r="O1778" i="5"/>
  <c r="O1779" i="5"/>
  <c r="O1780" i="5"/>
  <c r="O1781" i="5"/>
  <c r="O1782" i="5"/>
  <c r="O1783" i="5"/>
  <c r="O1784" i="5"/>
  <c r="O1785" i="5"/>
  <c r="O1786" i="5"/>
  <c r="O1787" i="5"/>
  <c r="O1788" i="5"/>
  <c r="O1789" i="5"/>
  <c r="O1790" i="5"/>
  <c r="O1791" i="5"/>
  <c r="O1792" i="5"/>
  <c r="O1793" i="5"/>
  <c r="O1794" i="5"/>
  <c r="O1795" i="5"/>
  <c r="O1796" i="5"/>
  <c r="O1797" i="5"/>
  <c r="O1798" i="5"/>
  <c r="O1799" i="5"/>
  <c r="O1800" i="5"/>
  <c r="O1801" i="5"/>
  <c r="O1802" i="5"/>
  <c r="O1803" i="5"/>
  <c r="O1804" i="5"/>
  <c r="O1805" i="5"/>
  <c r="O1806" i="5"/>
  <c r="O1807" i="5"/>
  <c r="O1808" i="5"/>
  <c r="O1809" i="5"/>
  <c r="O1810" i="5"/>
  <c r="O1811" i="5"/>
  <c r="O1812" i="5"/>
  <c r="O1813" i="5"/>
  <c r="O1814" i="5"/>
  <c r="O1815" i="5"/>
  <c r="O1816" i="5"/>
  <c r="O1817" i="5"/>
  <c r="O1818" i="5"/>
  <c r="O1819" i="5"/>
  <c r="O1820" i="5"/>
  <c r="O1821" i="5"/>
  <c r="O1822" i="5"/>
  <c r="O1823" i="5"/>
  <c r="O1824" i="5"/>
  <c r="O1825" i="5"/>
  <c r="O1826" i="5"/>
  <c r="O1827" i="5"/>
  <c r="O1828" i="5"/>
  <c r="O1829" i="5"/>
  <c r="O1830" i="5"/>
  <c r="O1831" i="5"/>
  <c r="O1832" i="5"/>
  <c r="O1833" i="5"/>
  <c r="O1834" i="5"/>
  <c r="O1835" i="5"/>
  <c r="O1836" i="5"/>
  <c r="O1837" i="5"/>
  <c r="O1838" i="5"/>
  <c r="O1839" i="5"/>
  <c r="O1840" i="5"/>
  <c r="O1841" i="5"/>
  <c r="O1842" i="5"/>
  <c r="O1843" i="5"/>
  <c r="O1844" i="5"/>
  <c r="O1845" i="5"/>
  <c r="O1846" i="5"/>
  <c r="O1847" i="5"/>
  <c r="O1848" i="5"/>
  <c r="O1849" i="5"/>
  <c r="O1850" i="5"/>
  <c r="O1851" i="5"/>
  <c r="O1852" i="5"/>
  <c r="O1853" i="5"/>
  <c r="O1854" i="5"/>
  <c r="O1855" i="5"/>
  <c r="O1856" i="5"/>
  <c r="O1857" i="5"/>
  <c r="O1858" i="5"/>
  <c r="O1859" i="5"/>
  <c r="O1860" i="5"/>
  <c r="O1861" i="5"/>
  <c r="O1862" i="5"/>
  <c r="O1863" i="5"/>
  <c r="O1864" i="5"/>
  <c r="O1865" i="5"/>
  <c r="O1866" i="5"/>
  <c r="O1867" i="5"/>
  <c r="O1868" i="5"/>
  <c r="O1869" i="5"/>
  <c r="O1870" i="5"/>
  <c r="O1871" i="5"/>
  <c r="O1872" i="5"/>
  <c r="O1873" i="5"/>
  <c r="O1874" i="5"/>
  <c r="O1875" i="5"/>
  <c r="O1876" i="5"/>
  <c r="O1877" i="5"/>
  <c r="O1878" i="5"/>
  <c r="O1879" i="5"/>
  <c r="O1880" i="5"/>
  <c r="O1881" i="5"/>
  <c r="O1882" i="5"/>
  <c r="O1883" i="5"/>
  <c r="O1884" i="5"/>
  <c r="O1885" i="5"/>
  <c r="O1886" i="5"/>
  <c r="O1887" i="5"/>
  <c r="O1888" i="5"/>
  <c r="O1889" i="5"/>
  <c r="O1890" i="5"/>
  <c r="O1891" i="5"/>
  <c r="O1892" i="5"/>
  <c r="O1893" i="5"/>
  <c r="O1894" i="5"/>
  <c r="O1895" i="5"/>
  <c r="O1896" i="5"/>
  <c r="O1897" i="5"/>
  <c r="O1898" i="5"/>
  <c r="O1899" i="5"/>
  <c r="O1900" i="5"/>
  <c r="O1901" i="5"/>
  <c r="O1902" i="5"/>
  <c r="O1903" i="5"/>
  <c r="O1904" i="5"/>
  <c r="O1905" i="5"/>
  <c r="O1906" i="5"/>
  <c r="O1907" i="5"/>
  <c r="O1908" i="5"/>
  <c r="O1909" i="5"/>
  <c r="O1910" i="5"/>
  <c r="O1911" i="5"/>
  <c r="O1912" i="5"/>
  <c r="O1913" i="5"/>
  <c r="O1914" i="5"/>
  <c r="O1915" i="5"/>
  <c r="O1916" i="5"/>
  <c r="O1917" i="5"/>
  <c r="O1918" i="5"/>
  <c r="O1919" i="5"/>
  <c r="O1920" i="5"/>
  <c r="O1921" i="5"/>
  <c r="O1922" i="5"/>
  <c r="O1923" i="5"/>
  <c r="O1924" i="5"/>
  <c r="O1925" i="5"/>
  <c r="O1926" i="5"/>
  <c r="O1927" i="5"/>
  <c r="O1928" i="5"/>
  <c r="O1929" i="5"/>
  <c r="O1930" i="5"/>
  <c r="O1931" i="5"/>
  <c r="O1932" i="5"/>
  <c r="O1933" i="5"/>
  <c r="O1934" i="5"/>
  <c r="O1935" i="5"/>
  <c r="O1936" i="5"/>
  <c r="O1937" i="5"/>
  <c r="O1938" i="5"/>
  <c r="O1939" i="5"/>
  <c r="O1940" i="5"/>
  <c r="O1941" i="5"/>
  <c r="O1942" i="5"/>
  <c r="O1943" i="5"/>
  <c r="O1944" i="5"/>
  <c r="O1945" i="5"/>
  <c r="O1946" i="5"/>
  <c r="O1947" i="5"/>
  <c r="O1948" i="5"/>
  <c r="O1949" i="5"/>
  <c r="O1950" i="5"/>
  <c r="O1951" i="5"/>
  <c r="O1952" i="5"/>
  <c r="O1953" i="5"/>
  <c r="O1954" i="5"/>
  <c r="O1955" i="5"/>
  <c r="O1956" i="5"/>
  <c r="O1957" i="5"/>
  <c r="O1958" i="5"/>
  <c r="O1959" i="5"/>
  <c r="O1960" i="5"/>
  <c r="O1961" i="5"/>
  <c r="O1962" i="5"/>
  <c r="O1963" i="5"/>
  <c r="O1964" i="5"/>
  <c r="O1965" i="5"/>
  <c r="O1966" i="5"/>
  <c r="O1967" i="5"/>
  <c r="O1968" i="5"/>
  <c r="O1969" i="5"/>
  <c r="O1970" i="5"/>
  <c r="O1971" i="5"/>
  <c r="O1972" i="5"/>
  <c r="O1973" i="5"/>
  <c r="O1974" i="5"/>
  <c r="O1975" i="5"/>
  <c r="O1976" i="5"/>
  <c r="O1977" i="5"/>
  <c r="O1978" i="5"/>
  <c r="O1979" i="5"/>
  <c r="O1980" i="5"/>
  <c r="O1981" i="5"/>
  <c r="O1982" i="5"/>
  <c r="O1983" i="5"/>
  <c r="O1984" i="5"/>
  <c r="O1985" i="5"/>
  <c r="O1986" i="5"/>
  <c r="O1987" i="5"/>
  <c r="O1988" i="5"/>
  <c r="O1989" i="5"/>
  <c r="O1990" i="5"/>
  <c r="O1991" i="5"/>
  <c r="O1992" i="5"/>
  <c r="O1993" i="5"/>
  <c r="O1994" i="5"/>
  <c r="O1995" i="5"/>
  <c r="O1996" i="5"/>
  <c r="O1997" i="5"/>
  <c r="O1998" i="5"/>
  <c r="O1999" i="5"/>
  <c r="O2000" i="5"/>
  <c r="O2001" i="5"/>
  <c r="O2002" i="5"/>
  <c r="O2003" i="5"/>
  <c r="O2004" i="5"/>
  <c r="O2005" i="5"/>
  <c r="O2006" i="5"/>
  <c r="O2007" i="5"/>
  <c r="O2008" i="5"/>
  <c r="O2009" i="5"/>
  <c r="O2010" i="5"/>
  <c r="O2011" i="5"/>
  <c r="O2012" i="5"/>
  <c r="O2013" i="5"/>
  <c r="O2014" i="5"/>
  <c r="O2015" i="5"/>
  <c r="O2016" i="5"/>
  <c r="O2017" i="5"/>
  <c r="O2018" i="5"/>
  <c r="O2019" i="5"/>
  <c r="O2020" i="5"/>
  <c r="O2021" i="5"/>
  <c r="O2022" i="5"/>
  <c r="O2023" i="5"/>
  <c r="O2024" i="5"/>
  <c r="O2025" i="5"/>
  <c r="O2026" i="5"/>
  <c r="O2027" i="5"/>
  <c r="O2028" i="5"/>
  <c r="O2029" i="5"/>
  <c r="O2030" i="5"/>
  <c r="O2031" i="5"/>
  <c r="O2032" i="5"/>
  <c r="O2033" i="5"/>
  <c r="O2034" i="5"/>
  <c r="O2035" i="5"/>
  <c r="O2036" i="5"/>
  <c r="O2037" i="5"/>
  <c r="O2038" i="5"/>
  <c r="O2039" i="5"/>
  <c r="O2040" i="5"/>
  <c r="O2041" i="5"/>
  <c r="O2042" i="5"/>
  <c r="O2043" i="5"/>
  <c r="O2044" i="5"/>
  <c r="O2045" i="5"/>
  <c r="O2046" i="5"/>
  <c r="O2047" i="5"/>
  <c r="O2048" i="5"/>
  <c r="O2049" i="5"/>
  <c r="O2050" i="5"/>
  <c r="O2051" i="5"/>
  <c r="O2052" i="5"/>
  <c r="O2053" i="5"/>
  <c r="O2054" i="5"/>
  <c r="O2055" i="5"/>
  <c r="O2056" i="5"/>
  <c r="O2057" i="5"/>
  <c r="O2058" i="5"/>
  <c r="O2059" i="5"/>
  <c r="O2060" i="5"/>
  <c r="O2061" i="5"/>
  <c r="O2062" i="5"/>
  <c r="O2063" i="5"/>
  <c r="O2064" i="5"/>
  <c r="O2065" i="5"/>
  <c r="O2066" i="5"/>
  <c r="O2067" i="5"/>
  <c r="O2068" i="5"/>
  <c r="O2069" i="5"/>
  <c r="O2070" i="5"/>
  <c r="O2071" i="5"/>
  <c r="O2072" i="5"/>
  <c r="O2073" i="5"/>
  <c r="O2074" i="5"/>
  <c r="O2075" i="5"/>
  <c r="O2076" i="5"/>
  <c r="O2077" i="5"/>
  <c r="O2078" i="5"/>
  <c r="O2079" i="5"/>
  <c r="O2080" i="5"/>
  <c r="O2081" i="5"/>
  <c r="O2082" i="5"/>
  <c r="O2083" i="5"/>
  <c r="O2084" i="5"/>
  <c r="O2085" i="5"/>
  <c r="O2086" i="5"/>
  <c r="O2087" i="5"/>
  <c r="O2088" i="5"/>
  <c r="O2089" i="5"/>
  <c r="O2090" i="5"/>
  <c r="O2091" i="5"/>
  <c r="O2092" i="5"/>
  <c r="O2093" i="5"/>
  <c r="O2094" i="5"/>
  <c r="O2095" i="5"/>
  <c r="O2096" i="5"/>
  <c r="O2097" i="5"/>
  <c r="O2098" i="5"/>
  <c r="O2099" i="5"/>
  <c r="O2100" i="5"/>
  <c r="O2101" i="5"/>
  <c r="O2102" i="5"/>
  <c r="O2103" i="5"/>
  <c r="O2104" i="5"/>
  <c r="O2105" i="5"/>
  <c r="O2106" i="5"/>
  <c r="O2107" i="5"/>
  <c r="O2108" i="5"/>
  <c r="O2109" i="5"/>
  <c r="O2110" i="5"/>
  <c r="O2111" i="5"/>
  <c r="O2112" i="5"/>
  <c r="O2113" i="5"/>
  <c r="O2114" i="5"/>
  <c r="O2115" i="5"/>
  <c r="O2116" i="5"/>
  <c r="O2117" i="5"/>
  <c r="O2118" i="5"/>
  <c r="O2119" i="5"/>
  <c r="O2120" i="5"/>
  <c r="O2121" i="5"/>
  <c r="O2122" i="5"/>
  <c r="O2123" i="5"/>
  <c r="O2124" i="5"/>
  <c r="O2125" i="5"/>
  <c r="O2126" i="5"/>
  <c r="O2127" i="5"/>
  <c r="O2128" i="5"/>
  <c r="O2129" i="5"/>
  <c r="O2130" i="5"/>
  <c r="O2131" i="5"/>
  <c r="O2132" i="5"/>
  <c r="O2133" i="5"/>
  <c r="O2134" i="5"/>
  <c r="O2135" i="5"/>
  <c r="O2136" i="5"/>
  <c r="O2137" i="5"/>
  <c r="O2138" i="5"/>
  <c r="O2139" i="5"/>
  <c r="O2140" i="5"/>
  <c r="O2141" i="5"/>
  <c r="O2142" i="5"/>
  <c r="O2143" i="5"/>
  <c r="O2144" i="5"/>
  <c r="O2145" i="5"/>
  <c r="O2146" i="5"/>
  <c r="O2147" i="5"/>
  <c r="O2148" i="5"/>
  <c r="O2149" i="5"/>
  <c r="O2150" i="5"/>
  <c r="O2151" i="5"/>
  <c r="O2152" i="5"/>
  <c r="O2153" i="5"/>
  <c r="O2154" i="5"/>
  <c r="O2155" i="5"/>
  <c r="O2156" i="5"/>
  <c r="O2157" i="5"/>
  <c r="O2158" i="5"/>
  <c r="O2159" i="5"/>
  <c r="O2160" i="5"/>
  <c r="O2161" i="5"/>
  <c r="O2162" i="5"/>
  <c r="O2163" i="5"/>
  <c r="O2164" i="5"/>
  <c r="O2165" i="5"/>
  <c r="O2166" i="5"/>
  <c r="O2167" i="5"/>
  <c r="O2168" i="5"/>
  <c r="O2169" i="5"/>
  <c r="O2170" i="5"/>
  <c r="O2171" i="5"/>
  <c r="O2172" i="5"/>
  <c r="O2173" i="5"/>
  <c r="O2174" i="5"/>
  <c r="O2175" i="5"/>
  <c r="O2176" i="5"/>
  <c r="O2177" i="5"/>
  <c r="O2178" i="5"/>
  <c r="O2179" i="5"/>
  <c r="O2180" i="5"/>
  <c r="O2181" i="5"/>
  <c r="O2182" i="5"/>
  <c r="O2183" i="5"/>
  <c r="O2184" i="5"/>
  <c r="O2185" i="5"/>
  <c r="O2186" i="5"/>
  <c r="O2187" i="5"/>
  <c r="O2188" i="5"/>
  <c r="O2189" i="5"/>
  <c r="O2190" i="5"/>
  <c r="O2191" i="5"/>
  <c r="O2192" i="5"/>
  <c r="O2193" i="5"/>
  <c r="O2194" i="5"/>
  <c r="O2195" i="5"/>
  <c r="O2196" i="5"/>
  <c r="O2197" i="5"/>
  <c r="O2198" i="5"/>
  <c r="O2199" i="5"/>
  <c r="O2200" i="5"/>
  <c r="O2201" i="5"/>
  <c r="O2202" i="5"/>
  <c r="O2203" i="5"/>
  <c r="O2204" i="5"/>
  <c r="O2205" i="5"/>
  <c r="O2206" i="5"/>
  <c r="O2207" i="5"/>
  <c r="O2208" i="5"/>
  <c r="O2209" i="5"/>
  <c r="O2210" i="5"/>
  <c r="O2211" i="5"/>
  <c r="O2212" i="5"/>
  <c r="O2213" i="5"/>
  <c r="O2214" i="5"/>
  <c r="O2215" i="5"/>
  <c r="O2216" i="5"/>
  <c r="O2217" i="5"/>
  <c r="O2218" i="5"/>
  <c r="O2219" i="5"/>
  <c r="O2220" i="5"/>
  <c r="O2221" i="5"/>
  <c r="O2222" i="5"/>
  <c r="O2223" i="5"/>
  <c r="O2224" i="5"/>
  <c r="O2225" i="5"/>
  <c r="O2226" i="5"/>
  <c r="O2227" i="5"/>
  <c r="O2228" i="5"/>
  <c r="O2229" i="5"/>
  <c r="O2230" i="5"/>
  <c r="O2231" i="5"/>
  <c r="O2232" i="5"/>
  <c r="O2233" i="5"/>
  <c r="O2234" i="5"/>
  <c r="O2235" i="5"/>
  <c r="O2236" i="5"/>
  <c r="O2237" i="5"/>
  <c r="O2238" i="5"/>
  <c r="O2239" i="5"/>
  <c r="O2240" i="5"/>
  <c r="O2241" i="5"/>
  <c r="O2242" i="5"/>
  <c r="O2243" i="5"/>
  <c r="O2244" i="5"/>
  <c r="O2245" i="5"/>
  <c r="O2246" i="5"/>
  <c r="O2247" i="5"/>
  <c r="O2248" i="5"/>
  <c r="O2249" i="5"/>
  <c r="O2250" i="5"/>
  <c r="O2251" i="5"/>
  <c r="O2252" i="5"/>
  <c r="O2" i="5"/>
  <c r="N2" i="5" a="1"/>
  <c r="N2" i="5" s="1"/>
  <c r="N3" i="5" a="1"/>
  <c r="N3" i="5" s="1"/>
  <c r="N4" i="5" a="1"/>
  <c r="N4" i="5" s="1"/>
  <c r="N5" i="5" a="1"/>
  <c r="N5" i="5" s="1"/>
  <c r="N6" i="5" a="1"/>
  <c r="N6" i="5" s="1"/>
  <c r="N7" i="5" a="1"/>
  <c r="N7" i="5" s="1"/>
  <c r="N8" i="5" a="1"/>
  <c r="N8" i="5" s="1"/>
  <c r="N9" i="5" a="1"/>
  <c r="N9" i="5" s="1"/>
  <c r="N10" i="5" a="1"/>
  <c r="N10" i="5" s="1"/>
  <c r="N11" i="5" a="1"/>
  <c r="N11" i="5" s="1"/>
  <c r="N12" i="5" a="1"/>
  <c r="N12" i="5" s="1"/>
  <c r="N13" i="5" a="1"/>
  <c r="N13" i="5" s="1"/>
  <c r="N14" i="5" a="1"/>
  <c r="N14" i="5" s="1"/>
  <c r="N15" i="5" a="1"/>
  <c r="N15" i="5" s="1"/>
  <c r="N16" i="5" a="1"/>
  <c r="N16" i="5" s="1"/>
  <c r="N17" i="5" a="1"/>
  <c r="N17" i="5" s="1"/>
  <c r="N18" i="5" a="1"/>
  <c r="N18" i="5" s="1"/>
  <c r="N19" i="5" a="1"/>
  <c r="N19" i="5" s="1"/>
  <c r="N20" i="5" a="1"/>
  <c r="N20" i="5" s="1"/>
  <c r="N21" i="5" a="1"/>
  <c r="N21" i="5" s="1"/>
  <c r="N22" i="5" a="1"/>
  <c r="N22" i="5" s="1"/>
  <c r="N23" i="5" a="1"/>
  <c r="N23" i="5" s="1"/>
  <c r="N24" i="5" a="1"/>
  <c r="N24" i="5" s="1"/>
  <c r="N25" i="5" a="1"/>
  <c r="N25" i="5" s="1"/>
  <c r="N26" i="5" a="1"/>
  <c r="N26" i="5" s="1"/>
  <c r="N27" i="5" a="1"/>
  <c r="N27" i="5" s="1"/>
  <c r="N28" i="5" a="1"/>
  <c r="N28" i="5" s="1"/>
  <c r="N29" i="5" a="1"/>
  <c r="N29" i="5" s="1"/>
  <c r="N30" i="5" a="1"/>
  <c r="N30" i="5" s="1"/>
  <c r="N31" i="5" a="1"/>
  <c r="N31" i="5" s="1"/>
  <c r="N32" i="5" a="1"/>
  <c r="N32" i="5" s="1"/>
  <c r="N33" i="5" a="1"/>
  <c r="N33" i="5" s="1"/>
  <c r="N34" i="5" a="1"/>
  <c r="N34" i="5" s="1"/>
  <c r="N35" i="5" a="1"/>
  <c r="N35" i="5" s="1"/>
  <c r="N36" i="5" a="1"/>
  <c r="N36" i="5" s="1"/>
  <c r="N37" i="5" a="1"/>
  <c r="N37" i="5" s="1"/>
  <c r="N38" i="5" a="1"/>
  <c r="N38" i="5" s="1"/>
  <c r="N39" i="5" a="1"/>
  <c r="N39" i="5" s="1"/>
  <c r="N40" i="5" a="1"/>
  <c r="N40" i="5" s="1"/>
  <c r="N41" i="5" a="1"/>
  <c r="N41" i="5" s="1"/>
  <c r="N42" i="5" a="1"/>
  <c r="N42" i="5" s="1"/>
  <c r="N43" i="5" a="1"/>
  <c r="N43" i="5" s="1"/>
  <c r="N44" i="5" a="1"/>
  <c r="N44" i="5" s="1"/>
  <c r="N45" i="5" a="1"/>
  <c r="N45" i="5" s="1"/>
  <c r="N46" i="5" a="1"/>
  <c r="N46" i="5" s="1"/>
  <c r="N47" i="5" a="1"/>
  <c r="N47" i="5" s="1"/>
  <c r="N48" i="5" a="1"/>
  <c r="N48" i="5" s="1"/>
  <c r="N49" i="5" a="1"/>
  <c r="N49" i="5" s="1"/>
  <c r="N50" i="5" a="1"/>
  <c r="N50" i="5" s="1"/>
  <c r="N51" i="5" a="1"/>
  <c r="N51" i="5" s="1"/>
  <c r="N52" i="5" a="1"/>
  <c r="N52" i="5" s="1"/>
  <c r="N53" i="5" a="1"/>
  <c r="N53" i="5" s="1"/>
  <c r="N54" i="5" a="1"/>
  <c r="N54" i="5" s="1"/>
  <c r="N55" i="5" a="1"/>
  <c r="N55" i="5" s="1"/>
  <c r="N56" i="5" a="1"/>
  <c r="N56" i="5" s="1"/>
  <c r="N57" i="5" a="1"/>
  <c r="N57" i="5" s="1"/>
  <c r="N58" i="5" a="1"/>
  <c r="N58" i="5" s="1"/>
  <c r="N59" i="5" a="1"/>
  <c r="N59" i="5" s="1"/>
  <c r="N60" i="5" a="1"/>
  <c r="N60" i="5" s="1"/>
  <c r="N61" i="5" a="1"/>
  <c r="N61" i="5" s="1"/>
  <c r="N62" i="5" a="1"/>
  <c r="N62" i="5" s="1"/>
  <c r="N63" i="5" a="1"/>
  <c r="N63" i="5" s="1"/>
  <c r="N64" i="5" a="1"/>
  <c r="N64" i="5" s="1"/>
  <c r="N65" i="5" a="1"/>
  <c r="N65" i="5" s="1"/>
  <c r="N66" i="5" a="1"/>
  <c r="N66" i="5" s="1"/>
  <c r="N67" i="5" a="1"/>
  <c r="N67" i="5" s="1"/>
  <c r="N68" i="5" a="1"/>
  <c r="N68" i="5" s="1"/>
  <c r="N69" i="5" a="1"/>
  <c r="N69" i="5" s="1"/>
  <c r="N70" i="5" a="1"/>
  <c r="N70" i="5" s="1"/>
  <c r="N71" i="5" a="1"/>
  <c r="N71" i="5" s="1"/>
  <c r="N72" i="5" a="1"/>
  <c r="N72" i="5" s="1"/>
  <c r="N73" i="5" a="1"/>
  <c r="N73" i="5" s="1"/>
  <c r="N74" i="5" a="1"/>
  <c r="N74" i="5" s="1"/>
  <c r="N75" i="5" a="1"/>
  <c r="N75" i="5" s="1"/>
  <c r="N76" i="5" a="1"/>
  <c r="N76" i="5" s="1"/>
  <c r="N77" i="5" a="1"/>
  <c r="N77" i="5" s="1"/>
  <c r="N78" i="5" a="1"/>
  <c r="N78" i="5" s="1"/>
  <c r="N79" i="5" a="1"/>
  <c r="N79" i="5" s="1"/>
  <c r="N80" i="5" a="1"/>
  <c r="N80" i="5" s="1"/>
  <c r="N81" i="5" a="1"/>
  <c r="N81" i="5" s="1"/>
  <c r="N82" i="5" a="1"/>
  <c r="N82" i="5" s="1"/>
  <c r="N83" i="5" a="1"/>
  <c r="N83" i="5" s="1"/>
  <c r="N84" i="5" a="1"/>
  <c r="N84" i="5" s="1"/>
  <c r="N85" i="5" a="1"/>
  <c r="N85" i="5" s="1"/>
  <c r="N86" i="5" a="1"/>
  <c r="N86" i="5" s="1"/>
  <c r="N87" i="5" a="1"/>
  <c r="N87" i="5" s="1"/>
  <c r="N88" i="5" a="1"/>
  <c r="N88" i="5" s="1"/>
  <c r="N89" i="5" a="1"/>
  <c r="N89" i="5" s="1"/>
  <c r="N90" i="5" a="1"/>
  <c r="N90" i="5" s="1"/>
  <c r="N91" i="5" a="1"/>
  <c r="N91" i="5" s="1"/>
  <c r="N92" i="5" a="1"/>
  <c r="N92" i="5" s="1"/>
  <c r="N93" i="5" a="1"/>
  <c r="N93" i="5" s="1"/>
  <c r="N94" i="5" a="1"/>
  <c r="N94" i="5" s="1"/>
  <c r="N95" i="5" a="1"/>
  <c r="N95" i="5" s="1"/>
  <c r="N96" i="5" a="1"/>
  <c r="N96" i="5" s="1"/>
  <c r="N97" i="5" a="1"/>
  <c r="N97" i="5" s="1"/>
  <c r="N98" i="5" a="1"/>
  <c r="N98" i="5" s="1"/>
  <c r="N99" i="5" a="1"/>
  <c r="N99" i="5" s="1"/>
  <c r="N100" i="5" a="1"/>
  <c r="N100" i="5" s="1"/>
  <c r="N101" i="5" a="1"/>
  <c r="N101" i="5" s="1"/>
  <c r="N102" i="5" a="1"/>
  <c r="N102" i="5" s="1"/>
  <c r="N103" i="5" a="1"/>
  <c r="N103" i="5" s="1"/>
  <c r="N104" i="5" a="1"/>
  <c r="N104" i="5" s="1"/>
  <c r="N105" i="5" a="1"/>
  <c r="N105" i="5" s="1"/>
  <c r="N106" i="5" a="1"/>
  <c r="N106" i="5" s="1"/>
  <c r="N107" i="5" a="1"/>
  <c r="N107" i="5" s="1"/>
  <c r="N108" i="5" a="1"/>
  <c r="N108" i="5" s="1"/>
  <c r="N109" i="5" a="1"/>
  <c r="N109" i="5" s="1"/>
  <c r="N110" i="5" a="1"/>
  <c r="N110" i="5" s="1"/>
  <c r="N111" i="5" a="1"/>
  <c r="N111" i="5" s="1"/>
  <c r="N112" i="5" a="1"/>
  <c r="N112" i="5" s="1"/>
  <c r="N113" i="5" a="1"/>
  <c r="N113" i="5" s="1"/>
  <c r="N114" i="5" a="1"/>
  <c r="N114" i="5" s="1"/>
  <c r="N115" i="5" a="1"/>
  <c r="N115" i="5" s="1"/>
  <c r="N116" i="5" a="1"/>
  <c r="N116" i="5" s="1"/>
  <c r="N117" i="5" a="1"/>
  <c r="N117" i="5" s="1"/>
  <c r="N118" i="5" a="1"/>
  <c r="N118" i="5" s="1"/>
  <c r="N119" i="5" a="1"/>
  <c r="N119" i="5" s="1"/>
  <c r="N120" i="5" a="1"/>
  <c r="N120" i="5" s="1"/>
  <c r="N121" i="5" a="1"/>
  <c r="N121" i="5" s="1"/>
  <c r="N122" i="5" a="1"/>
  <c r="N122" i="5" s="1"/>
  <c r="N123" i="5" a="1"/>
  <c r="N123" i="5" s="1"/>
  <c r="N124" i="5" a="1"/>
  <c r="N124" i="5" s="1"/>
  <c r="N125" i="5" a="1"/>
  <c r="N125" i="5" s="1"/>
  <c r="N126" i="5" a="1"/>
  <c r="N126" i="5" s="1"/>
  <c r="N127" i="5" a="1"/>
  <c r="N127" i="5" s="1"/>
  <c r="N128" i="5" a="1"/>
  <c r="N128" i="5" s="1"/>
  <c r="N129" i="5" a="1"/>
  <c r="N129" i="5" s="1"/>
  <c r="N130" i="5" a="1"/>
  <c r="N130" i="5" s="1"/>
  <c r="N131" i="5" a="1"/>
  <c r="N131" i="5" s="1"/>
  <c r="N132" i="5" a="1"/>
  <c r="N132" i="5" s="1"/>
  <c r="N133" i="5" a="1"/>
  <c r="N133" i="5" s="1"/>
  <c r="N134" i="5" a="1"/>
  <c r="N134" i="5" s="1"/>
  <c r="N135" i="5" a="1"/>
  <c r="N135" i="5" s="1"/>
  <c r="N136" i="5" a="1"/>
  <c r="N136" i="5" s="1"/>
  <c r="N137" i="5" a="1"/>
  <c r="N137" i="5" s="1"/>
  <c r="N138" i="5" a="1"/>
  <c r="N138" i="5" s="1"/>
  <c r="N139" i="5" a="1"/>
  <c r="N139" i="5" s="1"/>
  <c r="N140" i="5" a="1"/>
  <c r="N140" i="5" s="1"/>
  <c r="N141" i="5" a="1"/>
  <c r="N141" i="5" s="1"/>
  <c r="N142" i="5" a="1"/>
  <c r="N142" i="5" s="1"/>
  <c r="N143" i="5" a="1"/>
  <c r="N143" i="5" s="1"/>
  <c r="N144" i="5" a="1"/>
  <c r="N144" i="5" s="1"/>
  <c r="N145" i="5" a="1"/>
  <c r="N145" i="5" s="1"/>
  <c r="N146" i="5" a="1"/>
  <c r="N146" i="5" s="1"/>
  <c r="N147" i="5" a="1"/>
  <c r="N147" i="5" s="1"/>
  <c r="N148" i="5" a="1"/>
  <c r="N148" i="5" s="1"/>
  <c r="N149" i="5" a="1"/>
  <c r="N149" i="5" s="1"/>
  <c r="N150" i="5" a="1"/>
  <c r="N150" i="5" s="1"/>
  <c r="N151" i="5" a="1"/>
  <c r="N151" i="5" s="1"/>
  <c r="N152" i="5" a="1"/>
  <c r="N152" i="5" s="1"/>
  <c r="N153" i="5" a="1"/>
  <c r="N153" i="5" s="1"/>
  <c r="N154" i="5" a="1"/>
  <c r="N154" i="5" s="1"/>
  <c r="N155" i="5" a="1"/>
  <c r="N155" i="5" s="1"/>
  <c r="N156" i="5" a="1"/>
  <c r="N156" i="5" s="1"/>
  <c r="N157" i="5" a="1"/>
  <c r="N157" i="5" s="1"/>
  <c r="N158" i="5" a="1"/>
  <c r="N158" i="5" s="1"/>
  <c r="N159" i="5" a="1"/>
  <c r="N159" i="5" s="1"/>
  <c r="N160" i="5" a="1"/>
  <c r="N160" i="5" s="1"/>
  <c r="N161" i="5" a="1"/>
  <c r="N161" i="5" s="1"/>
  <c r="N162" i="5" a="1"/>
  <c r="N162" i="5" s="1"/>
  <c r="N163" i="5" a="1"/>
  <c r="N163" i="5" s="1"/>
  <c r="N164" i="5" a="1"/>
  <c r="N164" i="5" s="1"/>
  <c r="N165" i="5" a="1"/>
  <c r="N165" i="5" s="1"/>
  <c r="N166" i="5" a="1"/>
  <c r="N166" i="5" s="1"/>
  <c r="N167" i="5" a="1"/>
  <c r="N167" i="5" s="1"/>
  <c r="N168" i="5" a="1"/>
  <c r="N168" i="5" s="1"/>
  <c r="N169" i="5" a="1"/>
  <c r="N169" i="5" s="1"/>
  <c r="N170" i="5" a="1"/>
  <c r="N170" i="5" s="1"/>
  <c r="N171" i="5" a="1"/>
  <c r="N171" i="5" s="1"/>
  <c r="N172" i="5" a="1"/>
  <c r="N172" i="5" s="1"/>
  <c r="N173" i="5" a="1"/>
  <c r="N173" i="5" s="1"/>
  <c r="N174" i="5" a="1"/>
  <c r="N174" i="5" s="1"/>
  <c r="N175" i="5" a="1"/>
  <c r="N175" i="5" s="1"/>
  <c r="N176" i="5" a="1"/>
  <c r="N176" i="5" s="1"/>
  <c r="N177" i="5" a="1"/>
  <c r="N177" i="5" s="1"/>
  <c r="N178" i="5" a="1"/>
  <c r="N178" i="5" s="1"/>
  <c r="N179" i="5" a="1"/>
  <c r="N179" i="5" s="1"/>
  <c r="N180" i="5" a="1"/>
  <c r="N180" i="5" s="1"/>
  <c r="N181" i="5" a="1"/>
  <c r="N181" i="5" s="1"/>
  <c r="N182" i="5" a="1"/>
  <c r="N182" i="5" s="1"/>
  <c r="N183" i="5" a="1"/>
  <c r="N183" i="5" s="1"/>
  <c r="N184" i="5" a="1"/>
  <c r="N184" i="5" s="1"/>
  <c r="N185" i="5" a="1"/>
  <c r="N185" i="5" s="1"/>
  <c r="N186" i="5" a="1"/>
  <c r="N186" i="5" s="1"/>
  <c r="N187" i="5" a="1"/>
  <c r="N187" i="5" s="1"/>
  <c r="N188" i="5" a="1"/>
  <c r="N188" i="5" s="1"/>
  <c r="N189" i="5" a="1"/>
  <c r="N189" i="5" s="1"/>
  <c r="N190" i="5" a="1"/>
  <c r="N190" i="5" s="1"/>
  <c r="N191" i="5" a="1"/>
  <c r="N191" i="5" s="1"/>
  <c r="N192" i="5" a="1"/>
  <c r="N192" i="5" s="1"/>
  <c r="N193" i="5" a="1"/>
  <c r="N193" i="5" s="1"/>
  <c r="N194" i="5" a="1"/>
  <c r="N194" i="5" s="1"/>
  <c r="N195" i="5" a="1"/>
  <c r="N195" i="5" s="1"/>
  <c r="N196" i="5" a="1"/>
  <c r="N196" i="5" s="1"/>
  <c r="N197" i="5" a="1"/>
  <c r="N197" i="5" s="1"/>
  <c r="N198" i="5" a="1"/>
  <c r="N198" i="5" s="1"/>
  <c r="N199" i="5" a="1"/>
  <c r="N199" i="5" s="1"/>
  <c r="N200" i="5" a="1"/>
  <c r="N200" i="5" s="1"/>
  <c r="N201" i="5" a="1"/>
  <c r="N201" i="5" s="1"/>
  <c r="N202" i="5" a="1"/>
  <c r="N202" i="5" s="1"/>
  <c r="N203" i="5" a="1"/>
  <c r="N203" i="5" s="1"/>
  <c r="N204" i="5" a="1"/>
  <c r="N204" i="5" s="1"/>
  <c r="N205" i="5" a="1"/>
  <c r="N205" i="5" s="1"/>
  <c r="N206" i="5" a="1"/>
  <c r="N206" i="5" s="1"/>
  <c r="N207" i="5" a="1"/>
  <c r="N207" i="5" s="1"/>
  <c r="N208" i="5" a="1"/>
  <c r="N208" i="5" s="1"/>
  <c r="N209" i="5" a="1"/>
  <c r="N209" i="5" s="1"/>
  <c r="N210" i="5" a="1"/>
  <c r="N210" i="5" s="1"/>
  <c r="N211" i="5" a="1"/>
  <c r="N211" i="5" s="1"/>
  <c r="N212" i="5" a="1"/>
  <c r="N212" i="5" s="1"/>
  <c r="N213" i="5" a="1"/>
  <c r="N213" i="5" s="1"/>
  <c r="N214" i="5" a="1"/>
  <c r="N214" i="5" s="1"/>
  <c r="N215" i="5" a="1"/>
  <c r="N215" i="5" s="1"/>
  <c r="N216" i="5" a="1"/>
  <c r="N216" i="5" s="1"/>
  <c r="N217" i="5" a="1"/>
  <c r="N217" i="5" s="1"/>
  <c r="N218" i="5" a="1"/>
  <c r="N218" i="5" s="1"/>
  <c r="N219" i="5" a="1"/>
  <c r="N219" i="5" s="1"/>
  <c r="N220" i="5" a="1"/>
  <c r="N220" i="5" s="1"/>
  <c r="N221" i="5" a="1"/>
  <c r="N221" i="5" s="1"/>
  <c r="N222" i="5" a="1"/>
  <c r="N222" i="5" s="1"/>
  <c r="N223" i="5" a="1"/>
  <c r="N223" i="5" s="1"/>
  <c r="N224" i="5" a="1"/>
  <c r="N224" i="5" s="1"/>
  <c r="N225" i="5" a="1"/>
  <c r="N225" i="5" s="1"/>
  <c r="N226" i="5" a="1"/>
  <c r="N226" i="5" s="1"/>
  <c r="N227" i="5" a="1"/>
  <c r="N227" i="5" s="1"/>
  <c r="N228" i="5" a="1"/>
  <c r="N228" i="5" s="1"/>
  <c r="N229" i="5" a="1"/>
  <c r="N229" i="5" s="1"/>
  <c r="N230" i="5" a="1"/>
  <c r="N230" i="5" s="1"/>
  <c r="N231" i="5" a="1"/>
  <c r="N231" i="5" s="1"/>
  <c r="N232" i="5" a="1"/>
  <c r="N232" i="5" s="1"/>
  <c r="N233" i="5" a="1"/>
  <c r="N233" i="5" s="1"/>
  <c r="N234" i="5" a="1"/>
  <c r="N234" i="5" s="1"/>
  <c r="N235" i="5" a="1"/>
  <c r="N235" i="5" s="1"/>
  <c r="N236" i="5" a="1"/>
  <c r="N236" i="5" s="1"/>
  <c r="N237" i="5" a="1"/>
  <c r="N237" i="5" s="1"/>
  <c r="N238" i="5" a="1"/>
  <c r="N238" i="5" s="1"/>
  <c r="N239" i="5" a="1"/>
  <c r="N239" i="5" s="1"/>
  <c r="N240" i="5" a="1"/>
  <c r="N240" i="5" s="1"/>
  <c r="N241" i="5" a="1"/>
  <c r="N241" i="5" s="1"/>
  <c r="N242" i="5" a="1"/>
  <c r="N242" i="5" s="1"/>
  <c r="N243" i="5" a="1"/>
  <c r="N243" i="5" s="1"/>
  <c r="N244" i="5" a="1"/>
  <c r="N244" i="5" s="1"/>
  <c r="N245" i="5" a="1"/>
  <c r="N245" i="5" s="1"/>
  <c r="N246" i="5" a="1"/>
  <c r="N246" i="5" s="1"/>
  <c r="N247" i="5" a="1"/>
  <c r="N247" i="5" s="1"/>
  <c r="N248" i="5" a="1"/>
  <c r="N248" i="5" s="1"/>
  <c r="N249" i="5" a="1"/>
  <c r="N249" i="5" s="1"/>
  <c r="N250" i="5" a="1"/>
  <c r="N250" i="5" s="1"/>
  <c r="N251" i="5" a="1"/>
  <c r="N251" i="5" s="1"/>
  <c r="N252" i="5" a="1"/>
  <c r="N252" i="5" s="1"/>
  <c r="N253" i="5" a="1"/>
  <c r="N253" i="5" s="1"/>
  <c r="N254" i="5" a="1"/>
  <c r="N254" i="5" s="1"/>
  <c r="N255" i="5" a="1"/>
  <c r="N255" i="5" s="1"/>
  <c r="N256" i="5" a="1"/>
  <c r="N256" i="5" s="1"/>
  <c r="N257" i="5" a="1"/>
  <c r="N257" i="5" s="1"/>
  <c r="N258" i="5" a="1"/>
  <c r="N258" i="5" s="1"/>
  <c r="N259" i="5" a="1"/>
  <c r="N259" i="5" s="1"/>
  <c r="N260" i="5" a="1"/>
  <c r="N260" i="5" s="1"/>
  <c r="N261" i="5" a="1"/>
  <c r="N261" i="5" s="1"/>
  <c r="N262" i="5" a="1"/>
  <c r="N262" i="5" s="1"/>
  <c r="N263" i="5" a="1"/>
  <c r="N263" i="5" s="1"/>
  <c r="N264" i="5" a="1"/>
  <c r="N264" i="5" s="1"/>
  <c r="N265" i="5" a="1"/>
  <c r="N265" i="5" s="1"/>
  <c r="N266" i="5" a="1"/>
  <c r="N266" i="5" s="1"/>
  <c r="N267" i="5" a="1"/>
  <c r="N267" i="5" s="1"/>
  <c r="N268" i="5" a="1"/>
  <c r="N268" i="5" s="1"/>
  <c r="N269" i="5" a="1"/>
  <c r="N269" i="5" s="1"/>
  <c r="N270" i="5" a="1"/>
  <c r="N270" i="5" s="1"/>
  <c r="N271" i="5" a="1"/>
  <c r="N271" i="5" s="1"/>
  <c r="N272" i="5" a="1"/>
  <c r="N272" i="5" s="1"/>
  <c r="N273" i="5" a="1"/>
  <c r="N273" i="5" s="1"/>
  <c r="N274" i="5" a="1"/>
  <c r="N274" i="5" s="1"/>
  <c r="N275" i="5" a="1"/>
  <c r="N275" i="5" s="1"/>
  <c r="N276" i="5" a="1"/>
  <c r="N276" i="5" s="1"/>
  <c r="N277" i="5" a="1"/>
  <c r="N277" i="5" s="1"/>
  <c r="N278" i="5" a="1"/>
  <c r="N278" i="5" s="1"/>
  <c r="N279" i="5" a="1"/>
  <c r="N279" i="5" s="1"/>
  <c r="N280" i="5" a="1"/>
  <c r="N280" i="5" s="1"/>
  <c r="N281" i="5" a="1"/>
  <c r="N281" i="5" s="1"/>
  <c r="N282" i="5" a="1"/>
  <c r="N282" i="5" s="1"/>
  <c r="N283" i="5" a="1"/>
  <c r="N283" i="5" s="1"/>
  <c r="N284" i="5" a="1"/>
  <c r="N284" i="5" s="1"/>
  <c r="N285" i="5" a="1"/>
  <c r="N285" i="5" s="1"/>
  <c r="N286" i="5" a="1"/>
  <c r="N286" i="5" s="1"/>
  <c r="N287" i="5" a="1"/>
  <c r="N287" i="5" s="1"/>
  <c r="N288" i="5" a="1"/>
  <c r="N288" i="5" s="1"/>
  <c r="N289" i="5" a="1"/>
  <c r="N289" i="5" s="1"/>
  <c r="N290" i="5" a="1"/>
  <c r="N290" i="5" s="1"/>
  <c r="N291" i="5" a="1"/>
  <c r="N291" i="5" s="1"/>
  <c r="N292" i="5" a="1"/>
  <c r="N292" i="5" s="1"/>
  <c r="N293" i="5" a="1"/>
  <c r="N293" i="5" s="1"/>
  <c r="N294" i="5" a="1"/>
  <c r="N294" i="5" s="1"/>
  <c r="N295" i="5" a="1"/>
  <c r="N295" i="5" s="1"/>
  <c r="N296" i="5" a="1"/>
  <c r="N296" i="5" s="1"/>
  <c r="N297" i="5" a="1"/>
  <c r="N297" i="5" s="1"/>
  <c r="N298" i="5" a="1"/>
  <c r="N298" i="5" s="1"/>
  <c r="N299" i="5" a="1"/>
  <c r="N299" i="5" s="1"/>
  <c r="N300" i="5" a="1"/>
  <c r="N300" i="5" s="1"/>
  <c r="N301" i="5" a="1"/>
  <c r="N301" i="5" s="1"/>
  <c r="N302" i="5" a="1"/>
  <c r="N302" i="5" s="1"/>
  <c r="N303" i="5" a="1"/>
  <c r="N303" i="5" s="1"/>
  <c r="N304" i="5" a="1"/>
  <c r="N304" i="5" s="1"/>
  <c r="N305" i="5" a="1"/>
  <c r="N305" i="5" s="1"/>
  <c r="N306" i="5" a="1"/>
  <c r="N306" i="5" s="1"/>
  <c r="N307" i="5" a="1"/>
  <c r="N307" i="5" s="1"/>
  <c r="N308" i="5" a="1"/>
  <c r="N308" i="5" s="1"/>
  <c r="N309" i="5" a="1"/>
  <c r="N309" i="5" s="1"/>
  <c r="N310" i="5" a="1"/>
  <c r="N310" i="5" s="1"/>
  <c r="N311" i="5" a="1"/>
  <c r="N311" i="5" s="1"/>
  <c r="N312" i="5" a="1"/>
  <c r="N312" i="5" s="1"/>
  <c r="N313" i="5" a="1"/>
  <c r="N313" i="5" s="1"/>
  <c r="N314" i="5" a="1"/>
  <c r="N314" i="5" s="1"/>
  <c r="N315" i="5" a="1"/>
  <c r="N315" i="5" s="1"/>
  <c r="N316" i="5" a="1"/>
  <c r="N316" i="5" s="1"/>
  <c r="N317" i="5" a="1"/>
  <c r="N317" i="5" s="1"/>
  <c r="N318" i="5" a="1"/>
  <c r="N318" i="5" s="1"/>
  <c r="N319" i="5" a="1"/>
  <c r="N319" i="5" s="1"/>
  <c r="N320" i="5" a="1"/>
  <c r="N320" i="5" s="1"/>
  <c r="N321" i="5" a="1"/>
  <c r="N321" i="5" s="1"/>
  <c r="N322" i="5" a="1"/>
  <c r="N322" i="5" s="1"/>
  <c r="N323" i="5" a="1"/>
  <c r="N323" i="5" s="1"/>
  <c r="N324" i="5" a="1"/>
  <c r="N324" i="5" s="1"/>
  <c r="N325" i="5" a="1"/>
  <c r="N325" i="5" s="1"/>
  <c r="N326" i="5" a="1"/>
  <c r="N326" i="5" s="1"/>
  <c r="N327" i="5" a="1"/>
  <c r="N327" i="5" s="1"/>
  <c r="N328" i="5" a="1"/>
  <c r="N328" i="5" s="1"/>
  <c r="N329" i="5" a="1"/>
  <c r="N329" i="5" s="1"/>
  <c r="N330" i="5" a="1"/>
  <c r="N330" i="5" s="1"/>
  <c r="N331" i="5" a="1"/>
  <c r="N331" i="5" s="1"/>
  <c r="N332" i="5" a="1"/>
  <c r="N332" i="5" s="1"/>
  <c r="N333" i="5" a="1"/>
  <c r="N333" i="5" s="1"/>
  <c r="N334" i="5" a="1"/>
  <c r="N334" i="5" s="1"/>
  <c r="N335" i="5" a="1"/>
  <c r="N335" i="5" s="1"/>
  <c r="N336" i="5" a="1"/>
  <c r="N336" i="5" s="1"/>
  <c r="N337" i="5" a="1"/>
  <c r="N337" i="5" s="1"/>
  <c r="N338" i="5" a="1"/>
  <c r="N338" i="5" s="1"/>
  <c r="N339" i="5" a="1"/>
  <c r="N339" i="5" s="1"/>
  <c r="N340" i="5" a="1"/>
  <c r="N340" i="5" s="1"/>
  <c r="N341" i="5" a="1"/>
  <c r="N341" i="5" s="1"/>
  <c r="N342" i="5" a="1"/>
  <c r="N342" i="5" s="1"/>
  <c r="N343" i="5" a="1"/>
  <c r="N343" i="5" s="1"/>
  <c r="N344" i="5" a="1"/>
  <c r="N344" i="5" s="1"/>
  <c r="N345" i="5" a="1"/>
  <c r="N345" i="5" s="1"/>
  <c r="N346" i="5" a="1"/>
  <c r="N346" i="5" s="1"/>
  <c r="N347" i="5" a="1"/>
  <c r="N347" i="5" s="1"/>
  <c r="N348" i="5" a="1"/>
  <c r="N348" i="5" s="1"/>
  <c r="N349" i="5" a="1"/>
  <c r="N349" i="5" s="1"/>
  <c r="N350" i="5" a="1"/>
  <c r="N350" i="5" s="1"/>
  <c r="N351" i="5" a="1"/>
  <c r="N351" i="5" s="1"/>
  <c r="N352" i="5" a="1"/>
  <c r="N352" i="5" s="1"/>
  <c r="N353" i="5" a="1"/>
  <c r="N353" i="5" s="1"/>
  <c r="N354" i="5" a="1"/>
  <c r="N354" i="5" s="1"/>
  <c r="N355" i="5" a="1"/>
  <c r="N355" i="5" s="1"/>
  <c r="N356" i="5" a="1"/>
  <c r="N356" i="5" s="1"/>
  <c r="N357" i="5" a="1"/>
  <c r="N357" i="5" s="1"/>
  <c r="N358" i="5" a="1"/>
  <c r="N358" i="5" s="1"/>
  <c r="N359" i="5" a="1"/>
  <c r="N359" i="5" s="1"/>
  <c r="N360" i="5" a="1"/>
  <c r="N360" i="5" s="1"/>
  <c r="N361" i="5" a="1"/>
  <c r="N361" i="5" s="1"/>
  <c r="N362" i="5" a="1"/>
  <c r="N362" i="5" s="1"/>
  <c r="N363" i="5" a="1"/>
  <c r="N363" i="5" s="1"/>
  <c r="N364" i="5" a="1"/>
  <c r="N364" i="5" s="1"/>
  <c r="N365" i="5" a="1"/>
  <c r="N365" i="5" s="1"/>
  <c r="N366" i="5" a="1"/>
  <c r="N366" i="5" s="1"/>
  <c r="N367" i="5" a="1"/>
  <c r="N367" i="5" s="1"/>
  <c r="N368" i="5" a="1"/>
  <c r="N368" i="5" s="1"/>
  <c r="N369" i="5" a="1"/>
  <c r="N369" i="5" s="1"/>
  <c r="N370" i="5" a="1"/>
  <c r="N370" i="5" s="1"/>
  <c r="N371" i="5" a="1"/>
  <c r="N371" i="5" s="1"/>
  <c r="N372" i="5" a="1"/>
  <c r="N372" i="5" s="1"/>
  <c r="N373" i="5" a="1"/>
  <c r="N373" i="5" s="1"/>
  <c r="N374" i="5" a="1"/>
  <c r="N374" i="5" s="1"/>
  <c r="N375" i="5" a="1"/>
  <c r="N375" i="5" s="1"/>
  <c r="N376" i="5" a="1"/>
  <c r="N376" i="5" s="1"/>
  <c r="N377" i="5" a="1"/>
  <c r="N377" i="5" s="1"/>
  <c r="N378" i="5" a="1"/>
  <c r="N378" i="5" s="1"/>
  <c r="N379" i="5" a="1"/>
  <c r="N379" i="5" s="1"/>
  <c r="N380" i="5" a="1"/>
  <c r="N380" i="5" s="1"/>
  <c r="N381" i="5" a="1"/>
  <c r="N381" i="5" s="1"/>
  <c r="N382" i="5" a="1"/>
  <c r="N382" i="5" s="1"/>
  <c r="N383" i="5" a="1"/>
  <c r="N383" i="5" s="1"/>
  <c r="N384" i="5" a="1"/>
  <c r="N384" i="5" s="1"/>
  <c r="N385" i="5" a="1"/>
  <c r="N385" i="5" s="1"/>
  <c r="N386" i="5" a="1"/>
  <c r="N386" i="5" s="1"/>
  <c r="N387" i="5" a="1"/>
  <c r="N387" i="5" s="1"/>
  <c r="N388" i="5" a="1"/>
  <c r="N388" i="5" s="1"/>
  <c r="N389" i="5" a="1"/>
  <c r="N389" i="5" s="1"/>
  <c r="N390" i="5" a="1"/>
  <c r="N390" i="5" s="1"/>
  <c r="N391" i="5" a="1"/>
  <c r="N391" i="5" s="1"/>
  <c r="N392" i="5" a="1"/>
  <c r="N392" i="5" s="1"/>
  <c r="N393" i="5" a="1"/>
  <c r="N393" i="5" s="1"/>
  <c r="N394" i="5" a="1"/>
  <c r="N394" i="5" s="1"/>
  <c r="N395" i="5" a="1"/>
  <c r="N395" i="5" s="1"/>
  <c r="N396" i="5" a="1"/>
  <c r="N396" i="5" s="1"/>
  <c r="N397" i="5" a="1"/>
  <c r="N397" i="5" s="1"/>
  <c r="N398" i="5" a="1"/>
  <c r="N398" i="5" s="1"/>
  <c r="N399" i="5" a="1"/>
  <c r="N399" i="5" s="1"/>
  <c r="N400" i="5" a="1"/>
  <c r="N400" i="5" s="1"/>
  <c r="N401" i="5" a="1"/>
  <c r="N401" i="5" s="1"/>
  <c r="N402" i="5" a="1"/>
  <c r="N402" i="5" s="1"/>
  <c r="N403" i="5" a="1"/>
  <c r="N403" i="5" s="1"/>
  <c r="N404" i="5" a="1"/>
  <c r="N404" i="5" s="1"/>
  <c r="N405" i="5" a="1"/>
  <c r="N405" i="5" s="1"/>
  <c r="N406" i="5" a="1"/>
  <c r="N406" i="5" s="1"/>
  <c r="N407" i="5" a="1"/>
  <c r="N407" i="5" s="1"/>
  <c r="N408" i="5" a="1"/>
  <c r="N408" i="5" s="1"/>
  <c r="N409" i="5" a="1"/>
  <c r="N409" i="5" s="1"/>
  <c r="N410" i="5" a="1"/>
  <c r="N410" i="5" s="1"/>
  <c r="N411" i="5" a="1"/>
  <c r="N411" i="5" s="1"/>
  <c r="N412" i="5" a="1"/>
  <c r="N412" i="5" s="1"/>
  <c r="N413" i="5" a="1"/>
  <c r="N413" i="5" s="1"/>
  <c r="N414" i="5" a="1"/>
  <c r="N414" i="5" s="1"/>
  <c r="N415" i="5" a="1"/>
  <c r="N415" i="5" s="1"/>
  <c r="N416" i="5" a="1"/>
  <c r="N416" i="5" s="1"/>
  <c r="N417" i="5" a="1"/>
  <c r="N417" i="5" s="1"/>
  <c r="N418" i="5" a="1"/>
  <c r="N418" i="5" s="1"/>
  <c r="N419" i="5" a="1"/>
  <c r="N419" i="5" s="1"/>
  <c r="N420" i="5" a="1"/>
  <c r="N420" i="5" s="1"/>
  <c r="N421" i="5" a="1"/>
  <c r="N421" i="5" s="1"/>
  <c r="N422" i="5" a="1"/>
  <c r="N422" i="5" s="1"/>
  <c r="N423" i="5" a="1"/>
  <c r="N423" i="5" s="1"/>
  <c r="N424" i="5" a="1"/>
  <c r="N424" i="5" s="1"/>
  <c r="N425" i="5" a="1"/>
  <c r="N425" i="5" s="1"/>
  <c r="N426" i="5" a="1"/>
  <c r="N426" i="5" s="1"/>
  <c r="N427" i="5" a="1"/>
  <c r="N427" i="5" s="1"/>
  <c r="N428" i="5" a="1"/>
  <c r="N428" i="5" s="1"/>
  <c r="N429" i="5" a="1"/>
  <c r="N429" i="5" s="1"/>
  <c r="N430" i="5" a="1"/>
  <c r="N430" i="5" s="1"/>
  <c r="N431" i="5" a="1"/>
  <c r="N431" i="5" s="1"/>
  <c r="N432" i="5" a="1"/>
  <c r="N432" i="5" s="1"/>
  <c r="N433" i="5" a="1"/>
  <c r="N433" i="5" s="1"/>
  <c r="N434" i="5" a="1"/>
  <c r="N434" i="5" s="1"/>
  <c r="N435" i="5" a="1"/>
  <c r="N435" i="5" s="1"/>
  <c r="N436" i="5" a="1"/>
  <c r="N436" i="5" s="1"/>
  <c r="N437" i="5" a="1"/>
  <c r="N437" i="5" s="1"/>
  <c r="N438" i="5" a="1"/>
  <c r="N438" i="5" s="1"/>
  <c r="N439" i="5" a="1"/>
  <c r="N439" i="5" s="1"/>
  <c r="N440" i="5" a="1"/>
  <c r="N440" i="5" s="1"/>
  <c r="N441" i="5" a="1"/>
  <c r="N441" i="5" s="1"/>
  <c r="N442" i="5" a="1"/>
  <c r="N442" i="5" s="1"/>
  <c r="N443" i="5" a="1"/>
  <c r="N443" i="5" s="1"/>
  <c r="N444" i="5" a="1"/>
  <c r="N444" i="5" s="1"/>
  <c r="N445" i="5" a="1"/>
  <c r="N445" i="5" s="1"/>
  <c r="N446" i="5" a="1"/>
  <c r="N446" i="5" s="1"/>
  <c r="N447" i="5" a="1"/>
  <c r="N447" i="5" s="1"/>
  <c r="N448" i="5" a="1"/>
  <c r="N448" i="5" s="1"/>
  <c r="N449" i="5" a="1"/>
  <c r="N449" i="5" s="1"/>
  <c r="N450" i="5" a="1"/>
  <c r="N450" i="5" s="1"/>
  <c r="N451" i="5" a="1"/>
  <c r="N451" i="5" s="1"/>
  <c r="N452" i="5" a="1"/>
  <c r="N452" i="5" s="1"/>
  <c r="N453" i="5" a="1"/>
  <c r="N453" i="5" s="1"/>
  <c r="N454" i="5" a="1"/>
  <c r="N454" i="5" s="1"/>
  <c r="N455" i="5" a="1"/>
  <c r="N455" i="5" s="1"/>
  <c r="N456" i="5" a="1"/>
  <c r="N456" i="5" s="1"/>
  <c r="N457" i="5" a="1"/>
  <c r="N457" i="5" s="1"/>
  <c r="N458" i="5" a="1"/>
  <c r="N458" i="5" s="1"/>
  <c r="N459" i="5" a="1"/>
  <c r="N459" i="5" s="1"/>
  <c r="N460" i="5" a="1"/>
  <c r="N460" i="5" s="1"/>
  <c r="N461" i="5" a="1"/>
  <c r="N461" i="5" s="1"/>
  <c r="N462" i="5" a="1"/>
  <c r="N462" i="5" s="1"/>
  <c r="N463" i="5" a="1"/>
  <c r="N463" i="5" s="1"/>
  <c r="N464" i="5" a="1"/>
  <c r="N464" i="5" s="1"/>
  <c r="N465" i="5" a="1"/>
  <c r="N465" i="5" s="1"/>
  <c r="N466" i="5" a="1"/>
  <c r="N466" i="5" s="1"/>
  <c r="N467" i="5" a="1"/>
  <c r="N467" i="5" s="1"/>
  <c r="N468" i="5" a="1"/>
  <c r="N468" i="5" s="1"/>
  <c r="N469" i="5" a="1"/>
  <c r="N469" i="5" s="1"/>
  <c r="N470" i="5" a="1"/>
  <c r="N470" i="5" s="1"/>
  <c r="N471" i="5" a="1"/>
  <c r="N471" i="5" s="1"/>
  <c r="N472" i="5" a="1"/>
  <c r="N472" i="5" s="1"/>
  <c r="N473" i="5" a="1"/>
  <c r="N473" i="5" s="1"/>
  <c r="N474" i="5" a="1"/>
  <c r="N474" i="5" s="1"/>
  <c r="N475" i="5" a="1"/>
  <c r="N475" i="5" s="1"/>
  <c r="N476" i="5" a="1"/>
  <c r="N476" i="5" s="1"/>
  <c r="N477" i="5" a="1"/>
  <c r="N477" i="5" s="1"/>
  <c r="N478" i="5" a="1"/>
  <c r="N478" i="5" s="1"/>
  <c r="N479" i="5" a="1"/>
  <c r="N479" i="5" s="1"/>
  <c r="N480" i="5" a="1"/>
  <c r="N480" i="5" s="1"/>
  <c r="N481" i="5" a="1"/>
  <c r="N481" i="5" s="1"/>
  <c r="N482" i="5" a="1"/>
  <c r="N482" i="5" s="1"/>
  <c r="N483" i="5" a="1"/>
  <c r="N483" i="5" s="1"/>
  <c r="N484" i="5" a="1"/>
  <c r="N484" i="5" s="1"/>
  <c r="N485" i="5" a="1"/>
  <c r="N485" i="5" s="1"/>
  <c r="N486" i="5" a="1"/>
  <c r="N486" i="5" s="1"/>
  <c r="N487" i="5" a="1"/>
  <c r="N487" i="5" s="1"/>
  <c r="N488" i="5" a="1"/>
  <c r="N488" i="5" s="1"/>
  <c r="N489" i="5" a="1"/>
  <c r="N489" i="5" s="1"/>
  <c r="N490" i="5" a="1"/>
  <c r="N490" i="5" s="1"/>
  <c r="N491" i="5" a="1"/>
  <c r="N491" i="5" s="1"/>
  <c r="N492" i="5" a="1"/>
  <c r="N492" i="5" s="1"/>
  <c r="N493" i="5" a="1"/>
  <c r="N493" i="5" s="1"/>
  <c r="N494" i="5" a="1"/>
  <c r="N494" i="5" s="1"/>
  <c r="N495" i="5" a="1"/>
  <c r="N495" i="5" s="1"/>
  <c r="N496" i="5" a="1"/>
  <c r="N496" i="5" s="1"/>
  <c r="N497" i="5" a="1"/>
  <c r="N497" i="5" s="1"/>
  <c r="N498" i="5" a="1"/>
  <c r="N498" i="5" s="1"/>
  <c r="N499" i="5" a="1"/>
  <c r="N499" i="5" s="1"/>
  <c r="N500" i="5" a="1"/>
  <c r="N500" i="5" s="1"/>
  <c r="N501" i="5" a="1"/>
  <c r="N501" i="5" s="1"/>
  <c r="N502" i="5" a="1"/>
  <c r="N502" i="5" s="1"/>
  <c r="N503" i="5" a="1"/>
  <c r="N503" i="5" s="1"/>
  <c r="N504" i="5" a="1"/>
  <c r="N504" i="5" s="1"/>
  <c r="N505" i="5" a="1"/>
  <c r="N505" i="5" s="1"/>
  <c r="N506" i="5" a="1"/>
  <c r="N506" i="5" s="1"/>
  <c r="N507" i="5" a="1"/>
  <c r="N507" i="5" s="1"/>
  <c r="N508" i="5" a="1"/>
  <c r="N508" i="5" s="1"/>
  <c r="N509" i="5" a="1"/>
  <c r="N509" i="5" s="1"/>
  <c r="N510" i="5" a="1"/>
  <c r="N510" i="5" s="1"/>
  <c r="N511" i="5" a="1"/>
  <c r="N511" i="5" s="1"/>
  <c r="N512" i="5" a="1"/>
  <c r="N512" i="5" s="1"/>
  <c r="N513" i="5" a="1"/>
  <c r="N513" i="5" s="1"/>
  <c r="N514" i="5" a="1"/>
  <c r="N514" i="5" s="1"/>
  <c r="N515" i="5" a="1"/>
  <c r="N515" i="5" s="1"/>
  <c r="N516" i="5" a="1"/>
  <c r="N516" i="5" s="1"/>
  <c r="N517" i="5" a="1"/>
  <c r="N517" i="5" s="1"/>
  <c r="N518" i="5" a="1"/>
  <c r="N518" i="5" s="1"/>
  <c r="N519" i="5" a="1"/>
  <c r="N519" i="5" s="1"/>
  <c r="N520" i="5" a="1"/>
  <c r="N520" i="5" s="1"/>
  <c r="N521" i="5" a="1"/>
  <c r="N521" i="5" s="1"/>
  <c r="N522" i="5" a="1"/>
  <c r="N522" i="5" s="1"/>
  <c r="N523" i="5" a="1"/>
  <c r="N523" i="5" s="1"/>
  <c r="N524" i="5" a="1"/>
  <c r="N524" i="5" s="1"/>
  <c r="N525" i="5" a="1"/>
  <c r="N525" i="5" s="1"/>
  <c r="N526" i="5" a="1"/>
  <c r="N526" i="5" s="1"/>
  <c r="N527" i="5" a="1"/>
  <c r="N527" i="5" s="1"/>
  <c r="N528" i="5" a="1"/>
  <c r="N528" i="5" s="1"/>
  <c r="N529" i="5" a="1"/>
  <c r="N529" i="5" s="1"/>
  <c r="N530" i="5" a="1"/>
  <c r="N530" i="5" s="1"/>
  <c r="N531" i="5" a="1"/>
  <c r="N531" i="5" s="1"/>
  <c r="N532" i="5" a="1"/>
  <c r="N532" i="5" s="1"/>
  <c r="N533" i="5" a="1"/>
  <c r="N533" i="5" s="1"/>
  <c r="N534" i="5" a="1"/>
  <c r="N534" i="5" s="1"/>
  <c r="N535" i="5" a="1"/>
  <c r="N535" i="5" s="1"/>
  <c r="N536" i="5" a="1"/>
  <c r="N536" i="5" s="1"/>
  <c r="N537" i="5" a="1"/>
  <c r="N537" i="5" s="1"/>
  <c r="N538" i="5" a="1"/>
  <c r="N538" i="5" s="1"/>
  <c r="N539" i="5" a="1"/>
  <c r="N539" i="5" s="1"/>
  <c r="N540" i="5" a="1"/>
  <c r="N540" i="5" s="1"/>
  <c r="N541" i="5" a="1"/>
  <c r="N541" i="5" s="1"/>
  <c r="N542" i="5" a="1"/>
  <c r="N542" i="5" s="1"/>
  <c r="N543" i="5" a="1"/>
  <c r="N543" i="5" s="1"/>
  <c r="N544" i="5" a="1"/>
  <c r="N544" i="5" s="1"/>
  <c r="N545" i="5" a="1"/>
  <c r="N545" i="5" s="1"/>
  <c r="N546" i="5" a="1"/>
  <c r="N546" i="5" s="1"/>
  <c r="N547" i="5" a="1"/>
  <c r="N547" i="5" s="1"/>
  <c r="N548" i="5" a="1"/>
  <c r="N548" i="5" s="1"/>
  <c r="N549" i="5" a="1"/>
  <c r="N549" i="5" s="1"/>
  <c r="N550" i="5" a="1"/>
  <c r="N550" i="5" s="1"/>
  <c r="N551" i="5" a="1"/>
  <c r="N551" i="5" s="1"/>
  <c r="N552" i="5" a="1"/>
  <c r="N552" i="5" s="1"/>
  <c r="N553" i="5" a="1"/>
  <c r="N553" i="5" s="1"/>
  <c r="N554" i="5" a="1"/>
  <c r="N554" i="5" s="1"/>
  <c r="N555" i="5" a="1"/>
  <c r="N555" i="5" s="1"/>
  <c r="N556" i="5" a="1"/>
  <c r="N556" i="5" s="1"/>
  <c r="N557" i="5" a="1"/>
  <c r="N557" i="5" s="1"/>
  <c r="N558" i="5" a="1"/>
  <c r="N558" i="5" s="1"/>
  <c r="N559" i="5" a="1"/>
  <c r="N559" i="5" s="1"/>
  <c r="N560" i="5" a="1"/>
  <c r="N560" i="5" s="1"/>
  <c r="N561" i="5" a="1"/>
  <c r="N561" i="5" s="1"/>
  <c r="N562" i="5" a="1"/>
  <c r="N562" i="5" s="1"/>
  <c r="N563" i="5" a="1"/>
  <c r="N563" i="5" s="1"/>
  <c r="N564" i="5" a="1"/>
  <c r="N564" i="5" s="1"/>
  <c r="N565" i="5" a="1"/>
  <c r="N565" i="5" s="1"/>
  <c r="N566" i="5" a="1"/>
  <c r="N566" i="5" s="1"/>
  <c r="N567" i="5" a="1"/>
  <c r="N567" i="5" s="1"/>
  <c r="N568" i="5" a="1"/>
  <c r="N568" i="5" s="1"/>
  <c r="N569" i="5" a="1"/>
  <c r="N569" i="5" s="1"/>
  <c r="N570" i="5" a="1"/>
  <c r="N570" i="5" s="1"/>
  <c r="N571" i="5" a="1"/>
  <c r="N571" i="5" s="1"/>
  <c r="N572" i="5" a="1"/>
  <c r="N572" i="5" s="1"/>
  <c r="N573" i="5" a="1"/>
  <c r="N573" i="5" s="1"/>
  <c r="N574" i="5" a="1"/>
  <c r="N574" i="5" s="1"/>
  <c r="N575" i="5" a="1"/>
  <c r="N575" i="5" s="1"/>
  <c r="N576" i="5" a="1"/>
  <c r="N576" i="5" s="1"/>
  <c r="N577" i="5" a="1"/>
  <c r="N577" i="5" s="1"/>
  <c r="N578" i="5" a="1"/>
  <c r="N578" i="5" s="1"/>
  <c r="N579" i="5" a="1"/>
  <c r="N579" i="5" s="1"/>
  <c r="N580" i="5" a="1"/>
  <c r="N580" i="5" s="1"/>
  <c r="N581" i="5" a="1"/>
  <c r="N581" i="5" s="1"/>
  <c r="N582" i="5" a="1"/>
  <c r="N582" i="5" s="1"/>
  <c r="N583" i="5" a="1"/>
  <c r="N583" i="5" s="1"/>
  <c r="N584" i="5" a="1"/>
  <c r="N584" i="5" s="1"/>
  <c r="N585" i="5" a="1"/>
  <c r="N585" i="5" s="1"/>
  <c r="N586" i="5" a="1"/>
  <c r="N586" i="5" s="1"/>
  <c r="N587" i="5" a="1"/>
  <c r="N587" i="5" s="1"/>
  <c r="N588" i="5" a="1"/>
  <c r="N588" i="5" s="1"/>
  <c r="N589" i="5" a="1"/>
  <c r="N589" i="5" s="1"/>
  <c r="N590" i="5" a="1"/>
  <c r="N590" i="5" s="1"/>
  <c r="N591" i="5" a="1"/>
  <c r="N591" i="5" s="1"/>
  <c r="N592" i="5" a="1"/>
  <c r="N592" i="5" s="1"/>
  <c r="N593" i="5" a="1"/>
  <c r="N593" i="5" s="1"/>
  <c r="N594" i="5" a="1"/>
  <c r="N594" i="5" s="1"/>
  <c r="N595" i="5" a="1"/>
  <c r="N595" i="5" s="1"/>
  <c r="N596" i="5" a="1"/>
  <c r="N596" i="5" s="1"/>
  <c r="N597" i="5" a="1"/>
  <c r="N597" i="5" s="1"/>
  <c r="N598" i="5" a="1"/>
  <c r="N598" i="5" s="1"/>
  <c r="N599" i="5" a="1"/>
  <c r="N599" i="5" s="1"/>
  <c r="N600" i="5" a="1"/>
  <c r="N600" i="5" s="1"/>
  <c r="N601" i="5" a="1"/>
  <c r="N601" i="5" s="1"/>
  <c r="N602" i="5" a="1"/>
  <c r="N602" i="5" s="1"/>
  <c r="N603" i="5" a="1"/>
  <c r="N603" i="5" s="1"/>
  <c r="N604" i="5" a="1"/>
  <c r="N604" i="5" s="1"/>
  <c r="N605" i="5" a="1"/>
  <c r="N605" i="5" s="1"/>
  <c r="N606" i="5" a="1"/>
  <c r="N606" i="5" s="1"/>
  <c r="N607" i="5" a="1"/>
  <c r="N607" i="5" s="1"/>
  <c r="N608" i="5" a="1"/>
  <c r="N608" i="5" s="1"/>
  <c r="N609" i="5" a="1"/>
  <c r="N609" i="5" s="1"/>
  <c r="N610" i="5" a="1"/>
  <c r="N610" i="5" s="1"/>
  <c r="N611" i="5" a="1"/>
  <c r="N611" i="5" s="1"/>
  <c r="N612" i="5" a="1"/>
  <c r="N612" i="5" s="1"/>
  <c r="N613" i="5" a="1"/>
  <c r="N613" i="5" s="1"/>
  <c r="N614" i="5" a="1"/>
  <c r="N614" i="5" s="1"/>
  <c r="N615" i="5" a="1"/>
  <c r="N615" i="5" s="1"/>
  <c r="N616" i="5" a="1"/>
  <c r="N616" i="5" s="1"/>
  <c r="N617" i="5" a="1"/>
  <c r="N617" i="5" s="1"/>
  <c r="N618" i="5" a="1"/>
  <c r="N618" i="5" s="1"/>
  <c r="N619" i="5" a="1"/>
  <c r="N619" i="5" s="1"/>
  <c r="N620" i="5" a="1"/>
  <c r="N620" i="5" s="1"/>
  <c r="N621" i="5" a="1"/>
  <c r="N621" i="5" s="1"/>
  <c r="N622" i="5" a="1"/>
  <c r="N622" i="5" s="1"/>
  <c r="N623" i="5" a="1"/>
  <c r="N623" i="5" s="1"/>
  <c r="N624" i="5" a="1"/>
  <c r="N624" i="5" s="1"/>
  <c r="N625" i="5" a="1"/>
  <c r="N625" i="5" s="1"/>
  <c r="N626" i="5" a="1"/>
  <c r="N626" i="5" s="1"/>
  <c r="N627" i="5" a="1"/>
  <c r="N627" i="5" s="1"/>
  <c r="N628" i="5" a="1"/>
  <c r="N628" i="5" s="1"/>
  <c r="N629" i="5" a="1"/>
  <c r="N629" i="5" s="1"/>
  <c r="N630" i="5" a="1"/>
  <c r="N630" i="5" s="1"/>
  <c r="N631" i="5" a="1"/>
  <c r="N631" i="5" s="1"/>
  <c r="N632" i="5" a="1"/>
  <c r="N632" i="5" s="1"/>
  <c r="N633" i="5" a="1"/>
  <c r="N633" i="5" s="1"/>
  <c r="N634" i="5" a="1"/>
  <c r="N634" i="5" s="1"/>
  <c r="N635" i="5" a="1"/>
  <c r="N635" i="5" s="1"/>
  <c r="N636" i="5" a="1"/>
  <c r="N636" i="5" s="1"/>
  <c r="N637" i="5" a="1"/>
  <c r="N637" i="5" s="1"/>
  <c r="N638" i="5" a="1"/>
  <c r="N638" i="5" s="1"/>
  <c r="N639" i="5" a="1"/>
  <c r="N639" i="5" s="1"/>
  <c r="N640" i="5" a="1"/>
  <c r="N640" i="5" s="1"/>
  <c r="N641" i="5" a="1"/>
  <c r="N641" i="5" s="1"/>
  <c r="N642" i="5" a="1"/>
  <c r="N642" i="5" s="1"/>
  <c r="N643" i="5" a="1"/>
  <c r="N643" i="5" s="1"/>
  <c r="N644" i="5" a="1"/>
  <c r="N644" i="5" s="1"/>
  <c r="N645" i="5" a="1"/>
  <c r="N645" i="5" s="1"/>
  <c r="N646" i="5" a="1"/>
  <c r="N646" i="5" s="1"/>
  <c r="N647" i="5" a="1"/>
  <c r="N647" i="5" s="1"/>
  <c r="N648" i="5" a="1"/>
  <c r="N648" i="5" s="1"/>
  <c r="N649" i="5" a="1"/>
  <c r="N649" i="5" s="1"/>
  <c r="N650" i="5" a="1"/>
  <c r="N650" i="5" s="1"/>
  <c r="N651" i="5" a="1"/>
  <c r="N651" i="5" s="1"/>
  <c r="N652" i="5" a="1"/>
  <c r="N652" i="5" s="1"/>
  <c r="N653" i="5" a="1"/>
  <c r="N653" i="5" s="1"/>
  <c r="N654" i="5" a="1"/>
  <c r="N654" i="5" s="1"/>
  <c r="N655" i="5" a="1"/>
  <c r="N655" i="5" s="1"/>
  <c r="N656" i="5" a="1"/>
  <c r="N656" i="5" s="1"/>
  <c r="N657" i="5" a="1"/>
  <c r="N657" i="5" s="1"/>
  <c r="N658" i="5" a="1"/>
  <c r="N658" i="5" s="1"/>
  <c r="N659" i="5" a="1"/>
  <c r="N659" i="5" s="1"/>
  <c r="N660" i="5" a="1"/>
  <c r="N660" i="5" s="1"/>
  <c r="N661" i="5" a="1"/>
  <c r="N661" i="5" s="1"/>
  <c r="N662" i="5" a="1"/>
  <c r="N662" i="5" s="1"/>
  <c r="N663" i="5" a="1"/>
  <c r="N663" i="5" s="1"/>
  <c r="N664" i="5" a="1"/>
  <c r="N664" i="5" s="1"/>
  <c r="N665" i="5" a="1"/>
  <c r="N665" i="5" s="1"/>
  <c r="N666" i="5" a="1"/>
  <c r="N666" i="5" s="1"/>
  <c r="N667" i="5" a="1"/>
  <c r="N667" i="5" s="1"/>
  <c r="N668" i="5" a="1"/>
  <c r="N668" i="5" s="1"/>
  <c r="N669" i="5" a="1"/>
  <c r="N669" i="5" s="1"/>
  <c r="N670" i="5" a="1"/>
  <c r="N670" i="5" s="1"/>
  <c r="N671" i="5" a="1"/>
  <c r="N671" i="5" s="1"/>
  <c r="N672" i="5" a="1"/>
  <c r="N672" i="5" s="1"/>
  <c r="N673" i="5" a="1"/>
  <c r="N673" i="5" s="1"/>
  <c r="N674" i="5" a="1"/>
  <c r="N674" i="5" s="1"/>
  <c r="N675" i="5" a="1"/>
  <c r="N675" i="5" s="1"/>
  <c r="N676" i="5" a="1"/>
  <c r="N676" i="5" s="1"/>
  <c r="N677" i="5" a="1"/>
  <c r="N677" i="5" s="1"/>
  <c r="N678" i="5" a="1"/>
  <c r="N678" i="5" s="1"/>
  <c r="N679" i="5" a="1"/>
  <c r="N679" i="5" s="1"/>
  <c r="N680" i="5" a="1"/>
  <c r="N680" i="5" s="1"/>
  <c r="N681" i="5" a="1"/>
  <c r="N681" i="5" s="1"/>
  <c r="N682" i="5" a="1"/>
  <c r="N682" i="5" s="1"/>
  <c r="N683" i="5" a="1"/>
  <c r="N683" i="5" s="1"/>
  <c r="N684" i="5" a="1"/>
  <c r="N684" i="5" s="1"/>
  <c r="N685" i="5" a="1"/>
  <c r="N685" i="5" s="1"/>
  <c r="N686" i="5" a="1"/>
  <c r="N686" i="5" s="1"/>
  <c r="N687" i="5" a="1"/>
  <c r="N687" i="5" s="1"/>
  <c r="N688" i="5" a="1"/>
  <c r="N688" i="5" s="1"/>
  <c r="N689" i="5" a="1"/>
  <c r="N689" i="5" s="1"/>
  <c r="N690" i="5" a="1"/>
  <c r="N690" i="5" s="1"/>
  <c r="N691" i="5" a="1"/>
  <c r="N691" i="5" s="1"/>
  <c r="N692" i="5" a="1"/>
  <c r="N692" i="5" s="1"/>
  <c r="N693" i="5" a="1"/>
  <c r="N693" i="5" s="1"/>
  <c r="N694" i="5" a="1"/>
  <c r="N694" i="5" s="1"/>
  <c r="N695" i="5" a="1"/>
  <c r="N695" i="5" s="1"/>
  <c r="N696" i="5" a="1"/>
  <c r="N696" i="5" s="1"/>
  <c r="N697" i="5" a="1"/>
  <c r="N697" i="5" s="1"/>
  <c r="N698" i="5" a="1"/>
  <c r="N698" i="5" s="1"/>
  <c r="N699" i="5" a="1"/>
  <c r="N699" i="5" s="1"/>
  <c r="N700" i="5" a="1"/>
  <c r="N700" i="5" s="1"/>
  <c r="N701" i="5" a="1"/>
  <c r="N701" i="5" s="1"/>
  <c r="N702" i="5" a="1"/>
  <c r="N702" i="5" s="1"/>
  <c r="N703" i="5" a="1"/>
  <c r="N703" i="5" s="1"/>
  <c r="N704" i="5" a="1"/>
  <c r="N704" i="5" s="1"/>
  <c r="N705" i="5" a="1"/>
  <c r="N705" i="5" s="1"/>
  <c r="N706" i="5" a="1"/>
  <c r="N706" i="5" s="1"/>
  <c r="N707" i="5" a="1"/>
  <c r="N707" i="5" s="1"/>
  <c r="N708" i="5" a="1"/>
  <c r="N708" i="5" s="1"/>
  <c r="N709" i="5" a="1"/>
  <c r="N709" i="5" s="1"/>
  <c r="N710" i="5" a="1"/>
  <c r="N710" i="5" s="1"/>
  <c r="N711" i="5" a="1"/>
  <c r="N711" i="5" s="1"/>
  <c r="N712" i="5" a="1"/>
  <c r="N712" i="5" s="1"/>
  <c r="N713" i="5" a="1"/>
  <c r="N713" i="5" s="1"/>
  <c r="N714" i="5" a="1"/>
  <c r="N714" i="5" s="1"/>
  <c r="N715" i="5" a="1"/>
  <c r="N715" i="5" s="1"/>
  <c r="N716" i="5" a="1"/>
  <c r="N716" i="5" s="1"/>
  <c r="N717" i="5" a="1"/>
  <c r="N717" i="5" s="1"/>
  <c r="N718" i="5" a="1"/>
  <c r="N718" i="5" s="1"/>
  <c r="N719" i="5" a="1"/>
  <c r="N719" i="5" s="1"/>
  <c r="N720" i="5" a="1"/>
  <c r="N720" i="5" s="1"/>
  <c r="N721" i="5" a="1"/>
  <c r="N721" i="5" s="1"/>
  <c r="N722" i="5" a="1"/>
  <c r="N722" i="5" s="1"/>
  <c r="N723" i="5" a="1"/>
  <c r="N723" i="5" s="1"/>
  <c r="N724" i="5" a="1"/>
  <c r="N724" i="5" s="1"/>
  <c r="N725" i="5" a="1"/>
  <c r="N725" i="5" s="1"/>
  <c r="N726" i="5" a="1"/>
  <c r="N726" i="5" s="1"/>
  <c r="N727" i="5" a="1"/>
  <c r="N727" i="5" s="1"/>
  <c r="N728" i="5" a="1"/>
  <c r="N728" i="5" s="1"/>
  <c r="N729" i="5" a="1"/>
  <c r="N729" i="5" s="1"/>
  <c r="N730" i="5" a="1"/>
  <c r="N730" i="5" s="1"/>
  <c r="N731" i="5" a="1"/>
  <c r="N731" i="5" s="1"/>
  <c r="N732" i="5" a="1"/>
  <c r="N732" i="5" s="1"/>
  <c r="N733" i="5" a="1"/>
  <c r="N733" i="5" s="1"/>
  <c r="N734" i="5" a="1"/>
  <c r="N734" i="5" s="1"/>
  <c r="N735" i="5" a="1"/>
  <c r="N735" i="5" s="1"/>
  <c r="N736" i="5" a="1"/>
  <c r="N736" i="5" s="1"/>
  <c r="N737" i="5" a="1"/>
  <c r="N737" i="5" s="1"/>
  <c r="N738" i="5" a="1"/>
  <c r="N738" i="5" s="1"/>
  <c r="N739" i="5" a="1"/>
  <c r="N739" i="5" s="1"/>
  <c r="N740" i="5" a="1"/>
  <c r="N740" i="5" s="1"/>
  <c r="N741" i="5" a="1"/>
  <c r="N741" i="5" s="1"/>
  <c r="N742" i="5" a="1"/>
  <c r="N742" i="5" s="1"/>
  <c r="N743" i="5" a="1"/>
  <c r="N743" i="5" s="1"/>
  <c r="N744" i="5" a="1"/>
  <c r="N744" i="5" s="1"/>
  <c r="N745" i="5" a="1"/>
  <c r="N745" i="5" s="1"/>
  <c r="N746" i="5" a="1"/>
  <c r="N746" i="5" s="1"/>
  <c r="N747" i="5" a="1"/>
  <c r="N747" i="5" s="1"/>
  <c r="N748" i="5" a="1"/>
  <c r="N748" i="5" s="1"/>
  <c r="N749" i="5" a="1"/>
  <c r="N749" i="5" s="1"/>
  <c r="N750" i="5" a="1"/>
  <c r="N750" i="5" s="1"/>
  <c r="N751" i="5" a="1"/>
  <c r="N751" i="5" s="1"/>
  <c r="N752" i="5" a="1"/>
  <c r="N752" i="5" s="1"/>
  <c r="N753" i="5" a="1"/>
  <c r="N753" i="5" s="1"/>
  <c r="N754" i="5" a="1"/>
  <c r="N754" i="5" s="1"/>
  <c r="N755" i="5" a="1"/>
  <c r="N755" i="5" s="1"/>
  <c r="N756" i="5" a="1"/>
  <c r="N756" i="5" s="1"/>
  <c r="N757" i="5" a="1"/>
  <c r="N757" i="5" s="1"/>
  <c r="N758" i="5" a="1"/>
  <c r="N758" i="5" s="1"/>
  <c r="N759" i="5" a="1"/>
  <c r="N759" i="5" s="1"/>
  <c r="N760" i="5" a="1"/>
  <c r="N760" i="5" s="1"/>
  <c r="N761" i="5" a="1"/>
  <c r="N761" i="5" s="1"/>
  <c r="N762" i="5" a="1"/>
  <c r="N762" i="5" s="1"/>
  <c r="N763" i="5" a="1"/>
  <c r="N763" i="5" s="1"/>
  <c r="N764" i="5" a="1"/>
  <c r="N764" i="5" s="1"/>
  <c r="N765" i="5" a="1"/>
  <c r="N765" i="5" s="1"/>
  <c r="N766" i="5" a="1"/>
  <c r="N766" i="5" s="1"/>
  <c r="N767" i="5" a="1"/>
  <c r="N767" i="5" s="1"/>
  <c r="N768" i="5" a="1"/>
  <c r="N768" i="5" s="1"/>
  <c r="N769" i="5" a="1"/>
  <c r="N769" i="5" s="1"/>
  <c r="N770" i="5" a="1"/>
  <c r="N770" i="5" s="1"/>
  <c r="N771" i="5" a="1"/>
  <c r="N771" i="5" s="1"/>
  <c r="N772" i="5" a="1"/>
  <c r="N772" i="5" s="1"/>
  <c r="N773" i="5" a="1"/>
  <c r="N773" i="5" s="1"/>
  <c r="N774" i="5" a="1"/>
  <c r="N774" i="5" s="1"/>
  <c r="N775" i="5" a="1"/>
  <c r="N775" i="5" s="1"/>
  <c r="N776" i="5" a="1"/>
  <c r="N776" i="5" s="1"/>
  <c r="N777" i="5" a="1"/>
  <c r="N777" i="5" s="1"/>
  <c r="N778" i="5" a="1"/>
  <c r="N778" i="5" s="1"/>
  <c r="N779" i="5" a="1"/>
  <c r="N779" i="5" s="1"/>
  <c r="N780" i="5" a="1"/>
  <c r="N780" i="5" s="1"/>
  <c r="N781" i="5" a="1"/>
  <c r="N781" i="5" s="1"/>
  <c r="N782" i="5" a="1"/>
  <c r="N782" i="5" s="1"/>
  <c r="N783" i="5" a="1"/>
  <c r="N783" i="5" s="1"/>
  <c r="N784" i="5" a="1"/>
  <c r="N784" i="5" s="1"/>
  <c r="N785" i="5" a="1"/>
  <c r="N785" i="5" s="1"/>
  <c r="N786" i="5" a="1"/>
  <c r="N786" i="5" s="1"/>
  <c r="N787" i="5" a="1"/>
  <c r="N787" i="5" s="1"/>
  <c r="N788" i="5" a="1"/>
  <c r="N788" i="5" s="1"/>
  <c r="N789" i="5" a="1"/>
  <c r="N789" i="5" s="1"/>
  <c r="N790" i="5" a="1"/>
  <c r="N790" i="5" s="1"/>
  <c r="N791" i="5" a="1"/>
  <c r="N791" i="5" s="1"/>
  <c r="N792" i="5" a="1"/>
  <c r="N792" i="5" s="1"/>
  <c r="N793" i="5" a="1"/>
  <c r="N793" i="5" s="1"/>
  <c r="N794" i="5" a="1"/>
  <c r="N794" i="5" s="1"/>
  <c r="N795" i="5" a="1"/>
  <c r="N795" i="5" s="1"/>
  <c r="N796" i="5" a="1"/>
  <c r="N796" i="5" s="1"/>
  <c r="N797" i="5" a="1"/>
  <c r="N797" i="5" s="1"/>
  <c r="N798" i="5" a="1"/>
  <c r="N798" i="5" s="1"/>
  <c r="N799" i="5" a="1"/>
  <c r="N799" i="5" s="1"/>
  <c r="N800" i="5" a="1"/>
  <c r="N800" i="5" s="1"/>
  <c r="N801" i="5" a="1"/>
  <c r="N801" i="5" s="1"/>
  <c r="N802" i="5" a="1"/>
  <c r="N802" i="5" s="1"/>
  <c r="N803" i="5" a="1"/>
  <c r="N803" i="5" s="1"/>
  <c r="N804" i="5" a="1"/>
  <c r="N804" i="5" s="1"/>
  <c r="N805" i="5" a="1"/>
  <c r="N805" i="5" s="1"/>
  <c r="N806" i="5" a="1"/>
  <c r="N806" i="5" s="1"/>
  <c r="N807" i="5" a="1"/>
  <c r="N807" i="5" s="1"/>
  <c r="N808" i="5" a="1"/>
  <c r="N808" i="5" s="1"/>
  <c r="N809" i="5" a="1"/>
  <c r="N809" i="5" s="1"/>
  <c r="N810" i="5" a="1"/>
  <c r="N810" i="5" s="1"/>
  <c r="N811" i="5" a="1"/>
  <c r="N811" i="5" s="1"/>
  <c r="N812" i="5" a="1"/>
  <c r="N812" i="5" s="1"/>
  <c r="N813" i="5" a="1"/>
  <c r="N813" i="5" s="1"/>
  <c r="N814" i="5" a="1"/>
  <c r="N814" i="5" s="1"/>
  <c r="N815" i="5" a="1"/>
  <c r="N815" i="5" s="1"/>
  <c r="N816" i="5" a="1"/>
  <c r="N816" i="5" s="1"/>
  <c r="N817" i="5" a="1"/>
  <c r="N817" i="5" s="1"/>
  <c r="N818" i="5" a="1"/>
  <c r="N818" i="5" s="1"/>
  <c r="N819" i="5" a="1"/>
  <c r="N819" i="5" s="1"/>
  <c r="N820" i="5" a="1"/>
  <c r="N820" i="5" s="1"/>
  <c r="N821" i="5" a="1"/>
  <c r="N821" i="5" s="1"/>
  <c r="N822" i="5" a="1"/>
  <c r="N822" i="5" s="1"/>
  <c r="N823" i="5" a="1"/>
  <c r="N823" i="5" s="1"/>
  <c r="N824" i="5" a="1"/>
  <c r="N824" i="5" s="1"/>
  <c r="N825" i="5" a="1"/>
  <c r="N825" i="5" s="1"/>
  <c r="N826" i="5" a="1"/>
  <c r="N826" i="5" s="1"/>
  <c r="N827" i="5" a="1"/>
  <c r="N827" i="5" s="1"/>
  <c r="N828" i="5" a="1"/>
  <c r="N828" i="5" s="1"/>
  <c r="N829" i="5" a="1"/>
  <c r="N829" i="5" s="1"/>
  <c r="N830" i="5" a="1"/>
  <c r="N830" i="5" s="1"/>
  <c r="N831" i="5" a="1"/>
  <c r="N831" i="5" s="1"/>
  <c r="N832" i="5" a="1"/>
  <c r="N832" i="5" s="1"/>
  <c r="N833" i="5" a="1"/>
  <c r="N833" i="5" s="1"/>
  <c r="N834" i="5" a="1"/>
  <c r="N834" i="5" s="1"/>
  <c r="N835" i="5" a="1"/>
  <c r="N835" i="5" s="1"/>
  <c r="N836" i="5" a="1"/>
  <c r="N836" i="5" s="1"/>
  <c r="N837" i="5" a="1"/>
  <c r="N837" i="5" s="1"/>
  <c r="N838" i="5" a="1"/>
  <c r="N838" i="5" s="1"/>
  <c r="N839" i="5" a="1"/>
  <c r="N839" i="5" s="1"/>
  <c r="N840" i="5" a="1"/>
  <c r="N840" i="5" s="1"/>
  <c r="N841" i="5" a="1"/>
  <c r="N841" i="5" s="1"/>
  <c r="N842" i="5" a="1"/>
  <c r="N842" i="5" s="1"/>
  <c r="N843" i="5" a="1"/>
  <c r="N843" i="5" s="1"/>
  <c r="N844" i="5" a="1"/>
  <c r="N844" i="5" s="1"/>
  <c r="N845" i="5" a="1"/>
  <c r="N845" i="5" s="1"/>
  <c r="N846" i="5" a="1"/>
  <c r="N846" i="5" s="1"/>
  <c r="N847" i="5" a="1"/>
  <c r="N847" i="5" s="1"/>
  <c r="N848" i="5" a="1"/>
  <c r="N848" i="5" s="1"/>
  <c r="N849" i="5" a="1"/>
  <c r="N849" i="5" s="1"/>
  <c r="N850" i="5" a="1"/>
  <c r="N850" i="5" s="1"/>
  <c r="N851" i="5" a="1"/>
  <c r="N851" i="5" s="1"/>
  <c r="N852" i="5" a="1"/>
  <c r="N852" i="5" s="1"/>
  <c r="N853" i="5" a="1"/>
  <c r="N853" i="5" s="1"/>
  <c r="N854" i="5" a="1"/>
  <c r="N854" i="5" s="1"/>
  <c r="N855" i="5" a="1"/>
  <c r="N855" i="5" s="1"/>
  <c r="N856" i="5" a="1"/>
  <c r="N856" i="5" s="1"/>
  <c r="N857" i="5" a="1"/>
  <c r="N857" i="5" s="1"/>
  <c r="N858" i="5" a="1"/>
  <c r="N858" i="5" s="1"/>
  <c r="N859" i="5" a="1"/>
  <c r="N859" i="5" s="1"/>
  <c r="N860" i="5" a="1"/>
  <c r="N860" i="5" s="1"/>
  <c r="N861" i="5" a="1"/>
  <c r="N861" i="5" s="1"/>
  <c r="N862" i="5" a="1"/>
  <c r="N862" i="5" s="1"/>
  <c r="N863" i="5" a="1"/>
  <c r="N863" i="5" s="1"/>
  <c r="N864" i="5" a="1"/>
  <c r="N864" i="5" s="1"/>
  <c r="N865" i="5" a="1"/>
  <c r="N865" i="5" s="1"/>
  <c r="N866" i="5" a="1"/>
  <c r="N866" i="5" s="1"/>
  <c r="N867" i="5" a="1"/>
  <c r="N867" i="5" s="1"/>
  <c r="N868" i="5" a="1"/>
  <c r="N868" i="5" s="1"/>
  <c r="N869" i="5" a="1"/>
  <c r="N869" i="5" s="1"/>
  <c r="N870" i="5" a="1"/>
  <c r="N870" i="5" s="1"/>
  <c r="N871" i="5" a="1"/>
  <c r="N871" i="5" s="1"/>
  <c r="N872" i="5" a="1"/>
  <c r="N872" i="5" s="1"/>
  <c r="N873" i="5" a="1"/>
  <c r="N873" i="5" s="1"/>
  <c r="N874" i="5" a="1"/>
  <c r="N874" i="5" s="1"/>
  <c r="N875" i="5" a="1"/>
  <c r="N875" i="5" s="1"/>
  <c r="N876" i="5" a="1"/>
  <c r="N876" i="5" s="1"/>
  <c r="N877" i="5" a="1"/>
  <c r="N877" i="5" s="1"/>
  <c r="N878" i="5" a="1"/>
  <c r="N878" i="5" s="1"/>
  <c r="N879" i="5" a="1"/>
  <c r="N879" i="5" s="1"/>
  <c r="N880" i="5" a="1"/>
  <c r="N880" i="5" s="1"/>
  <c r="N881" i="5" a="1"/>
  <c r="N881" i="5" s="1"/>
  <c r="N882" i="5" a="1"/>
  <c r="N882" i="5" s="1"/>
  <c r="N883" i="5" a="1"/>
  <c r="N883" i="5" s="1"/>
  <c r="N884" i="5" a="1"/>
  <c r="N884" i="5" s="1"/>
  <c r="N885" i="5" a="1"/>
  <c r="N885" i="5" s="1"/>
  <c r="N886" i="5" a="1"/>
  <c r="N886" i="5" s="1"/>
  <c r="N887" i="5" a="1"/>
  <c r="N887" i="5" s="1"/>
  <c r="N888" i="5" a="1"/>
  <c r="N888" i="5" s="1"/>
  <c r="N889" i="5" a="1"/>
  <c r="N889" i="5" s="1"/>
  <c r="N890" i="5" a="1"/>
  <c r="N890" i="5" s="1"/>
  <c r="N891" i="5" a="1"/>
  <c r="N891" i="5" s="1"/>
  <c r="N892" i="5" a="1"/>
  <c r="N892" i="5" s="1"/>
  <c r="N893" i="5" a="1"/>
  <c r="N893" i="5" s="1"/>
  <c r="N894" i="5" a="1"/>
  <c r="N894" i="5" s="1"/>
  <c r="N895" i="5" a="1"/>
  <c r="N895" i="5" s="1"/>
  <c r="N896" i="5" a="1"/>
  <c r="N896" i="5" s="1"/>
  <c r="N897" i="5" a="1"/>
  <c r="N897" i="5" s="1"/>
  <c r="N898" i="5" a="1"/>
  <c r="N898" i="5" s="1"/>
  <c r="N899" i="5" a="1"/>
  <c r="N899" i="5" s="1"/>
  <c r="N900" i="5" a="1"/>
  <c r="N900" i="5" s="1"/>
  <c r="N901" i="5" a="1"/>
  <c r="N901" i="5" s="1"/>
  <c r="N902" i="5" a="1"/>
  <c r="N902" i="5" s="1"/>
  <c r="N903" i="5" a="1"/>
  <c r="N903" i="5" s="1"/>
  <c r="N904" i="5" a="1"/>
  <c r="N904" i="5" s="1"/>
  <c r="N905" i="5" a="1"/>
  <c r="N905" i="5" s="1"/>
  <c r="N906" i="5" a="1"/>
  <c r="N906" i="5" s="1"/>
  <c r="N907" i="5" a="1"/>
  <c r="N907" i="5" s="1"/>
  <c r="N908" i="5" a="1"/>
  <c r="N908" i="5" s="1"/>
  <c r="N909" i="5" a="1"/>
  <c r="N909" i="5" s="1"/>
  <c r="N910" i="5" a="1"/>
  <c r="N910" i="5" s="1"/>
  <c r="N911" i="5" a="1"/>
  <c r="N911" i="5" s="1"/>
  <c r="N912" i="5" a="1"/>
  <c r="N912" i="5" s="1"/>
  <c r="N913" i="5" a="1"/>
  <c r="N913" i="5" s="1"/>
  <c r="N914" i="5" a="1"/>
  <c r="N914" i="5" s="1"/>
  <c r="N915" i="5" a="1"/>
  <c r="N915" i="5" s="1"/>
  <c r="N916" i="5" a="1"/>
  <c r="N916" i="5" s="1"/>
  <c r="N917" i="5" a="1"/>
  <c r="N917" i="5" s="1"/>
  <c r="N918" i="5" a="1"/>
  <c r="N918" i="5" s="1"/>
  <c r="N919" i="5" a="1"/>
  <c r="N919" i="5" s="1"/>
  <c r="N920" i="5" a="1"/>
  <c r="N920" i="5" s="1"/>
  <c r="N921" i="5" a="1"/>
  <c r="N921" i="5" s="1"/>
  <c r="N922" i="5" a="1"/>
  <c r="N922" i="5" s="1"/>
  <c r="N923" i="5" a="1"/>
  <c r="N923" i="5" s="1"/>
  <c r="N924" i="5" a="1"/>
  <c r="N924" i="5" s="1"/>
  <c r="N925" i="5" a="1"/>
  <c r="N925" i="5" s="1"/>
  <c r="N926" i="5" a="1"/>
  <c r="N926" i="5" s="1"/>
  <c r="N927" i="5" a="1"/>
  <c r="N927" i="5" s="1"/>
  <c r="N928" i="5" a="1"/>
  <c r="N928" i="5" s="1"/>
  <c r="N929" i="5" a="1"/>
  <c r="N929" i="5" s="1"/>
  <c r="N930" i="5" a="1"/>
  <c r="N930" i="5" s="1"/>
  <c r="N931" i="5" a="1"/>
  <c r="N931" i="5" s="1"/>
  <c r="N932" i="5" a="1"/>
  <c r="N932" i="5" s="1"/>
  <c r="N933" i="5" a="1"/>
  <c r="N933" i="5" s="1"/>
  <c r="N934" i="5" a="1"/>
  <c r="N934" i="5" s="1"/>
  <c r="N935" i="5" a="1"/>
  <c r="N935" i="5" s="1"/>
  <c r="N936" i="5" a="1"/>
  <c r="N936" i="5" s="1"/>
  <c r="N937" i="5" a="1"/>
  <c r="N937" i="5" s="1"/>
  <c r="N938" i="5" a="1"/>
  <c r="N938" i="5" s="1"/>
  <c r="N939" i="5" a="1"/>
  <c r="N939" i="5" s="1"/>
  <c r="N940" i="5" a="1"/>
  <c r="N940" i="5" s="1"/>
  <c r="N941" i="5" a="1"/>
  <c r="N941" i="5" s="1"/>
  <c r="N942" i="5" a="1"/>
  <c r="N942" i="5" s="1"/>
  <c r="N943" i="5" a="1"/>
  <c r="N943" i="5" s="1"/>
  <c r="N944" i="5" a="1"/>
  <c r="N944" i="5" s="1"/>
  <c r="N945" i="5" a="1"/>
  <c r="N945" i="5" s="1"/>
  <c r="N946" i="5" a="1"/>
  <c r="N946" i="5" s="1"/>
  <c r="N947" i="5" a="1"/>
  <c r="N947" i="5" s="1"/>
  <c r="N948" i="5" a="1"/>
  <c r="N948" i="5" s="1"/>
  <c r="N949" i="5" a="1"/>
  <c r="N949" i="5" s="1"/>
  <c r="N950" i="5" a="1"/>
  <c r="N950" i="5" s="1"/>
  <c r="N951" i="5" a="1"/>
  <c r="N951" i="5" s="1"/>
  <c r="N952" i="5" a="1"/>
  <c r="N952" i="5" s="1"/>
  <c r="N953" i="5" a="1"/>
  <c r="N953" i="5" s="1"/>
  <c r="N954" i="5" a="1"/>
  <c r="N954" i="5" s="1"/>
  <c r="N955" i="5" a="1"/>
  <c r="N955" i="5" s="1"/>
  <c r="N956" i="5" a="1"/>
  <c r="N956" i="5" s="1"/>
  <c r="N957" i="5" a="1"/>
  <c r="N957" i="5" s="1"/>
  <c r="N958" i="5" a="1"/>
  <c r="N958" i="5" s="1"/>
  <c r="N959" i="5" a="1"/>
  <c r="N959" i="5" s="1"/>
  <c r="N960" i="5" a="1"/>
  <c r="N960" i="5" s="1"/>
  <c r="N961" i="5" a="1"/>
  <c r="N961" i="5" s="1"/>
  <c r="N962" i="5" a="1"/>
  <c r="N962" i="5" s="1"/>
  <c r="N963" i="5" a="1"/>
  <c r="N963" i="5" s="1"/>
  <c r="N964" i="5" a="1"/>
  <c r="N964" i="5" s="1"/>
  <c r="N965" i="5" a="1"/>
  <c r="N965" i="5" s="1"/>
  <c r="N966" i="5" a="1"/>
  <c r="N966" i="5" s="1"/>
  <c r="N967" i="5" a="1"/>
  <c r="N967" i="5" s="1"/>
  <c r="N968" i="5" a="1"/>
  <c r="N968" i="5" s="1"/>
  <c r="N969" i="5" a="1"/>
  <c r="N969" i="5" s="1"/>
  <c r="N970" i="5" a="1"/>
  <c r="N970" i="5" s="1"/>
  <c r="N971" i="5" a="1"/>
  <c r="N971" i="5" s="1"/>
  <c r="N972" i="5" a="1"/>
  <c r="N972" i="5" s="1"/>
  <c r="N973" i="5" a="1"/>
  <c r="N973" i="5" s="1"/>
  <c r="N974" i="5" a="1"/>
  <c r="N974" i="5" s="1"/>
  <c r="N975" i="5" a="1"/>
  <c r="N975" i="5" s="1"/>
  <c r="N976" i="5" a="1"/>
  <c r="N976" i="5" s="1"/>
  <c r="N977" i="5" a="1"/>
  <c r="N977" i="5" s="1"/>
  <c r="N978" i="5" a="1"/>
  <c r="N978" i="5" s="1"/>
  <c r="N979" i="5" a="1"/>
  <c r="N979" i="5" s="1"/>
  <c r="N980" i="5" a="1"/>
  <c r="N980" i="5" s="1"/>
  <c r="N981" i="5" a="1"/>
  <c r="N981" i="5" s="1"/>
  <c r="N982" i="5" a="1"/>
  <c r="N982" i="5" s="1"/>
  <c r="N983" i="5" a="1"/>
  <c r="N983" i="5" s="1"/>
  <c r="N984" i="5" a="1"/>
  <c r="N984" i="5" s="1"/>
  <c r="N985" i="5" a="1"/>
  <c r="N985" i="5" s="1"/>
  <c r="N986" i="5" a="1"/>
  <c r="N986" i="5" s="1"/>
  <c r="N987" i="5" a="1"/>
  <c r="N987" i="5" s="1"/>
  <c r="N988" i="5" a="1"/>
  <c r="N988" i="5" s="1"/>
  <c r="N989" i="5" a="1"/>
  <c r="N989" i="5" s="1"/>
  <c r="N990" i="5" a="1"/>
  <c r="N990" i="5" s="1"/>
  <c r="N991" i="5" a="1"/>
  <c r="N991" i="5" s="1"/>
  <c r="N992" i="5" a="1"/>
  <c r="N992" i="5" s="1"/>
  <c r="N993" i="5" a="1"/>
  <c r="N993" i="5" s="1"/>
  <c r="N994" i="5" a="1"/>
  <c r="N994" i="5" s="1"/>
  <c r="N995" i="5" a="1"/>
  <c r="N995" i="5" s="1"/>
  <c r="N996" i="5" a="1"/>
  <c r="N996" i="5" s="1"/>
  <c r="N997" i="5" a="1"/>
  <c r="N997" i="5" s="1"/>
  <c r="N998" i="5" a="1"/>
  <c r="N998" i="5" s="1"/>
  <c r="N999" i="5" a="1"/>
  <c r="N999" i="5" s="1"/>
  <c r="N1000" i="5" a="1"/>
  <c r="N1000" i="5" s="1"/>
  <c r="N1001" i="5" a="1"/>
  <c r="N1001" i="5" s="1"/>
  <c r="N1002" i="5" a="1"/>
  <c r="N1002" i="5" s="1"/>
  <c r="N1003" i="5" a="1"/>
  <c r="N1003" i="5" s="1"/>
  <c r="N1004" i="5" a="1"/>
  <c r="N1004" i="5" s="1"/>
  <c r="N1005" i="5" a="1"/>
  <c r="N1005" i="5" s="1"/>
  <c r="N1006" i="5" a="1"/>
  <c r="N1006" i="5" s="1"/>
  <c r="N1007" i="5" a="1"/>
  <c r="N1007" i="5" s="1"/>
  <c r="N1008" i="5" a="1"/>
  <c r="N1008" i="5" s="1"/>
  <c r="N1009" i="5" a="1"/>
  <c r="N1009" i="5" s="1"/>
  <c r="N1010" i="5" a="1"/>
  <c r="N1010" i="5" s="1"/>
  <c r="N1011" i="5" a="1"/>
  <c r="N1011" i="5" s="1"/>
  <c r="N1012" i="5" a="1"/>
  <c r="N1012" i="5" s="1"/>
  <c r="N1013" i="5" a="1"/>
  <c r="N1013" i="5" s="1"/>
  <c r="N1014" i="5" a="1"/>
  <c r="N1014" i="5" s="1"/>
  <c r="N1015" i="5" a="1"/>
  <c r="N1015" i="5" s="1"/>
  <c r="N1016" i="5" a="1"/>
  <c r="N1016" i="5" s="1"/>
  <c r="N1017" i="5" a="1"/>
  <c r="N1017" i="5" s="1"/>
  <c r="N1018" i="5" a="1"/>
  <c r="N1018" i="5" s="1"/>
  <c r="N1019" i="5" a="1"/>
  <c r="N1019" i="5" s="1"/>
  <c r="N1020" i="5" a="1"/>
  <c r="N1020" i="5" s="1"/>
  <c r="N1021" i="5" a="1"/>
  <c r="N1021" i="5" s="1"/>
  <c r="N1022" i="5" a="1"/>
  <c r="N1022" i="5" s="1"/>
  <c r="N1023" i="5" a="1"/>
  <c r="N1023" i="5" s="1"/>
  <c r="N1024" i="5" a="1"/>
  <c r="N1024" i="5" s="1"/>
  <c r="N1025" i="5" a="1"/>
  <c r="N1025" i="5" s="1"/>
  <c r="N1026" i="5" a="1"/>
  <c r="N1026" i="5" s="1"/>
  <c r="N1027" i="5" a="1"/>
  <c r="N1027" i="5" s="1"/>
  <c r="N1028" i="5" a="1"/>
  <c r="N1028" i="5" s="1"/>
  <c r="N1029" i="5" a="1"/>
  <c r="N1029" i="5" s="1"/>
  <c r="N1030" i="5" a="1"/>
  <c r="N1030" i="5" s="1"/>
  <c r="N1031" i="5" a="1"/>
  <c r="N1031" i="5" s="1"/>
  <c r="N1032" i="5" a="1"/>
  <c r="N1032" i="5" s="1"/>
  <c r="N1033" i="5" a="1"/>
  <c r="N1033" i="5" s="1"/>
  <c r="N1034" i="5" a="1"/>
  <c r="N1034" i="5" s="1"/>
  <c r="N1035" i="5" a="1"/>
  <c r="N1035" i="5" s="1"/>
  <c r="N1036" i="5" a="1"/>
  <c r="N1036" i="5" s="1"/>
  <c r="N1037" i="5" a="1"/>
  <c r="N1037" i="5" s="1"/>
  <c r="N1038" i="5" a="1"/>
  <c r="N1038" i="5" s="1"/>
  <c r="N1039" i="5" a="1"/>
  <c r="N1039" i="5" s="1"/>
  <c r="N1040" i="5" a="1"/>
  <c r="N1040" i="5" s="1"/>
  <c r="N1041" i="5" a="1"/>
  <c r="N1041" i="5" s="1"/>
  <c r="N1042" i="5" a="1"/>
  <c r="N1042" i="5" s="1"/>
  <c r="N1043" i="5" a="1"/>
  <c r="N1043" i="5" s="1"/>
  <c r="N1044" i="5" a="1"/>
  <c r="N1044" i="5" s="1"/>
  <c r="N1045" i="5" a="1"/>
  <c r="N1045" i="5" s="1"/>
  <c r="N1046" i="5" a="1"/>
  <c r="N1046" i="5" s="1"/>
  <c r="N1047" i="5" a="1"/>
  <c r="N1047" i="5" s="1"/>
  <c r="N1048" i="5" a="1"/>
  <c r="N1048" i="5" s="1"/>
  <c r="N1049" i="5" a="1"/>
  <c r="N1049" i="5" s="1"/>
  <c r="N1050" i="5" a="1"/>
  <c r="N1050" i="5" s="1"/>
  <c r="N1051" i="5" a="1"/>
  <c r="N1051" i="5" s="1"/>
  <c r="N1052" i="5" a="1"/>
  <c r="N1052" i="5" s="1"/>
  <c r="N1053" i="5" a="1"/>
  <c r="N1053" i="5" s="1"/>
  <c r="N1054" i="5" a="1"/>
  <c r="N1054" i="5" s="1"/>
  <c r="N1055" i="5" a="1"/>
  <c r="N1055" i="5" s="1"/>
  <c r="N1056" i="5" a="1"/>
  <c r="N1056" i="5" s="1"/>
  <c r="N1057" i="5" a="1"/>
  <c r="N1057" i="5" s="1"/>
  <c r="N1058" i="5" a="1"/>
  <c r="N1058" i="5" s="1"/>
  <c r="N1059" i="5" a="1"/>
  <c r="N1059" i="5" s="1"/>
  <c r="N1060" i="5" a="1"/>
  <c r="N1060" i="5" s="1"/>
  <c r="N1061" i="5" a="1"/>
  <c r="N1061" i="5" s="1"/>
  <c r="N1062" i="5" a="1"/>
  <c r="N1062" i="5" s="1"/>
  <c r="N1063" i="5" a="1"/>
  <c r="N1063" i="5" s="1"/>
  <c r="N1064" i="5" a="1"/>
  <c r="N1064" i="5" s="1"/>
  <c r="N1065" i="5" a="1"/>
  <c r="N1065" i="5" s="1"/>
  <c r="N1066" i="5" a="1"/>
  <c r="N1066" i="5" s="1"/>
  <c r="N1067" i="5" a="1"/>
  <c r="N1067" i="5" s="1"/>
  <c r="N1068" i="5" a="1"/>
  <c r="N1068" i="5" s="1"/>
  <c r="N1069" i="5" a="1"/>
  <c r="N1069" i="5" s="1"/>
  <c r="N1070" i="5" a="1"/>
  <c r="N1070" i="5" s="1"/>
  <c r="N1071" i="5" a="1"/>
  <c r="N1071" i="5" s="1"/>
  <c r="N1072" i="5" a="1"/>
  <c r="N1072" i="5" s="1"/>
  <c r="N1073" i="5" a="1"/>
  <c r="N1073" i="5" s="1"/>
  <c r="N1074" i="5" a="1"/>
  <c r="N1074" i="5" s="1"/>
  <c r="N1075" i="5" a="1"/>
  <c r="N1075" i="5" s="1"/>
  <c r="N1076" i="5" a="1"/>
  <c r="N1076" i="5" s="1"/>
  <c r="N1077" i="5" a="1"/>
  <c r="N1077" i="5" s="1"/>
  <c r="N1078" i="5" a="1"/>
  <c r="N1078" i="5" s="1"/>
  <c r="N1079" i="5" a="1"/>
  <c r="N1079" i="5" s="1"/>
  <c r="N1080" i="5" a="1"/>
  <c r="N1080" i="5" s="1"/>
  <c r="N1081" i="5" a="1"/>
  <c r="N1081" i="5" s="1"/>
  <c r="N1082" i="5" a="1"/>
  <c r="N1082" i="5" s="1"/>
  <c r="N1083" i="5" a="1"/>
  <c r="N1083" i="5" s="1"/>
  <c r="N1084" i="5" a="1"/>
  <c r="N1084" i="5" s="1"/>
  <c r="N1085" i="5" a="1"/>
  <c r="N1085" i="5" s="1"/>
  <c r="N1086" i="5" a="1"/>
  <c r="N1086" i="5" s="1"/>
  <c r="N1087" i="5" a="1"/>
  <c r="N1087" i="5" s="1"/>
  <c r="N1088" i="5" a="1"/>
  <c r="N1088" i="5" s="1"/>
  <c r="N1089" i="5" a="1"/>
  <c r="N1089" i="5" s="1"/>
  <c r="N1090" i="5" a="1"/>
  <c r="N1090" i="5" s="1"/>
  <c r="N1091" i="5" a="1"/>
  <c r="N1091" i="5" s="1"/>
  <c r="N1092" i="5" a="1"/>
  <c r="N1092" i="5" s="1"/>
  <c r="N1093" i="5" a="1"/>
  <c r="N1093" i="5" s="1"/>
  <c r="N1094" i="5" a="1"/>
  <c r="N1094" i="5" s="1"/>
  <c r="N1095" i="5" a="1"/>
  <c r="N1095" i="5" s="1"/>
  <c r="N1096" i="5" a="1"/>
  <c r="N1096" i="5" s="1"/>
  <c r="N1097" i="5" a="1"/>
  <c r="N1097" i="5" s="1"/>
  <c r="N1098" i="5" a="1"/>
  <c r="N1098" i="5" s="1"/>
  <c r="N1099" i="5" a="1"/>
  <c r="N1099" i="5" s="1"/>
  <c r="N1100" i="5" a="1"/>
  <c r="N1100" i="5" s="1"/>
  <c r="N1101" i="5" a="1"/>
  <c r="N1101" i="5" s="1"/>
  <c r="N1102" i="5" a="1"/>
  <c r="N1102" i="5" s="1"/>
  <c r="N1103" i="5" a="1"/>
  <c r="N1103" i="5" s="1"/>
  <c r="N1104" i="5" a="1"/>
  <c r="N1104" i="5" s="1"/>
  <c r="N1105" i="5" a="1"/>
  <c r="N1105" i="5" s="1"/>
  <c r="N1106" i="5" a="1"/>
  <c r="N1106" i="5" s="1"/>
  <c r="N1107" i="5" a="1"/>
  <c r="N1107" i="5" s="1"/>
  <c r="N1108" i="5" a="1"/>
  <c r="N1108" i="5" s="1"/>
  <c r="N1109" i="5" a="1"/>
  <c r="N1109" i="5" s="1"/>
  <c r="N1110" i="5" a="1"/>
  <c r="N1110" i="5" s="1"/>
  <c r="N1111" i="5" a="1"/>
  <c r="N1111" i="5" s="1"/>
  <c r="N1112" i="5" a="1"/>
  <c r="N1112" i="5" s="1"/>
  <c r="N1113" i="5" a="1"/>
  <c r="N1113" i="5" s="1"/>
  <c r="N1114" i="5" a="1"/>
  <c r="N1114" i="5" s="1"/>
  <c r="N1115" i="5" a="1"/>
  <c r="N1115" i="5" s="1"/>
  <c r="N1116" i="5" a="1"/>
  <c r="N1116" i="5" s="1"/>
  <c r="N1117" i="5" a="1"/>
  <c r="N1117" i="5" s="1"/>
  <c r="N1118" i="5" a="1"/>
  <c r="N1118" i="5" s="1"/>
  <c r="N1119" i="5" a="1"/>
  <c r="N1119" i="5" s="1"/>
  <c r="N1120" i="5" a="1"/>
  <c r="N1120" i="5" s="1"/>
  <c r="N1121" i="5" a="1"/>
  <c r="N1121" i="5" s="1"/>
  <c r="N1122" i="5" a="1"/>
  <c r="N1122" i="5" s="1"/>
  <c r="N1123" i="5" a="1"/>
  <c r="N1123" i="5" s="1"/>
  <c r="N1124" i="5" a="1"/>
  <c r="N1124" i="5" s="1"/>
  <c r="N1125" i="5" a="1"/>
  <c r="N1125" i="5" s="1"/>
  <c r="N1126" i="5" a="1"/>
  <c r="N1126" i="5" s="1"/>
  <c r="N1127" i="5" a="1"/>
  <c r="N1127" i="5" s="1"/>
  <c r="N1128" i="5" a="1"/>
  <c r="N1128" i="5" s="1"/>
  <c r="N1129" i="5" a="1"/>
  <c r="N1129" i="5" s="1"/>
  <c r="N1130" i="5" a="1"/>
  <c r="N1130" i="5" s="1"/>
  <c r="N1131" i="5" a="1"/>
  <c r="N1131" i="5" s="1"/>
  <c r="N1132" i="5" a="1"/>
  <c r="N1132" i="5" s="1"/>
  <c r="N1133" i="5" a="1"/>
  <c r="N1133" i="5" s="1"/>
  <c r="N1134" i="5" a="1"/>
  <c r="N1134" i="5" s="1"/>
  <c r="N1135" i="5" a="1"/>
  <c r="N1135" i="5" s="1"/>
  <c r="N1136" i="5" a="1"/>
  <c r="N1136" i="5" s="1"/>
  <c r="N1137" i="5" a="1"/>
  <c r="N1137" i="5" s="1"/>
  <c r="N1138" i="5" a="1"/>
  <c r="N1138" i="5" s="1"/>
  <c r="N1139" i="5" a="1"/>
  <c r="N1139" i="5" s="1"/>
  <c r="N1140" i="5" a="1"/>
  <c r="N1140" i="5" s="1"/>
  <c r="N1141" i="5" a="1"/>
  <c r="N1141" i="5" s="1"/>
  <c r="N1142" i="5" a="1"/>
  <c r="N1142" i="5" s="1"/>
  <c r="N1143" i="5" a="1"/>
  <c r="N1143" i="5" s="1"/>
  <c r="N1144" i="5" a="1"/>
  <c r="N1144" i="5" s="1"/>
  <c r="N1145" i="5" a="1"/>
  <c r="N1145" i="5" s="1"/>
  <c r="N1146" i="5" a="1"/>
  <c r="N1146" i="5" s="1"/>
  <c r="N1147" i="5" a="1"/>
  <c r="N1147" i="5" s="1"/>
  <c r="N1148" i="5" a="1"/>
  <c r="N1148" i="5" s="1"/>
  <c r="N1149" i="5" a="1"/>
  <c r="N1149" i="5" s="1"/>
  <c r="N1150" i="5" a="1"/>
  <c r="N1150" i="5" s="1"/>
  <c r="N1151" i="5" a="1"/>
  <c r="N1151" i="5" s="1"/>
  <c r="N1152" i="5" a="1"/>
  <c r="N1152" i="5" s="1"/>
  <c r="N1153" i="5" a="1"/>
  <c r="N1153" i="5" s="1"/>
  <c r="N1154" i="5" a="1"/>
  <c r="N1154" i="5" s="1"/>
  <c r="N1155" i="5" a="1"/>
  <c r="N1155" i="5" s="1"/>
  <c r="N1156" i="5" a="1"/>
  <c r="N1156" i="5" s="1"/>
  <c r="N1157" i="5" a="1"/>
  <c r="N1157" i="5" s="1"/>
  <c r="N1158" i="5" a="1"/>
  <c r="N1158" i="5" s="1"/>
  <c r="N1159" i="5" a="1"/>
  <c r="N1159" i="5" s="1"/>
  <c r="N1160" i="5" a="1"/>
  <c r="N1160" i="5" s="1"/>
  <c r="N1161" i="5" a="1"/>
  <c r="N1161" i="5" s="1"/>
  <c r="N1162" i="5" a="1"/>
  <c r="N1162" i="5" s="1"/>
  <c r="N1163" i="5" a="1"/>
  <c r="N1163" i="5" s="1"/>
  <c r="N1164" i="5" a="1"/>
  <c r="N1164" i="5" s="1"/>
  <c r="N1165" i="5" a="1"/>
  <c r="N1165" i="5" s="1"/>
  <c r="N1166" i="5" a="1"/>
  <c r="N1166" i="5" s="1"/>
  <c r="N1167" i="5" a="1"/>
  <c r="N1167" i="5" s="1"/>
  <c r="N1168" i="5" a="1"/>
  <c r="N1168" i="5" s="1"/>
  <c r="N1169" i="5" a="1"/>
  <c r="N1169" i="5" s="1"/>
  <c r="N1170" i="5" a="1"/>
  <c r="N1170" i="5" s="1"/>
  <c r="N1171" i="5" a="1"/>
  <c r="N1171" i="5" s="1"/>
  <c r="N1172" i="5" a="1"/>
  <c r="N1172" i="5" s="1"/>
  <c r="N1173" i="5" a="1"/>
  <c r="N1173" i="5" s="1"/>
  <c r="N1174" i="5" a="1"/>
  <c r="N1174" i="5" s="1"/>
  <c r="N1175" i="5" a="1"/>
  <c r="N1175" i="5" s="1"/>
  <c r="N1176" i="5" a="1"/>
  <c r="N1176" i="5" s="1"/>
  <c r="N1177" i="5" a="1"/>
  <c r="N1177" i="5" s="1"/>
  <c r="N1178" i="5" a="1"/>
  <c r="N1178" i="5" s="1"/>
  <c r="N1179" i="5" a="1"/>
  <c r="N1179" i="5" s="1"/>
  <c r="N1180" i="5" a="1"/>
  <c r="N1180" i="5" s="1"/>
  <c r="N1181" i="5" a="1"/>
  <c r="N1181" i="5" s="1"/>
  <c r="N1182" i="5" a="1"/>
  <c r="N1182" i="5" s="1"/>
  <c r="N1183" i="5" a="1"/>
  <c r="N1183" i="5" s="1"/>
  <c r="N1184" i="5" a="1"/>
  <c r="N1184" i="5" s="1"/>
  <c r="N1185" i="5" a="1"/>
  <c r="N1185" i="5" s="1"/>
  <c r="N1186" i="5" a="1"/>
  <c r="N1186" i="5" s="1"/>
  <c r="N1187" i="5" a="1"/>
  <c r="N1187" i="5" s="1"/>
  <c r="N1188" i="5" a="1"/>
  <c r="N1188" i="5" s="1"/>
  <c r="N1189" i="5" a="1"/>
  <c r="N1189" i="5" s="1"/>
  <c r="N1190" i="5" a="1"/>
  <c r="N1190" i="5" s="1"/>
  <c r="N1191" i="5" a="1"/>
  <c r="N1191" i="5" s="1"/>
  <c r="N1192" i="5" a="1"/>
  <c r="N1192" i="5" s="1"/>
  <c r="N1193" i="5" a="1"/>
  <c r="N1193" i="5" s="1"/>
  <c r="N1194" i="5" a="1"/>
  <c r="N1194" i="5" s="1"/>
  <c r="N1195" i="5" a="1"/>
  <c r="N1195" i="5" s="1"/>
  <c r="N1196" i="5" a="1"/>
  <c r="N1196" i="5" s="1"/>
  <c r="N1197" i="5" a="1"/>
  <c r="N1197" i="5" s="1"/>
  <c r="N1198" i="5" a="1"/>
  <c r="N1198" i="5" s="1"/>
  <c r="N1199" i="5" a="1"/>
  <c r="N1199" i="5" s="1"/>
  <c r="N1200" i="5" a="1"/>
  <c r="N1200" i="5" s="1"/>
  <c r="N1201" i="5" a="1"/>
  <c r="N1201" i="5" s="1"/>
  <c r="N1202" i="5" a="1"/>
  <c r="N1202" i="5" s="1"/>
  <c r="N1203" i="5" a="1"/>
  <c r="N1203" i="5" s="1"/>
  <c r="N1204" i="5" a="1"/>
  <c r="N1204" i="5" s="1"/>
  <c r="N1205" i="5" a="1"/>
  <c r="N1205" i="5" s="1"/>
  <c r="N1206" i="5" a="1"/>
  <c r="N1206" i="5" s="1"/>
  <c r="N1207" i="5" a="1"/>
  <c r="N1207" i="5" s="1"/>
  <c r="N1208" i="5" a="1"/>
  <c r="N1208" i="5" s="1"/>
  <c r="N1209" i="5" a="1"/>
  <c r="N1209" i="5" s="1"/>
  <c r="N1210" i="5" a="1"/>
  <c r="N1210" i="5" s="1"/>
  <c r="N1211" i="5" a="1"/>
  <c r="N1211" i="5" s="1"/>
  <c r="N1212" i="5" a="1"/>
  <c r="N1212" i="5" s="1"/>
  <c r="N1213" i="5" a="1"/>
  <c r="N1213" i="5" s="1"/>
  <c r="N1214" i="5" a="1"/>
  <c r="N1214" i="5" s="1"/>
  <c r="N1215" i="5" a="1"/>
  <c r="N1215" i="5" s="1"/>
  <c r="N1216" i="5" a="1"/>
  <c r="N1216" i="5" s="1"/>
  <c r="N1217" i="5" a="1"/>
  <c r="N1217" i="5" s="1"/>
  <c r="N1218" i="5" a="1"/>
  <c r="N1218" i="5" s="1"/>
  <c r="N1219" i="5" a="1"/>
  <c r="N1219" i="5" s="1"/>
  <c r="N1220" i="5" a="1"/>
  <c r="N1220" i="5" s="1"/>
  <c r="N1221" i="5" a="1"/>
  <c r="N1221" i="5" s="1"/>
  <c r="N1222" i="5" a="1"/>
  <c r="N1222" i="5" s="1"/>
  <c r="N1223" i="5" a="1"/>
  <c r="N1223" i="5" s="1"/>
  <c r="N1224" i="5" a="1"/>
  <c r="N1224" i="5" s="1"/>
  <c r="N1225" i="5" a="1"/>
  <c r="N1225" i="5" s="1"/>
  <c r="N1226" i="5" a="1"/>
  <c r="N1226" i="5" s="1"/>
  <c r="N1227" i="5" a="1"/>
  <c r="N1227" i="5" s="1"/>
  <c r="N1228" i="5" a="1"/>
  <c r="N1228" i="5" s="1"/>
  <c r="N1229" i="5" a="1"/>
  <c r="N1229" i="5" s="1"/>
  <c r="N1230" i="5" a="1"/>
  <c r="N1230" i="5" s="1"/>
  <c r="N1231" i="5" a="1"/>
  <c r="N1231" i="5" s="1"/>
  <c r="N1232" i="5" a="1"/>
  <c r="N1232" i="5" s="1"/>
  <c r="N1233" i="5" a="1"/>
  <c r="N1233" i="5" s="1"/>
  <c r="N1234" i="5" a="1"/>
  <c r="N1234" i="5" s="1"/>
  <c r="N1235" i="5" a="1"/>
  <c r="N1235" i="5" s="1"/>
  <c r="N1236" i="5" a="1"/>
  <c r="N1236" i="5" s="1"/>
  <c r="N1237" i="5" a="1"/>
  <c r="N1237" i="5" s="1"/>
  <c r="N1238" i="5" a="1"/>
  <c r="N1238" i="5" s="1"/>
  <c r="N1239" i="5" a="1"/>
  <c r="N1239" i="5" s="1"/>
  <c r="N1240" i="5" a="1"/>
  <c r="N1240" i="5" s="1"/>
  <c r="N1241" i="5" a="1"/>
  <c r="N1241" i="5" s="1"/>
  <c r="N1242" i="5" a="1"/>
  <c r="N1242" i="5" s="1"/>
  <c r="N1243" i="5" a="1"/>
  <c r="N1243" i="5" s="1"/>
  <c r="N1244" i="5" a="1"/>
  <c r="N1244" i="5" s="1"/>
  <c r="N1245" i="5" a="1"/>
  <c r="N1245" i="5" s="1"/>
  <c r="N1246" i="5" a="1"/>
  <c r="N1246" i="5" s="1"/>
  <c r="N1247" i="5" a="1"/>
  <c r="N1247" i="5" s="1"/>
  <c r="N1248" i="5" a="1"/>
  <c r="N1248" i="5" s="1"/>
  <c r="N1249" i="5" a="1"/>
  <c r="N1249" i="5" s="1"/>
  <c r="N1250" i="5" a="1"/>
  <c r="N1250" i="5" s="1"/>
  <c r="N1251" i="5" a="1"/>
  <c r="N1251" i="5" s="1"/>
  <c r="N1252" i="5" a="1"/>
  <c r="N1252" i="5" s="1"/>
  <c r="N1253" i="5" a="1"/>
  <c r="N1253" i="5" s="1"/>
  <c r="N1254" i="5" a="1"/>
  <c r="N1254" i="5" s="1"/>
  <c r="N1255" i="5" a="1"/>
  <c r="N1255" i="5" s="1"/>
  <c r="N1256" i="5" a="1"/>
  <c r="N1256" i="5" s="1"/>
  <c r="N1257" i="5" a="1"/>
  <c r="N1257" i="5" s="1"/>
  <c r="N1258" i="5" a="1"/>
  <c r="N1258" i="5" s="1"/>
  <c r="N1259" i="5" a="1"/>
  <c r="N1259" i="5" s="1"/>
  <c r="N1260" i="5" a="1"/>
  <c r="N1260" i="5" s="1"/>
  <c r="N1261" i="5" a="1"/>
  <c r="N1261" i="5" s="1"/>
  <c r="N1262" i="5" a="1"/>
  <c r="N1262" i="5" s="1"/>
  <c r="N1263" i="5" a="1"/>
  <c r="N1263" i="5" s="1"/>
  <c r="N1264" i="5" a="1"/>
  <c r="N1264" i="5" s="1"/>
  <c r="N1265" i="5" a="1"/>
  <c r="N1265" i="5" s="1"/>
  <c r="N1266" i="5" a="1"/>
  <c r="N1266" i="5" s="1"/>
  <c r="N1267" i="5" a="1"/>
  <c r="N1267" i="5" s="1"/>
  <c r="N1268" i="5" a="1"/>
  <c r="N1268" i="5" s="1"/>
  <c r="N1269" i="5" a="1"/>
  <c r="N1269" i="5" s="1"/>
  <c r="N1270" i="5" a="1"/>
  <c r="N1270" i="5" s="1"/>
  <c r="N1271" i="5" a="1"/>
  <c r="N1271" i="5" s="1"/>
  <c r="N1272" i="5" a="1"/>
  <c r="N1272" i="5" s="1"/>
  <c r="N1273" i="5" a="1"/>
  <c r="N1273" i="5" s="1"/>
  <c r="N1274" i="5" a="1"/>
  <c r="N1274" i="5" s="1"/>
  <c r="N1275" i="5" a="1"/>
  <c r="N1275" i="5" s="1"/>
  <c r="N1276" i="5" a="1"/>
  <c r="N1276" i="5" s="1"/>
  <c r="N1277" i="5" a="1"/>
  <c r="N1277" i="5" s="1"/>
  <c r="N1278" i="5" a="1"/>
  <c r="N1278" i="5" s="1"/>
  <c r="N1279" i="5" a="1"/>
  <c r="N1279" i="5" s="1"/>
  <c r="N1280" i="5" a="1"/>
  <c r="N1280" i="5" s="1"/>
  <c r="N1281" i="5" a="1"/>
  <c r="N1281" i="5" s="1"/>
  <c r="N1282" i="5" a="1"/>
  <c r="N1282" i="5" s="1"/>
  <c r="N1283" i="5" a="1"/>
  <c r="N1283" i="5" s="1"/>
  <c r="N1284" i="5" a="1"/>
  <c r="N1284" i="5" s="1"/>
  <c r="N1285" i="5" a="1"/>
  <c r="N1285" i="5" s="1"/>
  <c r="N1286" i="5" a="1"/>
  <c r="N1286" i="5" s="1"/>
  <c r="N1287" i="5" a="1"/>
  <c r="N1287" i="5" s="1"/>
  <c r="N1288" i="5" a="1"/>
  <c r="N1288" i="5" s="1"/>
  <c r="N1289" i="5" a="1"/>
  <c r="N1289" i="5" s="1"/>
  <c r="N1290" i="5" a="1"/>
  <c r="N1290" i="5" s="1"/>
  <c r="N1291" i="5" a="1"/>
  <c r="N1291" i="5" s="1"/>
  <c r="N1292" i="5" a="1"/>
  <c r="N1292" i="5" s="1"/>
  <c r="N1293" i="5" a="1"/>
  <c r="N1293" i="5" s="1"/>
  <c r="N1294" i="5" a="1"/>
  <c r="N1294" i="5" s="1"/>
  <c r="N1295" i="5" a="1"/>
  <c r="N1295" i="5" s="1"/>
  <c r="N1296" i="5" a="1"/>
  <c r="N1296" i="5" s="1"/>
  <c r="N1297" i="5" a="1"/>
  <c r="N1297" i="5" s="1"/>
  <c r="N1298" i="5" a="1"/>
  <c r="N1298" i="5" s="1"/>
  <c r="N1299" i="5" a="1"/>
  <c r="N1299" i="5" s="1"/>
  <c r="N1300" i="5" a="1"/>
  <c r="N1300" i="5" s="1"/>
  <c r="N1301" i="5" a="1"/>
  <c r="N1301" i="5" s="1"/>
  <c r="N1302" i="5" a="1"/>
  <c r="N1302" i="5" s="1"/>
  <c r="N1303" i="5" a="1"/>
  <c r="N1303" i="5" s="1"/>
  <c r="N1304" i="5" a="1"/>
  <c r="N1304" i="5" s="1"/>
  <c r="N1305" i="5" a="1"/>
  <c r="N1305" i="5" s="1"/>
  <c r="N1306" i="5" a="1"/>
  <c r="N1306" i="5" s="1"/>
  <c r="N1307" i="5" a="1"/>
  <c r="N1307" i="5" s="1"/>
  <c r="N1308" i="5" a="1"/>
  <c r="N1308" i="5" s="1"/>
  <c r="N1309" i="5" a="1"/>
  <c r="N1309" i="5" s="1"/>
  <c r="N1310" i="5" a="1"/>
  <c r="N1310" i="5" s="1"/>
  <c r="N1311" i="5" a="1"/>
  <c r="N1311" i="5" s="1"/>
  <c r="N1312" i="5" a="1"/>
  <c r="N1312" i="5" s="1"/>
  <c r="N1313" i="5" a="1"/>
  <c r="N1313" i="5" s="1"/>
  <c r="N1314" i="5" a="1"/>
  <c r="N1314" i="5" s="1"/>
  <c r="N1315" i="5" a="1"/>
  <c r="N1315" i="5" s="1"/>
  <c r="N1316" i="5" a="1"/>
  <c r="N1316" i="5" s="1"/>
  <c r="N1317" i="5" a="1"/>
  <c r="N1317" i="5" s="1"/>
  <c r="N1318" i="5" a="1"/>
  <c r="N1318" i="5" s="1"/>
  <c r="N1319" i="5" a="1"/>
  <c r="N1319" i="5" s="1"/>
  <c r="N1320" i="5" a="1"/>
  <c r="N1320" i="5" s="1"/>
  <c r="N1321" i="5" a="1"/>
  <c r="N1321" i="5" s="1"/>
  <c r="N1322" i="5" a="1"/>
  <c r="N1322" i="5" s="1"/>
  <c r="N1323" i="5" a="1"/>
  <c r="N1323" i="5" s="1"/>
  <c r="N1324" i="5" a="1"/>
  <c r="N1324" i="5" s="1"/>
  <c r="N1325" i="5" a="1"/>
  <c r="N1325" i="5" s="1"/>
  <c r="N1326" i="5" a="1"/>
  <c r="N1326" i="5" s="1"/>
  <c r="N1327" i="5" a="1"/>
  <c r="N1327" i="5" s="1"/>
  <c r="N1328" i="5" a="1"/>
  <c r="N1328" i="5" s="1"/>
  <c r="N1329" i="5" a="1"/>
  <c r="N1329" i="5" s="1"/>
  <c r="N1330" i="5" a="1"/>
  <c r="N1330" i="5" s="1"/>
  <c r="N1331" i="5" a="1"/>
  <c r="N1331" i="5" s="1"/>
  <c r="N1332" i="5" a="1"/>
  <c r="N1332" i="5" s="1"/>
  <c r="N1333" i="5" a="1"/>
  <c r="N1333" i="5" s="1"/>
  <c r="N1334" i="5" a="1"/>
  <c r="N1334" i="5" s="1"/>
  <c r="N1335" i="5" a="1"/>
  <c r="N1335" i="5" s="1"/>
  <c r="N1336" i="5" a="1"/>
  <c r="N1336" i="5" s="1"/>
  <c r="N1337" i="5" a="1"/>
  <c r="N1337" i="5" s="1"/>
  <c r="N1338" i="5" a="1"/>
  <c r="N1338" i="5" s="1"/>
  <c r="N1339" i="5" a="1"/>
  <c r="N1339" i="5" s="1"/>
  <c r="N1340" i="5" a="1"/>
  <c r="N1340" i="5" s="1"/>
  <c r="N1341" i="5" a="1"/>
  <c r="N1341" i="5" s="1"/>
  <c r="N1342" i="5" a="1"/>
  <c r="N1342" i="5" s="1"/>
  <c r="N1343" i="5" a="1"/>
  <c r="N1343" i="5" s="1"/>
  <c r="N1344" i="5" a="1"/>
  <c r="N1344" i="5" s="1"/>
  <c r="N1345" i="5" a="1"/>
  <c r="N1345" i="5" s="1"/>
  <c r="N1346" i="5" a="1"/>
  <c r="N1346" i="5" s="1"/>
  <c r="N1347" i="5" a="1"/>
  <c r="N1347" i="5" s="1"/>
  <c r="N1348" i="5" a="1"/>
  <c r="N1348" i="5" s="1"/>
  <c r="N1349" i="5" a="1"/>
  <c r="N1349" i="5" s="1"/>
  <c r="N1350" i="5" a="1"/>
  <c r="N1350" i="5" s="1"/>
  <c r="N1351" i="5" a="1"/>
  <c r="N1351" i="5" s="1"/>
  <c r="N1352" i="5" a="1"/>
  <c r="N1352" i="5" s="1"/>
  <c r="N1353" i="5" a="1"/>
  <c r="N1353" i="5" s="1"/>
  <c r="N1354" i="5" a="1"/>
  <c r="N1354" i="5" s="1"/>
  <c r="N1355" i="5" a="1"/>
  <c r="N1355" i="5" s="1"/>
  <c r="N1356" i="5" a="1"/>
  <c r="N1356" i="5" s="1"/>
  <c r="N1357" i="5" a="1"/>
  <c r="N1357" i="5" s="1"/>
  <c r="N1358" i="5" a="1"/>
  <c r="N1358" i="5" s="1"/>
  <c r="N1359" i="5" a="1"/>
  <c r="N1359" i="5" s="1"/>
  <c r="N1360" i="5" a="1"/>
  <c r="N1360" i="5" s="1"/>
  <c r="N1361" i="5" a="1"/>
  <c r="N1361" i="5" s="1"/>
  <c r="N1362" i="5" a="1"/>
  <c r="N1362" i="5" s="1"/>
  <c r="N1363" i="5" a="1"/>
  <c r="N1363" i="5" s="1"/>
  <c r="N1364" i="5" a="1"/>
  <c r="N1364" i="5" s="1"/>
  <c r="N1365" i="5" a="1"/>
  <c r="N1365" i="5" s="1"/>
  <c r="N1366" i="5" a="1"/>
  <c r="N1366" i="5" s="1"/>
  <c r="N1367" i="5" a="1"/>
  <c r="N1367" i="5" s="1"/>
  <c r="N1368" i="5" a="1"/>
  <c r="N1368" i="5" s="1"/>
  <c r="N1369" i="5" a="1"/>
  <c r="N1369" i="5" s="1"/>
  <c r="N1370" i="5" a="1"/>
  <c r="N1370" i="5" s="1"/>
  <c r="N1371" i="5" a="1"/>
  <c r="N1371" i="5" s="1"/>
  <c r="N1372" i="5" a="1"/>
  <c r="N1372" i="5" s="1"/>
  <c r="N1373" i="5" a="1"/>
  <c r="N1373" i="5" s="1"/>
  <c r="N1374" i="5" a="1"/>
  <c r="N1374" i="5" s="1"/>
  <c r="N1375" i="5" a="1"/>
  <c r="N1375" i="5" s="1"/>
  <c r="N1376" i="5" a="1"/>
  <c r="N1376" i="5" s="1"/>
  <c r="N1377" i="5" a="1"/>
  <c r="N1377" i="5" s="1"/>
  <c r="N1378" i="5" a="1"/>
  <c r="N1378" i="5" s="1"/>
  <c r="N1379" i="5" a="1"/>
  <c r="N1379" i="5" s="1"/>
  <c r="N1380" i="5" a="1"/>
  <c r="N1380" i="5" s="1"/>
  <c r="N1381" i="5" a="1"/>
  <c r="N1381" i="5" s="1"/>
  <c r="N1382" i="5" a="1"/>
  <c r="N1382" i="5" s="1"/>
  <c r="N1383" i="5" a="1"/>
  <c r="N1383" i="5" s="1"/>
  <c r="N1384" i="5" a="1"/>
  <c r="N1384" i="5" s="1"/>
  <c r="N1385" i="5" a="1"/>
  <c r="N1385" i="5" s="1"/>
  <c r="N1386" i="5" a="1"/>
  <c r="N1386" i="5" s="1"/>
  <c r="N1387" i="5" a="1"/>
  <c r="N1387" i="5" s="1"/>
  <c r="N1388" i="5" a="1"/>
  <c r="N1388" i="5" s="1"/>
  <c r="N1389" i="5" a="1"/>
  <c r="N1389" i="5" s="1"/>
  <c r="N1390" i="5" a="1"/>
  <c r="N1390" i="5" s="1"/>
  <c r="N1391" i="5" a="1"/>
  <c r="N1391" i="5" s="1"/>
  <c r="N1392" i="5" a="1"/>
  <c r="N1392" i="5" s="1"/>
  <c r="N1393" i="5" a="1"/>
  <c r="N1393" i="5" s="1"/>
  <c r="N1394" i="5" a="1"/>
  <c r="N1394" i="5" s="1"/>
  <c r="N1395" i="5" a="1"/>
  <c r="N1395" i="5" s="1"/>
  <c r="N1396" i="5" a="1"/>
  <c r="N1396" i="5" s="1"/>
  <c r="N1397" i="5" a="1"/>
  <c r="N1397" i="5" s="1"/>
  <c r="N1398" i="5" a="1"/>
  <c r="N1398" i="5" s="1"/>
  <c r="N1399" i="5" a="1"/>
  <c r="N1399" i="5" s="1"/>
  <c r="N1400" i="5" a="1"/>
  <c r="N1400" i="5" s="1"/>
  <c r="N1401" i="5" a="1"/>
  <c r="N1401" i="5" s="1"/>
  <c r="N1402" i="5" a="1"/>
  <c r="N1402" i="5" s="1"/>
  <c r="N1403" i="5" a="1"/>
  <c r="N1403" i="5" s="1"/>
  <c r="N1404" i="5" a="1"/>
  <c r="N1404" i="5" s="1"/>
  <c r="N1405" i="5" a="1"/>
  <c r="N1405" i="5" s="1"/>
  <c r="N1406" i="5" a="1"/>
  <c r="N1406" i="5" s="1"/>
  <c r="N1407" i="5" a="1"/>
  <c r="N1407" i="5" s="1"/>
  <c r="N1408" i="5" a="1"/>
  <c r="N1408" i="5" s="1"/>
  <c r="N1409" i="5" a="1"/>
  <c r="N1409" i="5" s="1"/>
  <c r="N1410" i="5" a="1"/>
  <c r="N1410" i="5" s="1"/>
  <c r="N1411" i="5" a="1"/>
  <c r="N1411" i="5" s="1"/>
  <c r="N1412" i="5" a="1"/>
  <c r="N1412" i="5" s="1"/>
  <c r="N1413" i="5" a="1"/>
  <c r="N1413" i="5" s="1"/>
  <c r="N1414" i="5" a="1"/>
  <c r="N1414" i="5" s="1"/>
  <c r="N1415" i="5" a="1"/>
  <c r="N1415" i="5" s="1"/>
  <c r="N1416" i="5" a="1"/>
  <c r="N1416" i="5" s="1"/>
  <c r="N1417" i="5" a="1"/>
  <c r="N1417" i="5" s="1"/>
  <c r="N1418" i="5" a="1"/>
  <c r="N1418" i="5" s="1"/>
  <c r="N1419" i="5" a="1"/>
  <c r="N1419" i="5" s="1"/>
  <c r="N1420" i="5" a="1"/>
  <c r="N1420" i="5" s="1"/>
  <c r="N1421" i="5" a="1"/>
  <c r="N1421" i="5" s="1"/>
  <c r="N1422" i="5" a="1"/>
  <c r="N1422" i="5" s="1"/>
  <c r="N1423" i="5" a="1"/>
  <c r="N1423" i="5" s="1"/>
  <c r="N1424" i="5" a="1"/>
  <c r="N1424" i="5" s="1"/>
  <c r="N1425" i="5" a="1"/>
  <c r="N1425" i="5" s="1"/>
  <c r="N1426" i="5" a="1"/>
  <c r="N1426" i="5" s="1"/>
  <c r="N1427" i="5" a="1"/>
  <c r="N1427" i="5" s="1"/>
  <c r="N1428" i="5" a="1"/>
  <c r="N1428" i="5" s="1"/>
  <c r="N1429" i="5" a="1"/>
  <c r="N1429" i="5" s="1"/>
  <c r="N1430" i="5" a="1"/>
  <c r="N1430" i="5" s="1"/>
  <c r="N1431" i="5" a="1"/>
  <c r="N1431" i="5" s="1"/>
  <c r="N1432" i="5" a="1"/>
  <c r="N1432" i="5" s="1"/>
  <c r="N1433" i="5" a="1"/>
  <c r="N1433" i="5" s="1"/>
  <c r="N1434" i="5" a="1"/>
  <c r="N1434" i="5" s="1"/>
  <c r="N1435" i="5" a="1"/>
  <c r="N1435" i="5" s="1"/>
  <c r="N1436" i="5" a="1"/>
  <c r="N1436" i="5" s="1"/>
  <c r="N1437" i="5" a="1"/>
  <c r="N1437" i="5" s="1"/>
  <c r="N1438" i="5" a="1"/>
  <c r="N1438" i="5" s="1"/>
  <c r="N1439" i="5" a="1"/>
  <c r="N1439" i="5" s="1"/>
  <c r="N1440" i="5" a="1"/>
  <c r="N1440" i="5" s="1"/>
  <c r="N1441" i="5" a="1"/>
  <c r="N1441" i="5" s="1"/>
  <c r="N1442" i="5" a="1"/>
  <c r="N1442" i="5" s="1"/>
  <c r="N1443" i="5" a="1"/>
  <c r="N1443" i="5" s="1"/>
  <c r="N1444" i="5" a="1"/>
  <c r="N1444" i="5" s="1"/>
  <c r="N1445" i="5" a="1"/>
  <c r="N1445" i="5" s="1"/>
  <c r="N1446" i="5" a="1"/>
  <c r="N1446" i="5" s="1"/>
  <c r="N1447" i="5" a="1"/>
  <c r="N1447" i="5" s="1"/>
  <c r="N1448" i="5" a="1"/>
  <c r="N1448" i="5" s="1"/>
  <c r="N1449" i="5" a="1"/>
  <c r="N1449" i="5" s="1"/>
  <c r="N1450" i="5" a="1"/>
  <c r="N1450" i="5" s="1"/>
  <c r="N1451" i="5" a="1"/>
  <c r="N1451" i="5" s="1"/>
  <c r="N1452" i="5" a="1"/>
  <c r="N1452" i="5" s="1"/>
  <c r="N1453" i="5" a="1"/>
  <c r="N1453" i="5" s="1"/>
  <c r="N1454" i="5" a="1"/>
  <c r="N1454" i="5" s="1"/>
  <c r="N1455" i="5" a="1"/>
  <c r="N1455" i="5" s="1"/>
  <c r="N1456" i="5" a="1"/>
  <c r="N1456" i="5" s="1"/>
  <c r="N1457" i="5" a="1"/>
  <c r="N1457" i="5" s="1"/>
  <c r="N1458" i="5" a="1"/>
  <c r="N1458" i="5" s="1"/>
  <c r="N1459" i="5" a="1"/>
  <c r="N1459" i="5" s="1"/>
  <c r="N1460" i="5" a="1"/>
  <c r="N1460" i="5" s="1"/>
  <c r="N1461" i="5" a="1"/>
  <c r="N1461" i="5" s="1"/>
  <c r="N1462" i="5" a="1"/>
  <c r="N1462" i="5" s="1"/>
  <c r="N1463" i="5" a="1"/>
  <c r="N1463" i="5" s="1"/>
  <c r="N1464" i="5" a="1"/>
  <c r="N1464" i="5" s="1"/>
  <c r="N1465" i="5" a="1"/>
  <c r="N1465" i="5" s="1"/>
  <c r="N1466" i="5" a="1"/>
  <c r="N1466" i="5" s="1"/>
  <c r="N1467" i="5" a="1"/>
  <c r="N1467" i="5" s="1"/>
  <c r="N1468" i="5" a="1"/>
  <c r="N1468" i="5" s="1"/>
  <c r="N1469" i="5" a="1"/>
  <c r="N1469" i="5" s="1"/>
  <c r="N1470" i="5" a="1"/>
  <c r="N1470" i="5" s="1"/>
  <c r="N1471" i="5" a="1"/>
  <c r="N1471" i="5" s="1"/>
  <c r="N1472" i="5" a="1"/>
  <c r="N1472" i="5" s="1"/>
  <c r="N1473" i="5" a="1"/>
  <c r="N1473" i="5" s="1"/>
  <c r="N1474" i="5" a="1"/>
  <c r="N1474" i="5" s="1"/>
  <c r="N1475" i="5" a="1"/>
  <c r="N1475" i="5" s="1"/>
  <c r="N1476" i="5" a="1"/>
  <c r="N1476" i="5" s="1"/>
  <c r="N1477" i="5" a="1"/>
  <c r="N1477" i="5" s="1"/>
  <c r="N1478" i="5" a="1"/>
  <c r="N1478" i="5" s="1"/>
  <c r="N1479" i="5" a="1"/>
  <c r="N1479" i="5" s="1"/>
  <c r="N1480" i="5" a="1"/>
  <c r="N1480" i="5" s="1"/>
  <c r="N1481" i="5" a="1"/>
  <c r="N1481" i="5" s="1"/>
  <c r="N1482" i="5" a="1"/>
  <c r="N1482" i="5" s="1"/>
  <c r="N1483" i="5" a="1"/>
  <c r="N1483" i="5" s="1"/>
  <c r="N1484" i="5" a="1"/>
  <c r="N1484" i="5" s="1"/>
  <c r="N1485" i="5" a="1"/>
  <c r="N1485" i="5" s="1"/>
  <c r="N1486" i="5" a="1"/>
  <c r="N1486" i="5" s="1"/>
  <c r="N1487" i="5" a="1"/>
  <c r="N1487" i="5" s="1"/>
  <c r="N1488" i="5" a="1"/>
  <c r="N1488" i="5" s="1"/>
  <c r="N1489" i="5" a="1"/>
  <c r="N1489" i="5" s="1"/>
  <c r="N1490" i="5" a="1"/>
  <c r="N1490" i="5" s="1"/>
  <c r="N1491" i="5" a="1"/>
  <c r="N1491" i="5" s="1"/>
  <c r="N1492" i="5" a="1"/>
  <c r="N1492" i="5" s="1"/>
  <c r="N1493" i="5" a="1"/>
  <c r="N1493" i="5" s="1"/>
  <c r="N1494" i="5" a="1"/>
  <c r="N1494" i="5" s="1"/>
  <c r="N1495" i="5" a="1"/>
  <c r="N1495" i="5" s="1"/>
  <c r="N1496" i="5" a="1"/>
  <c r="N1496" i="5" s="1"/>
  <c r="N1497" i="5" a="1"/>
  <c r="N1497" i="5" s="1"/>
  <c r="N1498" i="5" a="1"/>
  <c r="N1498" i="5" s="1"/>
  <c r="N1499" i="5" a="1"/>
  <c r="N1499" i="5" s="1"/>
  <c r="N1500" i="5" a="1"/>
  <c r="N1500" i="5" s="1"/>
  <c r="N1501" i="5" a="1"/>
  <c r="N1501" i="5" s="1"/>
  <c r="N1502" i="5" a="1"/>
  <c r="N1502" i="5" s="1"/>
  <c r="N1503" i="5" a="1"/>
  <c r="N1503" i="5" s="1"/>
  <c r="N1504" i="5" a="1"/>
  <c r="N1504" i="5" s="1"/>
  <c r="N1505" i="5" a="1"/>
  <c r="N1505" i="5" s="1"/>
  <c r="N1506" i="5" a="1"/>
  <c r="N1506" i="5" s="1"/>
  <c r="N1507" i="5" a="1"/>
  <c r="N1507" i="5" s="1"/>
  <c r="N1508" i="5" a="1"/>
  <c r="N1508" i="5" s="1"/>
  <c r="N1509" i="5" a="1"/>
  <c r="N1509" i="5" s="1"/>
  <c r="N1510" i="5" a="1"/>
  <c r="N1510" i="5" s="1"/>
  <c r="N1511" i="5" a="1"/>
  <c r="N1511" i="5" s="1"/>
  <c r="N1512" i="5" a="1"/>
  <c r="N1512" i="5" s="1"/>
  <c r="N1513" i="5" a="1"/>
  <c r="N1513" i="5" s="1"/>
  <c r="N1514" i="5" a="1"/>
  <c r="N1514" i="5" s="1"/>
  <c r="N1515" i="5" a="1"/>
  <c r="N1515" i="5" s="1"/>
  <c r="N1516" i="5" a="1"/>
  <c r="N1516" i="5" s="1"/>
  <c r="N1517" i="5" a="1"/>
  <c r="N1517" i="5" s="1"/>
  <c r="N1518" i="5" a="1"/>
  <c r="N1518" i="5" s="1"/>
  <c r="N1519" i="5" a="1"/>
  <c r="N1519" i="5" s="1"/>
  <c r="N1520" i="5" a="1"/>
  <c r="N1520" i="5" s="1"/>
  <c r="N1521" i="5" a="1"/>
  <c r="N1521" i="5" s="1"/>
  <c r="N1522" i="5" a="1"/>
  <c r="N1522" i="5" s="1"/>
  <c r="N1523" i="5" a="1"/>
  <c r="N1523" i="5" s="1"/>
  <c r="N1524" i="5" a="1"/>
  <c r="N1524" i="5" s="1"/>
  <c r="N1525" i="5" a="1"/>
  <c r="N1525" i="5" s="1"/>
  <c r="N1526" i="5" a="1"/>
  <c r="N1526" i="5" s="1"/>
  <c r="N1527" i="5" a="1"/>
  <c r="N1527" i="5" s="1"/>
  <c r="N1528" i="5" a="1"/>
  <c r="N1528" i="5" s="1"/>
  <c r="N1529" i="5" a="1"/>
  <c r="N1529" i="5" s="1"/>
  <c r="N1530" i="5" a="1"/>
  <c r="N1530" i="5" s="1"/>
  <c r="N1531" i="5" a="1"/>
  <c r="N1531" i="5" s="1"/>
  <c r="N1532" i="5" a="1"/>
  <c r="N1532" i="5" s="1"/>
  <c r="N1533" i="5" a="1"/>
  <c r="N1533" i="5" s="1"/>
  <c r="N1534" i="5" a="1"/>
  <c r="N1534" i="5" s="1"/>
  <c r="N1535" i="5" a="1"/>
  <c r="N1535" i="5" s="1"/>
  <c r="N1536" i="5" a="1"/>
  <c r="N1536" i="5" s="1"/>
  <c r="N1537" i="5" a="1"/>
  <c r="N1537" i="5" s="1"/>
  <c r="N1538" i="5" a="1"/>
  <c r="N1538" i="5" s="1"/>
  <c r="N1539" i="5" a="1"/>
  <c r="N1539" i="5" s="1"/>
  <c r="N1540" i="5" a="1"/>
  <c r="N1540" i="5" s="1"/>
  <c r="N1541" i="5" a="1"/>
  <c r="N1541" i="5" s="1"/>
  <c r="N1542" i="5" a="1"/>
  <c r="N1542" i="5" s="1"/>
  <c r="N1543" i="5" a="1"/>
  <c r="N1543" i="5" s="1"/>
  <c r="N1544" i="5" a="1"/>
  <c r="N1544" i="5" s="1"/>
  <c r="N1545" i="5" a="1"/>
  <c r="N1545" i="5" s="1"/>
  <c r="N1546" i="5" a="1"/>
  <c r="N1546" i="5" s="1"/>
  <c r="N1547" i="5" a="1"/>
  <c r="N1547" i="5" s="1"/>
  <c r="N1548" i="5" a="1"/>
  <c r="N1548" i="5" s="1"/>
  <c r="N1549" i="5" a="1"/>
  <c r="N1549" i="5" s="1"/>
  <c r="N1550" i="5" a="1"/>
  <c r="N1550" i="5" s="1"/>
  <c r="N1551" i="5" a="1"/>
  <c r="N1551" i="5" s="1"/>
  <c r="N1552" i="5" a="1"/>
  <c r="N1552" i="5" s="1"/>
  <c r="N1553" i="5" a="1"/>
  <c r="N1553" i="5" s="1"/>
  <c r="N1554" i="5" a="1"/>
  <c r="N1554" i="5" s="1"/>
  <c r="N1555" i="5" a="1"/>
  <c r="N1555" i="5" s="1"/>
  <c r="N1556" i="5" a="1"/>
  <c r="N1556" i="5" s="1"/>
  <c r="N1557" i="5" a="1"/>
  <c r="N1557" i="5" s="1"/>
  <c r="N1558" i="5" a="1"/>
  <c r="N1558" i="5" s="1"/>
  <c r="N1559" i="5" a="1"/>
  <c r="N1559" i="5" s="1"/>
  <c r="N1560" i="5" a="1"/>
  <c r="N1560" i="5" s="1"/>
  <c r="N1561" i="5" a="1"/>
  <c r="N1561" i="5" s="1"/>
  <c r="N1562" i="5" a="1"/>
  <c r="N1562" i="5" s="1"/>
  <c r="N1563" i="5" a="1"/>
  <c r="N1563" i="5" s="1"/>
  <c r="N1564" i="5" a="1"/>
  <c r="N1564" i="5" s="1"/>
  <c r="N1565" i="5" a="1"/>
  <c r="N1565" i="5" s="1"/>
  <c r="N1566" i="5" a="1"/>
  <c r="N1566" i="5" s="1"/>
  <c r="N1567" i="5" a="1"/>
  <c r="N1567" i="5" s="1"/>
  <c r="N1568" i="5" a="1"/>
  <c r="N1568" i="5" s="1"/>
  <c r="N1569" i="5" a="1"/>
  <c r="N1569" i="5" s="1"/>
  <c r="N1570" i="5" a="1"/>
  <c r="N1570" i="5" s="1"/>
  <c r="N1571" i="5" a="1"/>
  <c r="N1571" i="5" s="1"/>
  <c r="N1572" i="5" a="1"/>
  <c r="N1572" i="5" s="1"/>
  <c r="N1573" i="5" a="1"/>
  <c r="N1573" i="5" s="1"/>
  <c r="N1574" i="5" a="1"/>
  <c r="N1574" i="5" s="1"/>
  <c r="N1575" i="5" a="1"/>
  <c r="N1575" i="5" s="1"/>
  <c r="N1576" i="5" a="1"/>
  <c r="N1576" i="5" s="1"/>
  <c r="N1577" i="5" a="1"/>
  <c r="N1577" i="5" s="1"/>
  <c r="N1578" i="5" a="1"/>
  <c r="N1578" i="5" s="1"/>
  <c r="N1579" i="5" a="1"/>
  <c r="N1579" i="5" s="1"/>
  <c r="N1580" i="5" a="1"/>
  <c r="N1580" i="5" s="1"/>
  <c r="N1581" i="5" a="1"/>
  <c r="N1581" i="5" s="1"/>
  <c r="N1582" i="5" a="1"/>
  <c r="N1582" i="5" s="1"/>
  <c r="N1583" i="5" a="1"/>
  <c r="N1583" i="5" s="1"/>
  <c r="N1584" i="5" a="1"/>
  <c r="N1584" i="5" s="1"/>
  <c r="N1585" i="5" a="1"/>
  <c r="N1585" i="5" s="1"/>
  <c r="N1586" i="5" a="1"/>
  <c r="N1586" i="5" s="1"/>
  <c r="N1587" i="5" a="1"/>
  <c r="N1587" i="5" s="1"/>
  <c r="N1588" i="5" a="1"/>
  <c r="N1588" i="5" s="1"/>
  <c r="N1589" i="5" a="1"/>
  <c r="N1589" i="5" s="1"/>
  <c r="N1590" i="5" a="1"/>
  <c r="N1590" i="5" s="1"/>
  <c r="N1591" i="5" a="1"/>
  <c r="N1591" i="5" s="1"/>
  <c r="N1592" i="5" a="1"/>
  <c r="N1592" i="5" s="1"/>
  <c r="N1593" i="5" a="1"/>
  <c r="N1593" i="5" s="1"/>
  <c r="N1594" i="5" a="1"/>
  <c r="N1594" i="5" s="1"/>
  <c r="N1595" i="5" a="1"/>
  <c r="N1595" i="5" s="1"/>
  <c r="N1596" i="5" a="1"/>
  <c r="N1596" i="5" s="1"/>
  <c r="N1597" i="5" a="1"/>
  <c r="N1597" i="5" s="1"/>
  <c r="N1598" i="5" a="1"/>
  <c r="N1598" i="5" s="1"/>
  <c r="N1599" i="5" a="1"/>
  <c r="N1599" i="5" s="1"/>
  <c r="N1600" i="5" a="1"/>
  <c r="N1600" i="5" s="1"/>
  <c r="N1601" i="5" a="1"/>
  <c r="N1601" i="5" s="1"/>
  <c r="N1602" i="5" a="1"/>
  <c r="N1602" i="5" s="1"/>
  <c r="N1603" i="5" a="1"/>
  <c r="N1603" i="5" s="1"/>
  <c r="N1604" i="5" a="1"/>
  <c r="N1604" i="5" s="1"/>
  <c r="N1605" i="5" a="1"/>
  <c r="N1605" i="5" s="1"/>
  <c r="N1606" i="5" a="1"/>
  <c r="N1606" i="5" s="1"/>
  <c r="N1607" i="5" a="1"/>
  <c r="N1607" i="5" s="1"/>
  <c r="N1608" i="5" a="1"/>
  <c r="N1608" i="5" s="1"/>
  <c r="N1609" i="5" a="1"/>
  <c r="N1609" i="5" s="1"/>
  <c r="N1610" i="5" a="1"/>
  <c r="N1610" i="5" s="1"/>
  <c r="N1611" i="5" a="1"/>
  <c r="N1611" i="5" s="1"/>
  <c r="N1612" i="5" a="1"/>
  <c r="N1612" i="5" s="1"/>
  <c r="N1613" i="5" a="1"/>
  <c r="N1613" i="5" s="1"/>
  <c r="N1614" i="5" a="1"/>
  <c r="N1614" i="5" s="1"/>
  <c r="N1615" i="5" a="1"/>
  <c r="N1615" i="5" s="1"/>
  <c r="N1616" i="5" a="1"/>
  <c r="N1616" i="5" s="1"/>
  <c r="N1617" i="5" a="1"/>
  <c r="N1617" i="5" s="1"/>
  <c r="N1618" i="5" a="1"/>
  <c r="N1618" i="5" s="1"/>
  <c r="N1619" i="5" a="1"/>
  <c r="N1619" i="5" s="1"/>
  <c r="N1620" i="5" a="1"/>
  <c r="N1620" i="5" s="1"/>
  <c r="N1621" i="5" a="1"/>
  <c r="N1621" i="5" s="1"/>
  <c r="N1622" i="5" a="1"/>
  <c r="N1622" i="5" s="1"/>
  <c r="N1623" i="5" a="1"/>
  <c r="N1623" i="5" s="1"/>
  <c r="N1624" i="5" a="1"/>
  <c r="N1624" i="5" s="1"/>
  <c r="N1625" i="5" a="1"/>
  <c r="N1625" i="5" s="1"/>
  <c r="N1626" i="5" a="1"/>
  <c r="N1626" i="5" s="1"/>
  <c r="N1627" i="5" a="1"/>
  <c r="N1627" i="5" s="1"/>
  <c r="N1628" i="5" a="1"/>
  <c r="N1628" i="5" s="1"/>
  <c r="N1629" i="5" a="1"/>
  <c r="N1629" i="5" s="1"/>
  <c r="N1630" i="5" a="1"/>
  <c r="N1630" i="5" s="1"/>
  <c r="N1631" i="5" a="1"/>
  <c r="N1631" i="5" s="1"/>
  <c r="N1632" i="5" a="1"/>
  <c r="N1632" i="5" s="1"/>
  <c r="N1633" i="5" a="1"/>
  <c r="N1633" i="5" s="1"/>
  <c r="N1634" i="5" a="1"/>
  <c r="N1634" i="5" s="1"/>
  <c r="N1635" i="5" a="1"/>
  <c r="N1635" i="5" s="1"/>
  <c r="N1636" i="5" a="1"/>
  <c r="N1636" i="5" s="1"/>
  <c r="N1637" i="5" a="1"/>
  <c r="N1637" i="5" s="1"/>
  <c r="N1638" i="5" a="1"/>
  <c r="N1638" i="5" s="1"/>
  <c r="N1639" i="5" a="1"/>
  <c r="N1639" i="5" s="1"/>
  <c r="N1640" i="5" a="1"/>
  <c r="N1640" i="5" s="1"/>
  <c r="N1641" i="5" a="1"/>
  <c r="N1641" i="5" s="1"/>
  <c r="N1642" i="5" a="1"/>
  <c r="N1642" i="5" s="1"/>
  <c r="N1643" i="5" a="1"/>
  <c r="N1643" i="5" s="1"/>
  <c r="N1644" i="5" a="1"/>
  <c r="N1644" i="5" s="1"/>
  <c r="N1645" i="5" a="1"/>
  <c r="N1645" i="5" s="1"/>
  <c r="N1646" i="5" a="1"/>
  <c r="N1646" i="5" s="1"/>
  <c r="N1647" i="5" a="1"/>
  <c r="N1647" i="5" s="1"/>
  <c r="N1648" i="5" a="1"/>
  <c r="N1648" i="5" s="1"/>
  <c r="N1649" i="5" a="1"/>
  <c r="N1649" i="5" s="1"/>
  <c r="N1650" i="5" a="1"/>
  <c r="N1650" i="5" s="1"/>
  <c r="N1651" i="5" a="1"/>
  <c r="N1651" i="5" s="1"/>
  <c r="N1652" i="5" a="1"/>
  <c r="N1652" i="5" s="1"/>
  <c r="N1653" i="5" a="1"/>
  <c r="N1653" i="5" s="1"/>
  <c r="N1654" i="5" a="1"/>
  <c r="N1654" i="5" s="1"/>
  <c r="N1655" i="5" a="1"/>
  <c r="N1655" i="5" s="1"/>
  <c r="N1656" i="5" a="1"/>
  <c r="N1656" i="5" s="1"/>
  <c r="N1657" i="5" a="1"/>
  <c r="N1657" i="5" s="1"/>
  <c r="N1658" i="5" a="1"/>
  <c r="N1658" i="5" s="1"/>
  <c r="N1659" i="5" a="1"/>
  <c r="N1659" i="5" s="1"/>
  <c r="N1660" i="5" a="1"/>
  <c r="N1660" i="5" s="1"/>
  <c r="N1661" i="5" a="1"/>
  <c r="N1661" i="5" s="1"/>
  <c r="N1662" i="5" a="1"/>
  <c r="N1662" i="5" s="1"/>
  <c r="N1663" i="5" a="1"/>
  <c r="N1663" i="5" s="1"/>
  <c r="N1664" i="5" a="1"/>
  <c r="N1664" i="5" s="1"/>
  <c r="N1665" i="5" a="1"/>
  <c r="N1665" i="5" s="1"/>
  <c r="N1666" i="5" a="1"/>
  <c r="N1666" i="5" s="1"/>
  <c r="N1667" i="5" a="1"/>
  <c r="N1667" i="5" s="1"/>
  <c r="N1668" i="5" a="1"/>
  <c r="N1668" i="5" s="1"/>
  <c r="N1669" i="5" a="1"/>
  <c r="N1669" i="5" s="1"/>
  <c r="N1670" i="5" a="1"/>
  <c r="N1670" i="5" s="1"/>
  <c r="N1671" i="5" a="1"/>
  <c r="N1671" i="5" s="1"/>
  <c r="N1672" i="5" a="1"/>
  <c r="N1672" i="5" s="1"/>
  <c r="N1673" i="5" a="1"/>
  <c r="N1673" i="5" s="1"/>
  <c r="N1674" i="5" a="1"/>
  <c r="N1674" i="5" s="1"/>
  <c r="N1675" i="5" a="1"/>
  <c r="N1675" i="5" s="1"/>
  <c r="N1676" i="5" a="1"/>
  <c r="N1676" i="5" s="1"/>
  <c r="N1677" i="5" a="1"/>
  <c r="N1677" i="5" s="1"/>
  <c r="N1678" i="5" a="1"/>
  <c r="N1678" i="5" s="1"/>
  <c r="N1679" i="5" a="1"/>
  <c r="N1679" i="5" s="1"/>
  <c r="N1680" i="5" a="1"/>
  <c r="N1680" i="5" s="1"/>
  <c r="N1681" i="5" a="1"/>
  <c r="N1681" i="5" s="1"/>
  <c r="N1682" i="5" a="1"/>
  <c r="N1682" i="5" s="1"/>
  <c r="N1683" i="5" a="1"/>
  <c r="N1683" i="5" s="1"/>
  <c r="N1684" i="5" a="1"/>
  <c r="N1684" i="5" s="1"/>
  <c r="N1685" i="5" a="1"/>
  <c r="N1685" i="5" s="1"/>
  <c r="N1686" i="5" a="1"/>
  <c r="N1686" i="5" s="1"/>
  <c r="N1687" i="5" a="1"/>
  <c r="N1687" i="5" s="1"/>
  <c r="N1688" i="5" a="1"/>
  <c r="N1688" i="5" s="1"/>
  <c r="N1689" i="5" a="1"/>
  <c r="N1689" i="5" s="1"/>
  <c r="N1690" i="5" a="1"/>
  <c r="N1690" i="5" s="1"/>
  <c r="N1691" i="5" a="1"/>
  <c r="N1691" i="5" s="1"/>
  <c r="N1692" i="5" a="1"/>
  <c r="N1692" i="5" s="1"/>
  <c r="N1693" i="5" a="1"/>
  <c r="N1693" i="5" s="1"/>
  <c r="N1694" i="5" a="1"/>
  <c r="N1694" i="5" s="1"/>
  <c r="N1695" i="5" a="1"/>
  <c r="N1695" i="5" s="1"/>
  <c r="N1696" i="5" a="1"/>
  <c r="N1696" i="5" s="1"/>
  <c r="N1697" i="5" a="1"/>
  <c r="N1697" i="5" s="1"/>
  <c r="N1698" i="5" a="1"/>
  <c r="N1698" i="5" s="1"/>
  <c r="N1699" i="5" a="1"/>
  <c r="N1699" i="5" s="1"/>
  <c r="N1700" i="5" a="1"/>
  <c r="N1700" i="5" s="1"/>
  <c r="N1701" i="5" a="1"/>
  <c r="N1701" i="5" s="1"/>
  <c r="N1702" i="5" a="1"/>
  <c r="N1702" i="5" s="1"/>
  <c r="N1703" i="5" a="1"/>
  <c r="N1703" i="5" s="1"/>
  <c r="N1704" i="5" a="1"/>
  <c r="N1704" i="5" s="1"/>
  <c r="N1705" i="5" a="1"/>
  <c r="N1705" i="5" s="1"/>
  <c r="N1706" i="5" a="1"/>
  <c r="N1706" i="5" s="1"/>
  <c r="N1707" i="5" a="1"/>
  <c r="N1707" i="5" s="1"/>
  <c r="N1708" i="5" a="1"/>
  <c r="N1708" i="5" s="1"/>
  <c r="N1709" i="5" a="1"/>
  <c r="N1709" i="5" s="1"/>
  <c r="N1710" i="5" a="1"/>
  <c r="N1710" i="5" s="1"/>
  <c r="N1711" i="5" a="1"/>
  <c r="N1711" i="5" s="1"/>
  <c r="N1712" i="5" a="1"/>
  <c r="N1712" i="5" s="1"/>
  <c r="N1713" i="5" a="1"/>
  <c r="N1713" i="5" s="1"/>
  <c r="N1714" i="5" a="1"/>
  <c r="N1714" i="5" s="1"/>
  <c r="N1715" i="5" a="1"/>
  <c r="N1715" i="5" s="1"/>
  <c r="N1716" i="5" a="1"/>
  <c r="N1716" i="5" s="1"/>
  <c r="N1717" i="5" a="1"/>
  <c r="N1717" i="5" s="1"/>
  <c r="N1718" i="5" a="1"/>
  <c r="N1718" i="5" s="1"/>
  <c r="N1719" i="5" a="1"/>
  <c r="N1719" i="5" s="1"/>
  <c r="N1720" i="5" a="1"/>
  <c r="N1720" i="5" s="1"/>
  <c r="N1721" i="5" a="1"/>
  <c r="N1721" i="5" s="1"/>
  <c r="N1722" i="5" a="1"/>
  <c r="N1722" i="5" s="1"/>
  <c r="N1723" i="5" a="1"/>
  <c r="N1723" i="5" s="1"/>
  <c r="N1724" i="5" a="1"/>
  <c r="N1724" i="5" s="1"/>
  <c r="N1725" i="5" a="1"/>
  <c r="N1725" i="5" s="1"/>
  <c r="N1726" i="5" a="1"/>
  <c r="N1726" i="5" s="1"/>
  <c r="N1727" i="5" a="1"/>
  <c r="N1727" i="5" s="1"/>
  <c r="N1728" i="5" a="1"/>
  <c r="N1728" i="5" s="1"/>
  <c r="N1729" i="5" a="1"/>
  <c r="N1729" i="5" s="1"/>
  <c r="N1730" i="5" a="1"/>
  <c r="N1730" i="5" s="1"/>
  <c r="N1731" i="5" a="1"/>
  <c r="N1731" i="5" s="1"/>
  <c r="N1732" i="5" a="1"/>
  <c r="N1732" i="5" s="1"/>
  <c r="N1733" i="5" a="1"/>
  <c r="N1733" i="5" s="1"/>
  <c r="N1734" i="5" a="1"/>
  <c r="N1734" i="5" s="1"/>
  <c r="N1735" i="5" a="1"/>
  <c r="N1735" i="5" s="1"/>
  <c r="N1736" i="5" a="1"/>
  <c r="N1736" i="5" s="1"/>
  <c r="N1737" i="5" a="1"/>
  <c r="N1737" i="5" s="1"/>
  <c r="N1738" i="5" a="1"/>
  <c r="N1738" i="5" s="1"/>
  <c r="N1739" i="5" a="1"/>
  <c r="N1739" i="5" s="1"/>
  <c r="N1740" i="5" a="1"/>
  <c r="N1740" i="5" s="1"/>
  <c r="N1741" i="5" a="1"/>
  <c r="N1741" i="5" s="1"/>
  <c r="N1742" i="5" a="1"/>
  <c r="N1742" i="5" s="1"/>
  <c r="N1743" i="5" a="1"/>
  <c r="N1743" i="5" s="1"/>
  <c r="N1744" i="5" a="1"/>
  <c r="N1744" i="5" s="1"/>
  <c r="N1745" i="5" a="1"/>
  <c r="N1745" i="5" s="1"/>
  <c r="N1746" i="5" a="1"/>
  <c r="N1746" i="5" s="1"/>
  <c r="N1747" i="5" a="1"/>
  <c r="N1747" i="5" s="1"/>
  <c r="N1748" i="5" a="1"/>
  <c r="N1748" i="5" s="1"/>
  <c r="N1749" i="5" a="1"/>
  <c r="N1749" i="5" s="1"/>
  <c r="N1750" i="5" a="1"/>
  <c r="N1750" i="5" s="1"/>
  <c r="N1751" i="5" a="1"/>
  <c r="N1751" i="5" s="1"/>
  <c r="N1752" i="5" a="1"/>
  <c r="N1752" i="5" s="1"/>
  <c r="N1753" i="5" a="1"/>
  <c r="N1753" i="5" s="1"/>
  <c r="N1754" i="5" a="1"/>
  <c r="N1754" i="5" s="1"/>
  <c r="N1755" i="5" a="1"/>
  <c r="N1755" i="5" s="1"/>
  <c r="N1756" i="5" a="1"/>
  <c r="N1756" i="5" s="1"/>
  <c r="N1757" i="5" a="1"/>
  <c r="N1757" i="5" s="1"/>
  <c r="N1758" i="5" a="1"/>
  <c r="N1758" i="5" s="1"/>
  <c r="N1759" i="5" a="1"/>
  <c r="N1759" i="5" s="1"/>
  <c r="N1760" i="5" a="1"/>
  <c r="N1760" i="5" s="1"/>
  <c r="N1761" i="5" a="1"/>
  <c r="N1761" i="5" s="1"/>
  <c r="N1762" i="5" a="1"/>
  <c r="N1762" i="5" s="1"/>
  <c r="N1763" i="5" a="1"/>
  <c r="N1763" i="5" s="1"/>
  <c r="N1764" i="5" a="1"/>
  <c r="N1764" i="5" s="1"/>
  <c r="N1765" i="5" a="1"/>
  <c r="N1765" i="5" s="1"/>
  <c r="N1766" i="5" a="1"/>
  <c r="N1766" i="5" s="1"/>
  <c r="N1767" i="5" a="1"/>
  <c r="N1767" i="5" s="1"/>
  <c r="N1768" i="5" a="1"/>
  <c r="N1768" i="5" s="1"/>
  <c r="N1769" i="5" a="1"/>
  <c r="N1769" i="5" s="1"/>
  <c r="N1770" i="5" a="1"/>
  <c r="N1770" i="5" s="1"/>
  <c r="N1771" i="5" a="1"/>
  <c r="N1771" i="5" s="1"/>
  <c r="N1772" i="5" a="1"/>
  <c r="N1772" i="5" s="1"/>
  <c r="N1773" i="5" a="1"/>
  <c r="N1773" i="5" s="1"/>
  <c r="N1774" i="5" a="1"/>
  <c r="N1774" i="5" s="1"/>
  <c r="N1775" i="5" a="1"/>
  <c r="N1775" i="5" s="1"/>
  <c r="N1776" i="5" a="1"/>
  <c r="N1776" i="5" s="1"/>
  <c r="N1777" i="5" a="1"/>
  <c r="N1777" i="5" s="1"/>
  <c r="N1778" i="5" a="1"/>
  <c r="N1778" i="5" s="1"/>
  <c r="N1779" i="5" a="1"/>
  <c r="N1779" i="5" s="1"/>
  <c r="N1780" i="5" a="1"/>
  <c r="N1780" i="5" s="1"/>
  <c r="N1781" i="5" a="1"/>
  <c r="N1781" i="5" s="1"/>
  <c r="N1782" i="5" a="1"/>
  <c r="N1782" i="5" s="1"/>
  <c r="N1783" i="5" a="1"/>
  <c r="N1783" i="5" s="1"/>
  <c r="N1784" i="5" a="1"/>
  <c r="N1784" i="5" s="1"/>
  <c r="N1785" i="5" a="1"/>
  <c r="N1785" i="5" s="1"/>
  <c r="N1786" i="5" a="1"/>
  <c r="N1786" i="5" s="1"/>
  <c r="N1787" i="5" a="1"/>
  <c r="N1787" i="5" s="1"/>
  <c r="N1788" i="5" a="1"/>
  <c r="N1788" i="5" s="1"/>
  <c r="N1789" i="5" a="1"/>
  <c r="N1789" i="5" s="1"/>
  <c r="N1790" i="5" a="1"/>
  <c r="N1790" i="5" s="1"/>
  <c r="N1791" i="5" a="1"/>
  <c r="N1791" i="5" s="1"/>
  <c r="N1792" i="5" a="1"/>
  <c r="N1792" i="5" s="1"/>
  <c r="N1793" i="5" a="1"/>
  <c r="N1793" i="5" s="1"/>
  <c r="N1794" i="5" a="1"/>
  <c r="N1794" i="5" s="1"/>
  <c r="N1795" i="5" a="1"/>
  <c r="N1795" i="5" s="1"/>
  <c r="N1796" i="5" a="1"/>
  <c r="N1796" i="5" s="1"/>
  <c r="N1797" i="5" a="1"/>
  <c r="N1797" i="5" s="1"/>
  <c r="N1798" i="5" a="1"/>
  <c r="N1798" i="5" s="1"/>
  <c r="N1799" i="5" a="1"/>
  <c r="N1799" i="5" s="1"/>
  <c r="N1800" i="5" a="1"/>
  <c r="N1800" i="5" s="1"/>
  <c r="N1801" i="5" a="1"/>
  <c r="N1801" i="5" s="1"/>
  <c r="N1802" i="5" a="1"/>
  <c r="N1802" i="5" s="1"/>
  <c r="N1803" i="5" a="1"/>
  <c r="N1803" i="5" s="1"/>
  <c r="N1804" i="5" a="1"/>
  <c r="N1804" i="5" s="1"/>
  <c r="N1805" i="5" a="1"/>
  <c r="N1805" i="5" s="1"/>
  <c r="N1806" i="5" a="1"/>
  <c r="N1806" i="5" s="1"/>
  <c r="N1807" i="5" a="1"/>
  <c r="N1807" i="5" s="1"/>
  <c r="N1808" i="5" a="1"/>
  <c r="N1808" i="5" s="1"/>
  <c r="N1809" i="5" a="1"/>
  <c r="N1809" i="5" s="1"/>
  <c r="N1810" i="5" a="1"/>
  <c r="N1810" i="5" s="1"/>
  <c r="N1811" i="5" a="1"/>
  <c r="N1811" i="5" s="1"/>
  <c r="N1812" i="5" a="1"/>
  <c r="N1812" i="5" s="1"/>
  <c r="N1813" i="5" a="1"/>
  <c r="N1813" i="5" s="1"/>
  <c r="N1814" i="5" a="1"/>
  <c r="N1814" i="5" s="1"/>
  <c r="N1815" i="5" a="1"/>
  <c r="N1815" i="5" s="1"/>
  <c r="N1816" i="5" a="1"/>
  <c r="N1816" i="5" s="1"/>
  <c r="N1817" i="5" a="1"/>
  <c r="N1817" i="5" s="1"/>
  <c r="N1818" i="5" a="1"/>
  <c r="N1818" i="5" s="1"/>
  <c r="N1819" i="5" a="1"/>
  <c r="N1819" i="5" s="1"/>
  <c r="N1820" i="5" a="1"/>
  <c r="N1820" i="5" s="1"/>
  <c r="N1821" i="5" a="1"/>
  <c r="N1821" i="5" s="1"/>
  <c r="N1822" i="5" a="1"/>
  <c r="N1822" i="5" s="1"/>
  <c r="N1823" i="5" a="1"/>
  <c r="N1823" i="5" s="1"/>
  <c r="N1824" i="5" a="1"/>
  <c r="N1824" i="5" s="1"/>
  <c r="N1825" i="5" a="1"/>
  <c r="N1825" i="5" s="1"/>
  <c r="N1826" i="5" a="1"/>
  <c r="N1826" i="5" s="1"/>
  <c r="N1827" i="5" a="1"/>
  <c r="N1827" i="5" s="1"/>
  <c r="N1828" i="5" a="1"/>
  <c r="N1828" i="5" s="1"/>
  <c r="N1829" i="5" a="1"/>
  <c r="N1829" i="5" s="1"/>
  <c r="N1830" i="5" a="1"/>
  <c r="N1830" i="5" s="1"/>
  <c r="N1831" i="5" a="1"/>
  <c r="N1831" i="5" s="1"/>
  <c r="N1832" i="5" a="1"/>
  <c r="N1832" i="5" s="1"/>
  <c r="N1833" i="5" a="1"/>
  <c r="N1833" i="5" s="1"/>
  <c r="N1834" i="5" a="1"/>
  <c r="N1834" i="5" s="1"/>
  <c r="N1835" i="5" a="1"/>
  <c r="N1835" i="5" s="1"/>
  <c r="N1836" i="5" a="1"/>
  <c r="N1836" i="5" s="1"/>
  <c r="N1837" i="5" a="1"/>
  <c r="N1837" i="5" s="1"/>
  <c r="N1838" i="5" a="1"/>
  <c r="N1838" i="5" s="1"/>
  <c r="N1839" i="5" a="1"/>
  <c r="N1839" i="5" s="1"/>
  <c r="N1840" i="5" a="1"/>
  <c r="N1840" i="5" s="1"/>
  <c r="N1841" i="5" a="1"/>
  <c r="N1841" i="5" s="1"/>
  <c r="N1842" i="5" a="1"/>
  <c r="N1842" i="5" s="1"/>
  <c r="N1843" i="5" a="1"/>
  <c r="N1843" i="5" s="1"/>
  <c r="N1844" i="5" a="1"/>
  <c r="N1844" i="5" s="1"/>
  <c r="N1845" i="5" a="1"/>
  <c r="N1845" i="5" s="1"/>
  <c r="N1846" i="5" a="1"/>
  <c r="N1846" i="5" s="1"/>
  <c r="N1847" i="5" a="1"/>
  <c r="N1847" i="5" s="1"/>
  <c r="N1848" i="5" a="1"/>
  <c r="N1848" i="5" s="1"/>
  <c r="N1849" i="5" a="1"/>
  <c r="N1849" i="5" s="1"/>
  <c r="N1850" i="5" a="1"/>
  <c r="N1850" i="5" s="1"/>
  <c r="N1851" i="5" a="1"/>
  <c r="N1851" i="5" s="1"/>
  <c r="N1852" i="5" a="1"/>
  <c r="N1852" i="5" s="1"/>
  <c r="N1853" i="5" a="1"/>
  <c r="N1853" i="5" s="1"/>
  <c r="N1854" i="5" a="1"/>
  <c r="N1854" i="5" s="1"/>
  <c r="N1855" i="5" a="1"/>
  <c r="N1855" i="5" s="1"/>
  <c r="N1856" i="5" a="1"/>
  <c r="N1856" i="5" s="1"/>
  <c r="N1857" i="5" a="1"/>
  <c r="N1857" i="5" s="1"/>
  <c r="N1858" i="5" a="1"/>
  <c r="N1858" i="5" s="1"/>
  <c r="N1859" i="5" a="1"/>
  <c r="N1859" i="5" s="1"/>
  <c r="N1860" i="5" a="1"/>
  <c r="N1860" i="5" s="1"/>
  <c r="N1861" i="5" a="1"/>
  <c r="N1861" i="5" s="1"/>
  <c r="N1862" i="5" a="1"/>
  <c r="N1862" i="5" s="1"/>
  <c r="N1863" i="5" a="1"/>
  <c r="N1863" i="5" s="1"/>
  <c r="N1864" i="5" a="1"/>
  <c r="N1864" i="5" s="1"/>
  <c r="N1865" i="5" a="1"/>
  <c r="N1865" i="5" s="1"/>
  <c r="N1866" i="5" a="1"/>
  <c r="N1866" i="5" s="1"/>
  <c r="N1867" i="5" a="1"/>
  <c r="N1867" i="5" s="1"/>
  <c r="N1868" i="5" a="1"/>
  <c r="N1868" i="5" s="1"/>
  <c r="N1869" i="5" a="1"/>
  <c r="N1869" i="5" s="1"/>
  <c r="N1870" i="5" a="1"/>
  <c r="N1870" i="5" s="1"/>
  <c r="N1871" i="5" a="1"/>
  <c r="N1871" i="5" s="1"/>
  <c r="N1872" i="5" a="1"/>
  <c r="N1872" i="5" s="1"/>
  <c r="N1873" i="5" a="1"/>
  <c r="N1873" i="5" s="1"/>
  <c r="N1874" i="5" a="1"/>
  <c r="N1874" i="5" s="1"/>
  <c r="N1875" i="5" a="1"/>
  <c r="N1875" i="5" s="1"/>
  <c r="N1876" i="5" a="1"/>
  <c r="N1876" i="5" s="1"/>
  <c r="N1877" i="5" a="1"/>
  <c r="N1877" i="5" s="1"/>
  <c r="N1878" i="5" a="1"/>
  <c r="N1878" i="5" s="1"/>
  <c r="N1879" i="5" a="1"/>
  <c r="N1879" i="5" s="1"/>
  <c r="N1880" i="5" a="1"/>
  <c r="N1880" i="5" s="1"/>
  <c r="N1881" i="5" a="1"/>
  <c r="N1881" i="5" s="1"/>
  <c r="N1882" i="5" a="1"/>
  <c r="N1882" i="5" s="1"/>
  <c r="N1883" i="5" a="1"/>
  <c r="N1883" i="5" s="1"/>
  <c r="N1884" i="5" a="1"/>
  <c r="N1884" i="5" s="1"/>
  <c r="N1885" i="5" a="1"/>
  <c r="N1885" i="5" s="1"/>
  <c r="N1886" i="5" a="1"/>
  <c r="N1886" i="5" s="1"/>
  <c r="N1887" i="5" a="1"/>
  <c r="N1887" i="5" s="1"/>
  <c r="N1888" i="5" a="1"/>
  <c r="N1888" i="5" s="1"/>
  <c r="N1889" i="5" a="1"/>
  <c r="N1889" i="5" s="1"/>
  <c r="N1890" i="5" a="1"/>
  <c r="N1890" i="5" s="1"/>
  <c r="N1891" i="5" a="1"/>
  <c r="N1891" i="5" s="1"/>
  <c r="N1892" i="5" a="1"/>
  <c r="N1892" i="5" s="1"/>
  <c r="N1893" i="5" a="1"/>
  <c r="N1893" i="5" s="1"/>
  <c r="N1894" i="5" a="1"/>
  <c r="N1894" i="5" s="1"/>
  <c r="N1895" i="5" a="1"/>
  <c r="N1895" i="5" s="1"/>
  <c r="N1896" i="5" a="1"/>
  <c r="N1896" i="5" s="1"/>
  <c r="N1897" i="5" a="1"/>
  <c r="N1897" i="5" s="1"/>
  <c r="N1898" i="5" a="1"/>
  <c r="N1898" i="5" s="1"/>
  <c r="N1899" i="5" a="1"/>
  <c r="N1899" i="5" s="1"/>
  <c r="N1900" i="5" a="1"/>
  <c r="N1900" i="5" s="1"/>
  <c r="N1901" i="5" a="1"/>
  <c r="N1901" i="5" s="1"/>
  <c r="N1902" i="5" a="1"/>
  <c r="N1902" i="5" s="1"/>
  <c r="N1903" i="5" a="1"/>
  <c r="N1903" i="5" s="1"/>
  <c r="N1904" i="5" a="1"/>
  <c r="N1904" i="5" s="1"/>
  <c r="N1905" i="5" a="1"/>
  <c r="N1905" i="5" s="1"/>
  <c r="N1906" i="5" a="1"/>
  <c r="N1906" i="5" s="1"/>
  <c r="N1907" i="5" a="1"/>
  <c r="N1907" i="5" s="1"/>
  <c r="N1908" i="5" a="1"/>
  <c r="N1908" i="5" s="1"/>
  <c r="N1909" i="5" a="1"/>
  <c r="N1909" i="5" s="1"/>
  <c r="N1910" i="5" a="1"/>
  <c r="N1910" i="5" s="1"/>
  <c r="N1911" i="5" a="1"/>
  <c r="N1911" i="5" s="1"/>
  <c r="N1912" i="5" a="1"/>
  <c r="N1912" i="5" s="1"/>
  <c r="N1913" i="5" a="1"/>
  <c r="N1913" i="5" s="1"/>
  <c r="N1914" i="5" a="1"/>
  <c r="N1914" i="5" s="1"/>
  <c r="N1915" i="5" a="1"/>
  <c r="N1915" i="5" s="1"/>
  <c r="N1916" i="5" a="1"/>
  <c r="N1916" i="5" s="1"/>
  <c r="N1917" i="5" a="1"/>
  <c r="N1917" i="5" s="1"/>
  <c r="N1918" i="5" a="1"/>
  <c r="N1918" i="5" s="1"/>
  <c r="N1919" i="5" a="1"/>
  <c r="N1919" i="5" s="1"/>
  <c r="N1920" i="5" a="1"/>
  <c r="N1920" i="5" s="1"/>
  <c r="N1921" i="5" a="1"/>
  <c r="N1921" i="5" s="1"/>
  <c r="N1922" i="5" a="1"/>
  <c r="N1922" i="5" s="1"/>
  <c r="N1923" i="5" a="1"/>
  <c r="N1923" i="5" s="1"/>
  <c r="N1924" i="5" a="1"/>
  <c r="N1924" i="5" s="1"/>
  <c r="N1925" i="5" a="1"/>
  <c r="N1925" i="5" s="1"/>
  <c r="N1926" i="5" a="1"/>
  <c r="N1926" i="5" s="1"/>
  <c r="N1927" i="5" a="1"/>
  <c r="N1927" i="5" s="1"/>
  <c r="N1928" i="5" a="1"/>
  <c r="N1928" i="5" s="1"/>
  <c r="N1929" i="5" a="1"/>
  <c r="N1929" i="5" s="1"/>
  <c r="N1930" i="5" a="1"/>
  <c r="N1930" i="5" s="1"/>
  <c r="N1931" i="5" a="1"/>
  <c r="N1931" i="5" s="1"/>
  <c r="N1932" i="5" a="1"/>
  <c r="N1932" i="5" s="1"/>
  <c r="N1933" i="5" a="1"/>
  <c r="N1933" i="5" s="1"/>
  <c r="N1934" i="5" a="1"/>
  <c r="N1934" i="5" s="1"/>
  <c r="N1935" i="5" a="1"/>
  <c r="N1935" i="5" s="1"/>
  <c r="N1936" i="5" a="1"/>
  <c r="N1936" i="5" s="1"/>
  <c r="N1937" i="5" a="1"/>
  <c r="N1937" i="5" s="1"/>
  <c r="N1938" i="5" a="1"/>
  <c r="N1938" i="5" s="1"/>
  <c r="N1939" i="5" a="1"/>
  <c r="N1939" i="5" s="1"/>
  <c r="N1940" i="5" a="1"/>
  <c r="N1940" i="5" s="1"/>
  <c r="N1941" i="5" a="1"/>
  <c r="N1941" i="5" s="1"/>
  <c r="N1942" i="5" a="1"/>
  <c r="N1942" i="5" s="1"/>
  <c r="N1943" i="5" a="1"/>
  <c r="N1943" i="5" s="1"/>
  <c r="N1944" i="5" a="1"/>
  <c r="N1944" i="5" s="1"/>
  <c r="N1945" i="5" a="1"/>
  <c r="N1945" i="5" s="1"/>
  <c r="N1946" i="5" a="1"/>
  <c r="N1946" i="5" s="1"/>
  <c r="N1947" i="5" a="1"/>
  <c r="N1947" i="5" s="1"/>
  <c r="N1948" i="5" a="1"/>
  <c r="N1948" i="5" s="1"/>
  <c r="N1949" i="5" a="1"/>
  <c r="N1949" i="5" s="1"/>
  <c r="N1950" i="5" a="1"/>
  <c r="N1950" i="5" s="1"/>
  <c r="N1951" i="5" a="1"/>
  <c r="N1951" i="5" s="1"/>
  <c r="N1952" i="5" a="1"/>
  <c r="N1952" i="5" s="1"/>
  <c r="N1953" i="5" a="1"/>
  <c r="N1953" i="5" s="1"/>
  <c r="N1954" i="5" a="1"/>
  <c r="N1954" i="5" s="1"/>
  <c r="N1955" i="5" a="1"/>
  <c r="N1955" i="5" s="1"/>
  <c r="N1956" i="5" a="1"/>
  <c r="N1956" i="5" s="1"/>
  <c r="N1957" i="5" a="1"/>
  <c r="N1957" i="5" s="1"/>
  <c r="N1958" i="5" a="1"/>
  <c r="N1958" i="5" s="1"/>
  <c r="N1959" i="5" a="1"/>
  <c r="N1959" i="5" s="1"/>
  <c r="N1960" i="5" a="1"/>
  <c r="N1960" i="5" s="1"/>
  <c r="N1961" i="5" a="1"/>
  <c r="N1961" i="5" s="1"/>
  <c r="N1962" i="5" a="1"/>
  <c r="N1962" i="5" s="1"/>
  <c r="N1963" i="5" a="1"/>
  <c r="N1963" i="5" s="1"/>
  <c r="N1964" i="5" a="1"/>
  <c r="N1964" i="5" s="1"/>
  <c r="N1965" i="5" a="1"/>
  <c r="N1965" i="5" s="1"/>
  <c r="N1966" i="5" a="1"/>
  <c r="N1966" i="5" s="1"/>
  <c r="N1967" i="5" a="1"/>
  <c r="N1967" i="5" s="1"/>
  <c r="N1968" i="5" a="1"/>
  <c r="N1968" i="5" s="1"/>
  <c r="N1969" i="5" a="1"/>
  <c r="N1969" i="5" s="1"/>
  <c r="N1970" i="5" a="1"/>
  <c r="N1970" i="5" s="1"/>
  <c r="N1971" i="5" a="1"/>
  <c r="N1971" i="5" s="1"/>
  <c r="N1972" i="5" a="1"/>
  <c r="N1972" i="5" s="1"/>
  <c r="N1973" i="5" a="1"/>
  <c r="N1973" i="5" s="1"/>
  <c r="N1974" i="5" a="1"/>
  <c r="N1974" i="5" s="1"/>
  <c r="N1975" i="5" a="1"/>
  <c r="N1975" i="5" s="1"/>
  <c r="N1976" i="5" a="1"/>
  <c r="N1976" i="5" s="1"/>
  <c r="N1977" i="5" a="1"/>
  <c r="N1977" i="5" s="1"/>
  <c r="N1978" i="5" a="1"/>
  <c r="N1978" i="5" s="1"/>
  <c r="N1979" i="5" a="1"/>
  <c r="N1979" i="5" s="1"/>
  <c r="N1980" i="5" a="1"/>
  <c r="N1980" i="5" s="1"/>
  <c r="N1981" i="5" a="1"/>
  <c r="N1981" i="5" s="1"/>
  <c r="N1982" i="5" a="1"/>
  <c r="N1982" i="5" s="1"/>
  <c r="N1983" i="5" a="1"/>
  <c r="N1983" i="5" s="1"/>
  <c r="N1984" i="5" a="1"/>
  <c r="N1984" i="5" s="1"/>
  <c r="N1985" i="5" a="1"/>
  <c r="N1985" i="5" s="1"/>
  <c r="N1986" i="5" a="1"/>
  <c r="N1986" i="5" s="1"/>
  <c r="N1987" i="5" a="1"/>
  <c r="N1987" i="5" s="1"/>
  <c r="N1988" i="5" a="1"/>
  <c r="N1988" i="5" s="1"/>
  <c r="N1989" i="5" a="1"/>
  <c r="N1989" i="5" s="1"/>
  <c r="N1990" i="5" a="1"/>
  <c r="N1990" i="5" s="1"/>
  <c r="N1991" i="5" a="1"/>
  <c r="N1991" i="5" s="1"/>
  <c r="N1992" i="5" a="1"/>
  <c r="N1992" i="5" s="1"/>
  <c r="N1993" i="5" a="1"/>
  <c r="N1993" i="5" s="1"/>
  <c r="N1994" i="5" a="1"/>
  <c r="N1994" i="5" s="1"/>
  <c r="N1995" i="5" a="1"/>
  <c r="N1995" i="5" s="1"/>
  <c r="N1996" i="5" a="1"/>
  <c r="N1996" i="5" s="1"/>
  <c r="N1997" i="5" a="1"/>
  <c r="N1997" i="5" s="1"/>
  <c r="N1998" i="5" a="1"/>
  <c r="N1998" i="5" s="1"/>
  <c r="N1999" i="5" a="1"/>
  <c r="N1999" i="5" s="1"/>
  <c r="N2000" i="5" a="1"/>
  <c r="N2000" i="5" s="1"/>
  <c r="N2001" i="5" a="1"/>
  <c r="N2001" i="5" s="1"/>
  <c r="N2002" i="5" a="1"/>
  <c r="N2002" i="5" s="1"/>
  <c r="N2003" i="5" a="1"/>
  <c r="N2003" i="5" s="1"/>
  <c r="N2004" i="5" a="1"/>
  <c r="N2004" i="5" s="1"/>
  <c r="N2005" i="5" a="1"/>
  <c r="N2005" i="5" s="1"/>
  <c r="N2006" i="5" a="1"/>
  <c r="N2006" i="5" s="1"/>
  <c r="N2007" i="5" a="1"/>
  <c r="N2007" i="5" s="1"/>
  <c r="N2008" i="5" a="1"/>
  <c r="N2008" i="5" s="1"/>
  <c r="N2009" i="5" a="1"/>
  <c r="N2009" i="5" s="1"/>
  <c r="N2010" i="5" a="1"/>
  <c r="N2010" i="5" s="1"/>
  <c r="N2011" i="5" a="1"/>
  <c r="N2011" i="5" s="1"/>
  <c r="N2012" i="5" a="1"/>
  <c r="N2012" i="5" s="1"/>
  <c r="N2013" i="5" a="1"/>
  <c r="N2013" i="5" s="1"/>
  <c r="N2014" i="5" a="1"/>
  <c r="N2014" i="5" s="1"/>
  <c r="N2015" i="5" a="1"/>
  <c r="N2015" i="5" s="1"/>
  <c r="N2016" i="5" a="1"/>
  <c r="N2016" i="5" s="1"/>
  <c r="N2017" i="5" a="1"/>
  <c r="N2017" i="5" s="1"/>
  <c r="N2018" i="5" a="1"/>
  <c r="N2018" i="5" s="1"/>
  <c r="N2019" i="5" a="1"/>
  <c r="N2019" i="5" s="1"/>
  <c r="N2020" i="5" a="1"/>
  <c r="N2020" i="5" s="1"/>
  <c r="N2021" i="5" a="1"/>
  <c r="N2021" i="5" s="1"/>
  <c r="N2022" i="5" a="1"/>
  <c r="N2022" i="5" s="1"/>
  <c r="N2023" i="5" a="1"/>
  <c r="N2023" i="5" s="1"/>
  <c r="N2024" i="5" a="1"/>
  <c r="N2024" i="5" s="1"/>
  <c r="N2025" i="5" a="1"/>
  <c r="N2025" i="5" s="1"/>
  <c r="N2026" i="5" a="1"/>
  <c r="N2026" i="5" s="1"/>
  <c r="N2027" i="5" a="1"/>
  <c r="N2027" i="5" s="1"/>
  <c r="N2028" i="5" a="1"/>
  <c r="N2028" i="5" s="1"/>
  <c r="N2029" i="5" a="1"/>
  <c r="N2029" i="5" s="1"/>
  <c r="N2030" i="5" a="1"/>
  <c r="N2030" i="5" s="1"/>
  <c r="N2031" i="5" a="1"/>
  <c r="N2031" i="5" s="1"/>
  <c r="N2032" i="5" a="1"/>
  <c r="N2032" i="5" s="1"/>
  <c r="N2033" i="5" a="1"/>
  <c r="N2033" i="5" s="1"/>
  <c r="N2034" i="5" a="1"/>
  <c r="N2034" i="5" s="1"/>
  <c r="N2035" i="5" a="1"/>
  <c r="N2035" i="5" s="1"/>
  <c r="N2036" i="5" a="1"/>
  <c r="N2036" i="5" s="1"/>
  <c r="N2037" i="5" a="1"/>
  <c r="N2037" i="5" s="1"/>
  <c r="N2038" i="5" a="1"/>
  <c r="N2038" i="5" s="1"/>
  <c r="N2039" i="5" a="1"/>
  <c r="N2039" i="5" s="1"/>
  <c r="N2040" i="5" a="1"/>
  <c r="N2040" i="5" s="1"/>
  <c r="N2041" i="5" a="1"/>
  <c r="N2041" i="5" s="1"/>
  <c r="N2042" i="5" a="1"/>
  <c r="N2042" i="5" s="1"/>
  <c r="N2043" i="5" a="1"/>
  <c r="N2043" i="5" s="1"/>
  <c r="N2044" i="5" a="1"/>
  <c r="N2044" i="5" s="1"/>
  <c r="N2045" i="5" a="1"/>
  <c r="N2045" i="5" s="1"/>
  <c r="N2046" i="5" a="1"/>
  <c r="N2046" i="5" s="1"/>
  <c r="N2047" i="5" a="1"/>
  <c r="N2047" i="5" s="1"/>
  <c r="N2048" i="5" a="1"/>
  <c r="N2048" i="5" s="1"/>
  <c r="N2049" i="5" a="1"/>
  <c r="N2049" i="5" s="1"/>
  <c r="N2050" i="5" a="1"/>
  <c r="N2050" i="5" s="1"/>
  <c r="N2051" i="5" a="1"/>
  <c r="N2051" i="5" s="1"/>
  <c r="N2052" i="5" a="1"/>
  <c r="N2052" i="5" s="1"/>
  <c r="N2053" i="5" a="1"/>
  <c r="N2053" i="5" s="1"/>
  <c r="N2054" i="5" a="1"/>
  <c r="N2054" i="5" s="1"/>
  <c r="N2055" i="5" a="1"/>
  <c r="N2055" i="5" s="1"/>
  <c r="N2056" i="5" a="1"/>
  <c r="N2056" i="5" s="1"/>
  <c r="N2057" i="5" a="1"/>
  <c r="N2057" i="5" s="1"/>
  <c r="N2058" i="5" a="1"/>
  <c r="N2058" i="5" s="1"/>
  <c r="N2059" i="5" a="1"/>
  <c r="N2059" i="5" s="1"/>
  <c r="N2060" i="5" a="1"/>
  <c r="N2060" i="5" s="1"/>
  <c r="N2061" i="5" a="1"/>
  <c r="N2061" i="5" s="1"/>
  <c r="N2062" i="5" a="1"/>
  <c r="N2062" i="5" s="1"/>
  <c r="N2063" i="5" a="1"/>
  <c r="N2063" i="5" s="1"/>
  <c r="N2064" i="5" a="1"/>
  <c r="N2064" i="5" s="1"/>
  <c r="N2065" i="5" a="1"/>
  <c r="N2065" i="5" s="1"/>
  <c r="N2066" i="5" a="1"/>
  <c r="N2066" i="5" s="1"/>
  <c r="N2067" i="5" a="1"/>
  <c r="N2067" i="5" s="1"/>
  <c r="N2068" i="5" a="1"/>
  <c r="N2068" i="5" s="1"/>
  <c r="N2069" i="5" a="1"/>
  <c r="N2069" i="5" s="1"/>
  <c r="N2070" i="5" a="1"/>
  <c r="N2070" i="5" s="1"/>
  <c r="N2071" i="5" a="1"/>
  <c r="N2071" i="5" s="1"/>
  <c r="N2072" i="5" a="1"/>
  <c r="N2072" i="5" s="1"/>
  <c r="N2073" i="5" a="1"/>
  <c r="N2073" i="5" s="1"/>
  <c r="N2074" i="5" a="1"/>
  <c r="N2074" i="5" s="1"/>
  <c r="N2075" i="5" a="1"/>
  <c r="N2075" i="5" s="1"/>
  <c r="N2076" i="5" a="1"/>
  <c r="N2076" i="5" s="1"/>
  <c r="N2077" i="5" a="1"/>
  <c r="N2077" i="5" s="1"/>
  <c r="N2078" i="5" a="1"/>
  <c r="N2078" i="5" s="1"/>
  <c r="N2079" i="5" a="1"/>
  <c r="N2079" i="5" s="1"/>
  <c r="N2080" i="5" a="1"/>
  <c r="N2080" i="5" s="1"/>
  <c r="N2081" i="5" a="1"/>
  <c r="N2081" i="5" s="1"/>
  <c r="N2082" i="5" a="1"/>
  <c r="N2082" i="5" s="1"/>
  <c r="N2083" i="5" a="1"/>
  <c r="N2083" i="5" s="1"/>
  <c r="N2084" i="5" a="1"/>
  <c r="N2084" i="5" s="1"/>
  <c r="N2085" i="5" a="1"/>
  <c r="N2085" i="5" s="1"/>
  <c r="N2086" i="5" a="1"/>
  <c r="N2086" i="5" s="1"/>
  <c r="N2087" i="5" a="1"/>
  <c r="N2087" i="5" s="1"/>
  <c r="N2088" i="5" a="1"/>
  <c r="N2088" i="5" s="1"/>
  <c r="N2089" i="5" a="1"/>
  <c r="N2089" i="5" s="1"/>
  <c r="N2090" i="5" a="1"/>
  <c r="N2090" i="5" s="1"/>
  <c r="N2091" i="5" a="1"/>
  <c r="N2091" i="5" s="1"/>
  <c r="N2092" i="5" a="1"/>
  <c r="N2092" i="5" s="1"/>
  <c r="N2093" i="5" a="1"/>
  <c r="N2093" i="5" s="1"/>
  <c r="N2094" i="5" a="1"/>
  <c r="N2094" i="5" s="1"/>
  <c r="N2095" i="5" a="1"/>
  <c r="N2095" i="5" s="1"/>
  <c r="N2096" i="5" a="1"/>
  <c r="N2096" i="5" s="1"/>
  <c r="N2097" i="5" a="1"/>
  <c r="N2097" i="5" s="1"/>
  <c r="N2098" i="5" a="1"/>
  <c r="N2098" i="5" s="1"/>
  <c r="N2099" i="5" a="1"/>
  <c r="N2099" i="5" s="1"/>
  <c r="N2100" i="5" a="1"/>
  <c r="N2100" i="5" s="1"/>
  <c r="N2101" i="5" a="1"/>
  <c r="N2101" i="5" s="1"/>
  <c r="N2102" i="5" a="1"/>
  <c r="N2102" i="5" s="1"/>
  <c r="N2103" i="5" a="1"/>
  <c r="N2103" i="5" s="1"/>
  <c r="N2104" i="5" a="1"/>
  <c r="N2104" i="5" s="1"/>
  <c r="N2105" i="5" a="1"/>
  <c r="N2105" i="5" s="1"/>
  <c r="N2106" i="5" a="1"/>
  <c r="N2106" i="5" s="1"/>
  <c r="N2107" i="5" a="1"/>
  <c r="N2107" i="5" s="1"/>
  <c r="N2108" i="5" a="1"/>
  <c r="N2108" i="5" s="1"/>
  <c r="N2109" i="5" a="1"/>
  <c r="N2109" i="5" s="1"/>
  <c r="N2110" i="5" a="1"/>
  <c r="N2110" i="5" s="1"/>
  <c r="N2111" i="5" a="1"/>
  <c r="N2111" i="5" s="1"/>
  <c r="N2112" i="5" a="1"/>
  <c r="N2112" i="5" s="1"/>
  <c r="N2113" i="5" a="1"/>
  <c r="N2113" i="5" s="1"/>
  <c r="N2114" i="5" a="1"/>
  <c r="N2114" i="5" s="1"/>
  <c r="N2115" i="5" a="1"/>
  <c r="N2115" i="5" s="1"/>
  <c r="N2116" i="5" a="1"/>
  <c r="N2116" i="5" s="1"/>
  <c r="N2117" i="5" a="1"/>
  <c r="N2117" i="5" s="1"/>
  <c r="N2118" i="5" a="1"/>
  <c r="N2118" i="5" s="1"/>
  <c r="N2119" i="5" a="1"/>
  <c r="N2119" i="5" s="1"/>
  <c r="N2120" i="5" a="1"/>
  <c r="N2120" i="5" s="1"/>
  <c r="N2121" i="5" a="1"/>
  <c r="N2121" i="5" s="1"/>
  <c r="N2122" i="5" a="1"/>
  <c r="N2122" i="5" s="1"/>
  <c r="N2123" i="5" a="1"/>
  <c r="N2123" i="5" s="1"/>
  <c r="N2124" i="5" a="1"/>
  <c r="N2124" i="5" s="1"/>
  <c r="N2125" i="5" a="1"/>
  <c r="N2125" i="5" s="1"/>
  <c r="N2126" i="5" a="1"/>
  <c r="N2126" i="5" s="1"/>
  <c r="N2127" i="5" a="1"/>
  <c r="N2127" i="5" s="1"/>
  <c r="N2128" i="5" a="1"/>
  <c r="N2128" i="5" s="1"/>
  <c r="N2129" i="5" a="1"/>
  <c r="N2129" i="5" s="1"/>
  <c r="N2130" i="5" a="1"/>
  <c r="N2130" i="5" s="1"/>
  <c r="N2131" i="5" a="1"/>
  <c r="N2131" i="5" s="1"/>
  <c r="N2132" i="5" a="1"/>
  <c r="N2132" i="5" s="1"/>
  <c r="N2133" i="5" a="1"/>
  <c r="N2133" i="5" s="1"/>
  <c r="N2134" i="5" a="1"/>
  <c r="N2134" i="5" s="1"/>
  <c r="N2135" i="5" a="1"/>
  <c r="N2135" i="5" s="1"/>
  <c r="N2136" i="5" a="1"/>
  <c r="N2136" i="5" s="1"/>
  <c r="N2137" i="5" a="1"/>
  <c r="N2137" i="5" s="1"/>
  <c r="N2138" i="5" a="1"/>
  <c r="N2138" i="5" s="1"/>
  <c r="N2139" i="5" a="1"/>
  <c r="N2139" i="5" s="1"/>
  <c r="N2140" i="5" a="1"/>
  <c r="N2140" i="5" s="1"/>
  <c r="N2141" i="5" a="1"/>
  <c r="N2141" i="5" s="1"/>
  <c r="N2142" i="5" a="1"/>
  <c r="N2142" i="5" s="1"/>
  <c r="N2143" i="5" a="1"/>
  <c r="N2143" i="5" s="1"/>
  <c r="N2144" i="5" a="1"/>
  <c r="N2144" i="5" s="1"/>
  <c r="N2145" i="5" a="1"/>
  <c r="N2145" i="5" s="1"/>
  <c r="N2146" i="5" a="1"/>
  <c r="N2146" i="5" s="1"/>
  <c r="N2147" i="5" a="1"/>
  <c r="N2147" i="5" s="1"/>
  <c r="N2148" i="5" a="1"/>
  <c r="N2148" i="5" s="1"/>
  <c r="N2149" i="5" a="1"/>
  <c r="N2149" i="5" s="1"/>
  <c r="N2150" i="5" a="1"/>
  <c r="N2150" i="5" s="1"/>
  <c r="N2151" i="5" a="1"/>
  <c r="N2151" i="5" s="1"/>
  <c r="N2152" i="5" a="1"/>
  <c r="N2152" i="5" s="1"/>
  <c r="N2153" i="5" a="1"/>
  <c r="N2153" i="5" s="1"/>
  <c r="N2154" i="5" a="1"/>
  <c r="N2154" i="5" s="1"/>
  <c r="N2155" i="5" a="1"/>
  <c r="N2155" i="5" s="1"/>
  <c r="N2156" i="5" a="1"/>
  <c r="N2156" i="5" s="1"/>
  <c r="N2157" i="5" a="1"/>
  <c r="N2157" i="5" s="1"/>
  <c r="N2158" i="5" a="1"/>
  <c r="N2158" i="5" s="1"/>
  <c r="N2159" i="5" a="1"/>
  <c r="N2159" i="5" s="1"/>
  <c r="N2160" i="5" a="1"/>
  <c r="N2160" i="5" s="1"/>
  <c r="N2161" i="5" a="1"/>
  <c r="N2161" i="5" s="1"/>
  <c r="N2162" i="5" a="1"/>
  <c r="N2162" i="5" s="1"/>
  <c r="N2163" i="5" a="1"/>
  <c r="N2163" i="5" s="1"/>
  <c r="N2164" i="5" a="1"/>
  <c r="N2164" i="5" s="1"/>
  <c r="N2165" i="5" a="1"/>
  <c r="N2165" i="5" s="1"/>
  <c r="N2166" i="5" a="1"/>
  <c r="N2166" i="5" s="1"/>
  <c r="N2167" i="5" a="1"/>
  <c r="N2167" i="5" s="1"/>
  <c r="N2168" i="5" a="1"/>
  <c r="N2168" i="5" s="1"/>
  <c r="N2169" i="5" a="1"/>
  <c r="N2169" i="5" s="1"/>
  <c r="N2170" i="5" a="1"/>
  <c r="N2170" i="5" s="1"/>
  <c r="N2171" i="5" a="1"/>
  <c r="N2171" i="5" s="1"/>
  <c r="N2172" i="5" a="1"/>
  <c r="N2172" i="5" s="1"/>
  <c r="N2173" i="5" a="1"/>
  <c r="N2173" i="5" s="1"/>
  <c r="N2174" i="5" a="1"/>
  <c r="N2174" i="5" s="1"/>
  <c r="N2175" i="5" a="1"/>
  <c r="N2175" i="5" s="1"/>
  <c r="N2176" i="5" a="1"/>
  <c r="N2176" i="5" s="1"/>
  <c r="N2177" i="5" a="1"/>
  <c r="N2177" i="5" s="1"/>
  <c r="N2178" i="5" a="1"/>
  <c r="N2178" i="5" s="1"/>
  <c r="N2179" i="5" a="1"/>
  <c r="N2179" i="5" s="1"/>
  <c r="N2180" i="5" a="1"/>
  <c r="N2180" i="5" s="1"/>
  <c r="N2181" i="5" a="1"/>
  <c r="N2181" i="5" s="1"/>
  <c r="N2182" i="5" a="1"/>
  <c r="N2182" i="5" s="1"/>
  <c r="N2183" i="5" a="1"/>
  <c r="N2183" i="5" s="1"/>
  <c r="N2184" i="5" a="1"/>
  <c r="N2184" i="5" s="1"/>
  <c r="N2185" i="5" a="1"/>
  <c r="N2185" i="5" s="1"/>
  <c r="N2186" i="5" a="1"/>
  <c r="N2186" i="5" s="1"/>
  <c r="N2187" i="5" a="1"/>
  <c r="N2187" i="5" s="1"/>
  <c r="N2188" i="5" a="1"/>
  <c r="N2188" i="5" s="1"/>
  <c r="N2189" i="5" a="1"/>
  <c r="N2189" i="5" s="1"/>
  <c r="N2190" i="5" a="1"/>
  <c r="N2190" i="5" s="1"/>
  <c r="N2191" i="5" a="1"/>
  <c r="N2191" i="5" s="1"/>
  <c r="N2192" i="5" a="1"/>
  <c r="N2192" i="5" s="1"/>
  <c r="N2193" i="5" a="1"/>
  <c r="N2193" i="5" s="1"/>
  <c r="N2194" i="5" a="1"/>
  <c r="N2194" i="5" s="1"/>
  <c r="N2195" i="5" a="1"/>
  <c r="N2195" i="5" s="1"/>
  <c r="N2196" i="5" a="1"/>
  <c r="N2196" i="5" s="1"/>
  <c r="N2197" i="5" a="1"/>
  <c r="N2197" i="5" s="1"/>
  <c r="N2198" i="5" a="1"/>
  <c r="N2198" i="5" s="1"/>
  <c r="N2199" i="5" a="1"/>
  <c r="N2199" i="5" s="1"/>
  <c r="N2200" i="5" a="1"/>
  <c r="N2200" i="5" s="1"/>
  <c r="N2201" i="5" a="1"/>
  <c r="N2201" i="5" s="1"/>
  <c r="N2202" i="5" a="1"/>
  <c r="N2202" i="5" s="1"/>
  <c r="N2203" i="5" a="1"/>
  <c r="N2203" i="5" s="1"/>
  <c r="N2204" i="5" a="1"/>
  <c r="N2204" i="5" s="1"/>
  <c r="N2205" i="5" a="1"/>
  <c r="N2205" i="5" s="1"/>
  <c r="N2206" i="5" a="1"/>
  <c r="N2206" i="5" s="1"/>
  <c r="N2207" i="5" a="1"/>
  <c r="N2207" i="5" s="1"/>
  <c r="N2208" i="5" a="1"/>
  <c r="N2208" i="5" s="1"/>
  <c r="N2209" i="5" a="1"/>
  <c r="N2209" i="5" s="1"/>
  <c r="N2210" i="5" a="1"/>
  <c r="N2210" i="5" s="1"/>
  <c r="N2211" i="5" a="1"/>
  <c r="N2211" i="5" s="1"/>
  <c r="N2212" i="5" a="1"/>
  <c r="N2212" i="5" s="1"/>
  <c r="N2213" i="5" a="1"/>
  <c r="N2213" i="5" s="1"/>
  <c r="N2214" i="5" a="1"/>
  <c r="N2214" i="5" s="1"/>
  <c r="N2215" i="5" a="1"/>
  <c r="N2215" i="5" s="1"/>
  <c r="N2216" i="5" a="1"/>
  <c r="N2216" i="5" s="1"/>
  <c r="N2217" i="5" a="1"/>
  <c r="N2217" i="5" s="1"/>
  <c r="N2218" i="5" a="1"/>
  <c r="N2218" i="5" s="1"/>
  <c r="N2219" i="5" a="1"/>
  <c r="N2219" i="5" s="1"/>
  <c r="N2220" i="5" a="1"/>
  <c r="N2220" i="5" s="1"/>
  <c r="N2221" i="5" a="1"/>
  <c r="N2221" i="5" s="1"/>
  <c r="N2222" i="5" a="1"/>
  <c r="N2222" i="5" s="1"/>
  <c r="N2223" i="5" a="1"/>
  <c r="N2223" i="5" s="1"/>
  <c r="N2224" i="5" a="1"/>
  <c r="N2224" i="5" s="1"/>
  <c r="N2225" i="5" a="1"/>
  <c r="N2225" i="5" s="1"/>
  <c r="N2226" i="5" a="1"/>
  <c r="N2226" i="5" s="1"/>
  <c r="N2227" i="5" a="1"/>
  <c r="N2227" i="5" s="1"/>
  <c r="N2228" i="5" a="1"/>
  <c r="N2228" i="5" s="1"/>
  <c r="N2229" i="5" a="1"/>
  <c r="N2229" i="5" s="1"/>
  <c r="N2230" i="5" a="1"/>
  <c r="N2230" i="5" s="1"/>
  <c r="N2231" i="5" a="1"/>
  <c r="N2231" i="5" s="1"/>
  <c r="N2232" i="5" a="1"/>
  <c r="N2232" i="5" s="1"/>
  <c r="N2233" i="5" a="1"/>
  <c r="N2233" i="5" s="1"/>
  <c r="N2234" i="5" a="1"/>
  <c r="N2234" i="5" s="1"/>
  <c r="N2235" i="5" a="1"/>
  <c r="N2235" i="5" s="1"/>
  <c r="N2236" i="5" a="1"/>
  <c r="N2236" i="5" s="1"/>
  <c r="N2237" i="5" a="1"/>
  <c r="N2237" i="5" s="1"/>
  <c r="N2238" i="5" a="1"/>
  <c r="N2238" i="5" s="1"/>
  <c r="N2239" i="5" a="1"/>
  <c r="N2239" i="5" s="1"/>
  <c r="N2240" i="5" a="1"/>
  <c r="N2240" i="5" s="1"/>
  <c r="N2241" i="5" a="1"/>
  <c r="N2241" i="5" s="1"/>
  <c r="N2242" i="5" a="1"/>
  <c r="N2242" i="5" s="1"/>
  <c r="N2243" i="5" a="1"/>
  <c r="N2243" i="5" s="1"/>
  <c r="N2244" i="5" a="1"/>
  <c r="N2244" i="5" s="1"/>
  <c r="N2245" i="5" a="1"/>
  <c r="N2245" i="5" s="1"/>
  <c r="N2246" i="5" a="1"/>
  <c r="N2246" i="5" s="1"/>
  <c r="N2247" i="5" a="1"/>
  <c r="N2247" i="5" s="1"/>
  <c r="N2248" i="5" a="1"/>
  <c r="N2248" i="5" s="1"/>
  <c r="N2249" i="5" a="1"/>
  <c r="N2249" i="5" s="1"/>
  <c r="N2250" i="5" a="1"/>
  <c r="N2250" i="5" s="1"/>
  <c r="N2251" i="5" a="1"/>
  <c r="N2251" i="5" s="1"/>
  <c r="N2252" i="5" a="1"/>
  <c r="N2252" i="5" s="1"/>
  <c r="M17" i="5" a="1"/>
  <c r="M17" i="5" s="1"/>
  <c r="L17" i="5" a="1"/>
  <c r="L17" i="5" s="1"/>
  <c r="K4" i="5"/>
  <c r="K5" i="5"/>
  <c r="K6" i="5"/>
  <c r="K1655" i="5"/>
  <c r="K7" i="5"/>
  <c r="K8" i="5"/>
  <c r="K9" i="5"/>
  <c r="K1656" i="5"/>
  <c r="K10" i="5"/>
  <c r="K1657" i="5"/>
  <c r="K11" i="5"/>
  <c r="K1658" i="5"/>
  <c r="K12" i="5"/>
  <c r="K13" i="5"/>
  <c r="K14" i="5"/>
  <c r="K1659" i="5"/>
  <c r="K15" i="5"/>
  <c r="K16" i="5"/>
  <c r="K17" i="5"/>
  <c r="K1660" i="5"/>
  <c r="K1661" i="5"/>
  <c r="K1662" i="5"/>
  <c r="K18" i="5"/>
  <c r="K1663" i="5"/>
  <c r="K19" i="5"/>
  <c r="K20" i="5"/>
  <c r="K21" i="5"/>
  <c r="K1664" i="5"/>
  <c r="K22" i="5"/>
  <c r="K1665" i="5"/>
  <c r="K23" i="5"/>
  <c r="K1666" i="5"/>
  <c r="K24" i="5"/>
  <c r="K25" i="5"/>
  <c r="K26" i="5"/>
  <c r="K1667" i="5"/>
  <c r="K27" i="5"/>
  <c r="K28" i="5"/>
  <c r="K29" i="5"/>
  <c r="K1668" i="5"/>
  <c r="K30" i="5"/>
  <c r="K1669" i="5"/>
  <c r="K31" i="5"/>
  <c r="K1670" i="5"/>
  <c r="K32" i="5"/>
  <c r="K33" i="5"/>
  <c r="K34" i="5"/>
  <c r="K1671" i="5"/>
  <c r="K35" i="5"/>
  <c r="K1672" i="5"/>
  <c r="K36" i="5"/>
  <c r="K1673" i="5"/>
  <c r="K37" i="5"/>
  <c r="K38" i="5"/>
  <c r="K39" i="5"/>
  <c r="K1674" i="5"/>
  <c r="K40" i="5"/>
  <c r="K41" i="5"/>
  <c r="K42" i="5"/>
  <c r="K1675" i="5"/>
  <c r="K43" i="5"/>
  <c r="K44" i="5"/>
  <c r="K45" i="5"/>
  <c r="K1676" i="5"/>
  <c r="K46" i="5"/>
  <c r="K47" i="5"/>
  <c r="K48" i="5"/>
  <c r="K1677" i="5"/>
  <c r="K49" i="5"/>
  <c r="K1678" i="5"/>
  <c r="K50" i="5"/>
  <c r="K1679" i="5"/>
  <c r="K51" i="5"/>
  <c r="K52" i="5"/>
  <c r="K53" i="5"/>
  <c r="K1680" i="5"/>
  <c r="K54" i="5"/>
  <c r="K55" i="5"/>
  <c r="K1681" i="5"/>
  <c r="K1682" i="5"/>
  <c r="K56" i="5"/>
  <c r="K57" i="5"/>
  <c r="K58" i="5"/>
  <c r="K1683" i="5"/>
  <c r="K59" i="5"/>
  <c r="K60" i="5"/>
  <c r="K61" i="5"/>
  <c r="K1684" i="5"/>
  <c r="K62" i="5"/>
  <c r="K1685" i="5"/>
  <c r="K63" i="5"/>
  <c r="K1686" i="5"/>
  <c r="K64" i="5"/>
  <c r="K65" i="5"/>
  <c r="K66" i="5"/>
  <c r="K1687" i="5"/>
  <c r="K67" i="5"/>
  <c r="K68" i="5"/>
  <c r="K69" i="5"/>
  <c r="K1688" i="5"/>
  <c r="K70" i="5"/>
  <c r="K71" i="5"/>
  <c r="K72" i="5"/>
  <c r="K1689" i="5"/>
  <c r="K73" i="5"/>
  <c r="K74" i="5"/>
  <c r="K75" i="5"/>
  <c r="K1690" i="5"/>
  <c r="K76" i="5"/>
  <c r="K1691" i="5"/>
  <c r="K77" i="5"/>
  <c r="K1692" i="5"/>
  <c r="K78" i="5"/>
  <c r="K79" i="5"/>
  <c r="K80" i="5"/>
  <c r="K1693" i="5"/>
  <c r="K81" i="5"/>
  <c r="K82" i="5"/>
  <c r="K83" i="5"/>
  <c r="K1694" i="5"/>
  <c r="K1695" i="5"/>
  <c r="K84" i="5"/>
  <c r="K85" i="5"/>
  <c r="K1696" i="5"/>
  <c r="K86" i="5"/>
  <c r="K87" i="5"/>
  <c r="K88" i="5"/>
  <c r="K1697" i="5"/>
  <c r="K89" i="5"/>
  <c r="K1698" i="5"/>
  <c r="K90" i="5"/>
  <c r="K1699" i="5"/>
  <c r="K91" i="5"/>
  <c r="K92" i="5"/>
  <c r="K93" i="5"/>
  <c r="K1700" i="5"/>
  <c r="K94" i="5"/>
  <c r="K95" i="5"/>
  <c r="K96" i="5"/>
  <c r="K1701" i="5"/>
  <c r="K97" i="5"/>
  <c r="K98" i="5"/>
  <c r="K99" i="5"/>
  <c r="K1702" i="5"/>
  <c r="K100" i="5"/>
  <c r="K101" i="5"/>
  <c r="K102" i="5"/>
  <c r="K1703" i="5"/>
  <c r="K103" i="5"/>
  <c r="K1704" i="5"/>
  <c r="K104" i="5"/>
  <c r="K1705" i="5"/>
  <c r="K105" i="5"/>
  <c r="K106" i="5"/>
  <c r="K107" i="5"/>
  <c r="K1706" i="5"/>
  <c r="K108" i="5"/>
  <c r="K1707" i="5"/>
  <c r="K109" i="5"/>
  <c r="K1708" i="5"/>
  <c r="K110" i="5"/>
  <c r="K111" i="5"/>
  <c r="K112" i="5"/>
  <c r="K1709" i="5"/>
  <c r="K113" i="5"/>
  <c r="K114" i="5"/>
  <c r="K115" i="5"/>
  <c r="K1710" i="5"/>
  <c r="K116" i="5"/>
  <c r="K1711" i="5"/>
  <c r="K117" i="5"/>
  <c r="K1712" i="5"/>
  <c r="K118" i="5"/>
  <c r="K119" i="5"/>
  <c r="K120" i="5"/>
  <c r="K1713" i="5"/>
  <c r="K121" i="5"/>
  <c r="K122" i="5"/>
  <c r="K123" i="5"/>
  <c r="K1714" i="5"/>
  <c r="K124" i="5"/>
  <c r="K125" i="5"/>
  <c r="K126" i="5"/>
  <c r="K1715" i="5"/>
  <c r="K127" i="5"/>
  <c r="K128" i="5"/>
  <c r="K129" i="5"/>
  <c r="K1716" i="5"/>
  <c r="K130" i="5"/>
  <c r="K1717" i="5"/>
  <c r="K131" i="5"/>
  <c r="K1718" i="5"/>
  <c r="K132" i="5"/>
  <c r="K133" i="5"/>
  <c r="K134" i="5"/>
  <c r="K1719" i="5"/>
  <c r="K135" i="5"/>
  <c r="K136" i="5"/>
  <c r="K137" i="5"/>
  <c r="K1720" i="5"/>
  <c r="K138" i="5"/>
  <c r="K139" i="5"/>
  <c r="K140" i="5"/>
  <c r="K1721" i="5"/>
  <c r="K141" i="5"/>
  <c r="K142" i="5"/>
  <c r="K143" i="5"/>
  <c r="K1722" i="5"/>
  <c r="K144" i="5"/>
  <c r="K1723" i="5"/>
  <c r="K145" i="5"/>
  <c r="K1724" i="5"/>
  <c r="K146" i="5"/>
  <c r="K147" i="5"/>
  <c r="K148" i="5"/>
  <c r="K1725" i="5"/>
  <c r="K149" i="5"/>
  <c r="K150" i="5"/>
  <c r="K151" i="5"/>
  <c r="K1726" i="5"/>
  <c r="K152" i="5"/>
  <c r="K153" i="5"/>
  <c r="K154" i="5"/>
  <c r="K1727" i="5"/>
  <c r="K155" i="5"/>
  <c r="K156" i="5"/>
  <c r="K157" i="5"/>
  <c r="K1728" i="5"/>
  <c r="K158" i="5"/>
  <c r="K1729" i="5"/>
  <c r="K159" i="5"/>
  <c r="K1730" i="5"/>
  <c r="K160" i="5"/>
  <c r="K161" i="5"/>
  <c r="K162" i="5"/>
  <c r="K1731" i="5"/>
  <c r="K1732" i="5"/>
  <c r="K1733" i="5"/>
  <c r="K163" i="5"/>
  <c r="K1734" i="5"/>
  <c r="K1735" i="5"/>
  <c r="K1736" i="5"/>
  <c r="K164" i="5"/>
  <c r="K1737" i="5"/>
  <c r="K165" i="5"/>
  <c r="K166" i="5"/>
  <c r="K167" i="5"/>
  <c r="K1738" i="5"/>
  <c r="K168" i="5"/>
  <c r="K1739" i="5"/>
  <c r="K169" i="5"/>
  <c r="K1740" i="5"/>
  <c r="K170" i="5"/>
  <c r="K171" i="5"/>
  <c r="K172" i="5"/>
  <c r="K1741" i="5"/>
  <c r="K1742" i="5"/>
  <c r="K173" i="5"/>
  <c r="K174" i="5"/>
  <c r="K1743" i="5"/>
  <c r="K175" i="5"/>
  <c r="K176" i="5"/>
  <c r="K177" i="5"/>
  <c r="K1744" i="5"/>
  <c r="K178" i="5"/>
  <c r="K179" i="5"/>
  <c r="K180" i="5"/>
  <c r="K1745" i="5"/>
  <c r="K181" i="5"/>
  <c r="K1746" i="5"/>
  <c r="K182" i="5"/>
  <c r="K1747" i="5"/>
  <c r="K183" i="5"/>
  <c r="K184" i="5"/>
  <c r="K185" i="5"/>
  <c r="K1748" i="5"/>
  <c r="K186" i="5"/>
  <c r="K187" i="5"/>
  <c r="K1749" i="5"/>
  <c r="K1750" i="5"/>
  <c r="K188" i="5"/>
  <c r="K189" i="5"/>
  <c r="K190" i="5"/>
  <c r="K1751" i="5"/>
  <c r="K191" i="5"/>
  <c r="K192" i="5"/>
  <c r="K193" i="5"/>
  <c r="K1752" i="5"/>
  <c r="K194" i="5"/>
  <c r="K1753" i="5"/>
  <c r="K195" i="5"/>
  <c r="K1754" i="5"/>
  <c r="K196" i="5"/>
  <c r="K197" i="5"/>
  <c r="K1755" i="5"/>
  <c r="K1756" i="5"/>
  <c r="K198" i="5"/>
  <c r="K2" i="5"/>
  <c r="K199" i="5"/>
  <c r="K1757" i="5"/>
  <c r="K1758" i="5"/>
  <c r="K200" i="5"/>
  <c r="K201" i="5"/>
  <c r="K1759" i="5"/>
  <c r="K202" i="5"/>
  <c r="K203" i="5"/>
  <c r="K204" i="5"/>
  <c r="K1760" i="5"/>
  <c r="K205" i="5"/>
  <c r="K1761" i="5"/>
  <c r="K206" i="5"/>
  <c r="K1762" i="5"/>
  <c r="K207" i="5"/>
  <c r="K1763" i="5"/>
  <c r="K208" i="5"/>
  <c r="K1764" i="5"/>
  <c r="K209" i="5"/>
  <c r="K210" i="5"/>
  <c r="K211" i="5"/>
  <c r="K1765" i="5"/>
  <c r="K1766" i="5"/>
  <c r="K212" i="5"/>
  <c r="K213" i="5"/>
  <c r="K1767" i="5"/>
  <c r="K214" i="5"/>
  <c r="K215" i="5"/>
  <c r="K216" i="5"/>
  <c r="K1768" i="5"/>
  <c r="K217" i="5"/>
  <c r="K1769" i="5"/>
  <c r="K218" i="5"/>
  <c r="K1770" i="5"/>
  <c r="K219" i="5"/>
  <c r="K220" i="5"/>
  <c r="K221" i="5"/>
  <c r="K1771" i="5"/>
  <c r="K222" i="5"/>
  <c r="K223" i="5"/>
  <c r="K224" i="5"/>
  <c r="K1772" i="5"/>
  <c r="K225" i="5"/>
  <c r="K226" i="5"/>
  <c r="K1773" i="5"/>
  <c r="K1774" i="5"/>
  <c r="K227" i="5"/>
  <c r="K228" i="5"/>
  <c r="K229" i="5"/>
  <c r="K1775" i="5"/>
  <c r="K230" i="5"/>
  <c r="K1776" i="5"/>
  <c r="K231" i="5"/>
  <c r="K1777" i="5"/>
  <c r="K232" i="5"/>
  <c r="K233" i="5"/>
  <c r="K234" i="5"/>
  <c r="K1778" i="5"/>
  <c r="K235" i="5"/>
  <c r="K1779" i="5"/>
  <c r="K236" i="5"/>
  <c r="K1780" i="5"/>
  <c r="K237" i="5"/>
  <c r="K238" i="5"/>
  <c r="K239" i="5"/>
  <c r="K1781" i="5"/>
  <c r="K240" i="5"/>
  <c r="K241" i="5"/>
  <c r="K242" i="5"/>
  <c r="K1782" i="5"/>
  <c r="K243" i="5"/>
  <c r="K1783" i="5"/>
  <c r="K244" i="5"/>
  <c r="K1784" i="5"/>
  <c r="K245" i="5"/>
  <c r="K246" i="5"/>
  <c r="K247" i="5"/>
  <c r="K1785" i="5"/>
  <c r="K248" i="5"/>
  <c r="K249" i="5"/>
  <c r="K250" i="5"/>
  <c r="K1786" i="5"/>
  <c r="K1787" i="5"/>
  <c r="K1788" i="5"/>
  <c r="K251" i="5"/>
  <c r="K1789" i="5"/>
  <c r="K252" i="5"/>
  <c r="K253" i="5"/>
  <c r="K254" i="5"/>
  <c r="K1790" i="5"/>
  <c r="K255" i="5"/>
  <c r="K1791" i="5"/>
  <c r="K256" i="5"/>
  <c r="K1792" i="5"/>
  <c r="K257" i="5"/>
  <c r="K258" i="5"/>
  <c r="K259" i="5"/>
  <c r="K1793" i="5"/>
  <c r="K260" i="5"/>
  <c r="K261" i="5"/>
  <c r="K262" i="5"/>
  <c r="K1794" i="5"/>
  <c r="K263" i="5"/>
  <c r="K1795" i="5"/>
  <c r="K264" i="5"/>
  <c r="K1796" i="5"/>
  <c r="K265" i="5"/>
  <c r="K266" i="5"/>
  <c r="K1797" i="5"/>
  <c r="K267" i="5"/>
  <c r="K268" i="5"/>
  <c r="K269" i="5"/>
  <c r="K270" i="5"/>
  <c r="K271" i="5"/>
  <c r="K272" i="5"/>
  <c r="K1798" i="5"/>
  <c r="K273" i="5"/>
  <c r="K274" i="5"/>
  <c r="K275" i="5"/>
  <c r="K276" i="5"/>
  <c r="K277" i="5"/>
  <c r="K278" i="5"/>
  <c r="K1799" i="5"/>
  <c r="K1800" i="5"/>
  <c r="K279" i="5"/>
  <c r="K1801" i="5"/>
  <c r="K280" i="5"/>
  <c r="K281" i="5"/>
  <c r="K1802" i="5"/>
  <c r="K1803" i="5"/>
  <c r="K282" i="5"/>
  <c r="K1804" i="5"/>
  <c r="K283" i="5"/>
  <c r="K1805" i="5"/>
  <c r="K284" i="5"/>
  <c r="K285" i="5"/>
  <c r="K286" i="5"/>
  <c r="K287" i="5"/>
  <c r="K288" i="5"/>
  <c r="K1806" i="5"/>
  <c r="K289" i="5"/>
  <c r="K290" i="5"/>
  <c r="K1807" i="5"/>
  <c r="K291" i="5"/>
  <c r="K1808" i="5"/>
  <c r="K1809" i="5"/>
  <c r="K292" i="5"/>
  <c r="K293" i="5"/>
  <c r="K294" i="5"/>
  <c r="K295" i="5"/>
  <c r="K296" i="5"/>
  <c r="K297" i="5"/>
  <c r="K298" i="5"/>
  <c r="K299" i="5"/>
  <c r="K300" i="5"/>
  <c r="K301" i="5"/>
  <c r="K302" i="5"/>
  <c r="K303" i="5"/>
  <c r="K304" i="5"/>
  <c r="K305" i="5"/>
  <c r="K306" i="5"/>
  <c r="K307" i="5"/>
  <c r="K308" i="5"/>
  <c r="K1810" i="5"/>
  <c r="K309" i="5"/>
  <c r="K310" i="5"/>
  <c r="K311" i="5"/>
  <c r="K312" i="5"/>
  <c r="K1811" i="5"/>
  <c r="K1812" i="5"/>
  <c r="K313" i="5"/>
  <c r="K314" i="5"/>
  <c r="K1813" i="5"/>
  <c r="K315" i="5"/>
  <c r="K316" i="5"/>
  <c r="K317" i="5"/>
  <c r="K318" i="5"/>
  <c r="K319" i="5"/>
  <c r="K1814" i="5"/>
  <c r="K320" i="5"/>
  <c r="K1815" i="5"/>
  <c r="K321" i="5"/>
  <c r="K322" i="5"/>
  <c r="K323" i="5"/>
  <c r="K324" i="5"/>
  <c r="K325" i="5"/>
  <c r="K326" i="5"/>
  <c r="K327" i="5"/>
  <c r="K328" i="5"/>
  <c r="K1816" i="5"/>
  <c r="K329" i="5"/>
  <c r="K330" i="5"/>
  <c r="K331" i="5"/>
  <c r="K1817" i="5"/>
  <c r="K332" i="5"/>
  <c r="K333" i="5"/>
  <c r="K334" i="5"/>
  <c r="K335" i="5"/>
  <c r="K336" i="5"/>
  <c r="K337" i="5"/>
  <c r="K338" i="5"/>
  <c r="K339" i="5"/>
  <c r="K1818" i="5"/>
  <c r="K340" i="5"/>
  <c r="K341" i="5"/>
  <c r="K342" i="5"/>
  <c r="K343" i="5"/>
  <c r="K344" i="5"/>
  <c r="K345" i="5"/>
  <c r="K346" i="5"/>
  <c r="K1819" i="5"/>
  <c r="K347" i="5"/>
  <c r="K348" i="5"/>
  <c r="K349" i="5"/>
  <c r="K350" i="5"/>
  <c r="K351" i="5"/>
  <c r="K352" i="5"/>
  <c r="K353" i="5"/>
  <c r="K1820" i="5"/>
  <c r="K354" i="5"/>
  <c r="K355" i="5"/>
  <c r="K1821" i="5"/>
  <c r="K1822" i="5"/>
  <c r="K356" i="5"/>
  <c r="K357" i="5"/>
  <c r="K1823" i="5"/>
  <c r="K1824" i="5"/>
  <c r="K1825" i="5"/>
  <c r="K358" i="5"/>
  <c r="K359" i="5"/>
  <c r="K1826" i="5"/>
  <c r="K360" i="5"/>
  <c r="K361" i="5"/>
  <c r="K1827" i="5"/>
  <c r="K1828" i="5"/>
  <c r="K362" i="5"/>
  <c r="K363" i="5"/>
  <c r="K364" i="5"/>
  <c r="K1829" i="5"/>
  <c r="K365" i="5"/>
  <c r="K366" i="5"/>
  <c r="K367" i="5"/>
  <c r="K368" i="5"/>
  <c r="K1830" i="5"/>
  <c r="K369" i="5"/>
  <c r="K370" i="5"/>
  <c r="K371" i="5"/>
  <c r="K372" i="5"/>
  <c r="K1831" i="5"/>
  <c r="K1832" i="5"/>
  <c r="K1833" i="5"/>
  <c r="K373" i="5"/>
  <c r="K374" i="5"/>
  <c r="K375" i="5"/>
  <c r="K376" i="5"/>
  <c r="K377" i="5"/>
  <c r="K378" i="5"/>
  <c r="K379" i="5"/>
  <c r="K1834" i="5"/>
  <c r="K380" i="5"/>
  <c r="K381" i="5"/>
  <c r="K382" i="5"/>
  <c r="K1835" i="5"/>
  <c r="K1836" i="5"/>
  <c r="K383" i="5"/>
  <c r="K384" i="5"/>
  <c r="K1837" i="5"/>
  <c r="K385" i="5"/>
  <c r="K386" i="5"/>
  <c r="K387" i="5"/>
  <c r="K388" i="5"/>
  <c r="K389" i="5"/>
  <c r="K390" i="5"/>
  <c r="K1838" i="5"/>
  <c r="K391" i="5"/>
  <c r="K392" i="5"/>
  <c r="K393" i="5"/>
  <c r="K1839" i="5"/>
  <c r="K394" i="5"/>
  <c r="K395" i="5"/>
  <c r="K396" i="5"/>
  <c r="K397" i="5"/>
  <c r="K398" i="5"/>
  <c r="K399" i="5"/>
  <c r="K400" i="5"/>
  <c r="K401" i="5"/>
  <c r="K402" i="5"/>
  <c r="K403" i="5"/>
  <c r="K404" i="5"/>
  <c r="K1840" i="5"/>
  <c r="K1841" i="5"/>
  <c r="K405" i="5"/>
  <c r="K406" i="5"/>
  <c r="K407" i="5"/>
  <c r="K408" i="5"/>
  <c r="K409" i="5"/>
  <c r="K410" i="5"/>
  <c r="K411" i="5"/>
  <c r="K1842" i="5"/>
  <c r="K412" i="5"/>
  <c r="K413" i="5"/>
  <c r="K414" i="5"/>
  <c r="K415" i="5"/>
  <c r="K416" i="5"/>
  <c r="K417" i="5"/>
  <c r="K418" i="5"/>
  <c r="K419" i="5"/>
  <c r="K420" i="5"/>
  <c r="K421" i="5"/>
  <c r="K422" i="5"/>
  <c r="K423" i="5"/>
  <c r="K424" i="5"/>
  <c r="K425" i="5"/>
  <c r="K426" i="5"/>
  <c r="K427" i="5"/>
  <c r="K428" i="5"/>
  <c r="K1843" i="5"/>
  <c r="K429" i="5"/>
  <c r="K1844" i="5"/>
  <c r="K430" i="5"/>
  <c r="K431" i="5"/>
  <c r="K1845" i="5"/>
  <c r="K432" i="5"/>
  <c r="K433" i="5"/>
  <c r="K434" i="5"/>
  <c r="K435" i="5"/>
  <c r="K436" i="5"/>
  <c r="K437" i="5"/>
  <c r="K1846" i="5"/>
  <c r="K438" i="5"/>
  <c r="K1847" i="5"/>
  <c r="K1848" i="5"/>
  <c r="K439" i="5"/>
  <c r="K440" i="5"/>
  <c r="K441" i="5"/>
  <c r="K442" i="5"/>
  <c r="K443" i="5"/>
  <c r="K1849" i="5"/>
  <c r="K444" i="5"/>
  <c r="K1850" i="5"/>
  <c r="K445" i="5"/>
  <c r="K1851" i="5"/>
  <c r="K446" i="5"/>
  <c r="K1852" i="5"/>
  <c r="K447" i="5"/>
  <c r="K1853" i="5"/>
  <c r="K1854" i="5"/>
  <c r="K1855" i="5"/>
  <c r="K448" i="5"/>
  <c r="K449" i="5"/>
  <c r="K1856" i="5"/>
  <c r="K450" i="5"/>
  <c r="K1857" i="5"/>
  <c r="K1858" i="5"/>
  <c r="K1859" i="5"/>
  <c r="K451" i="5"/>
  <c r="K1860" i="5"/>
  <c r="K452" i="5"/>
  <c r="K453" i="5"/>
  <c r="K1861" i="5"/>
  <c r="K454" i="5"/>
  <c r="K455" i="5"/>
  <c r="K1862" i="5"/>
  <c r="K456" i="5"/>
  <c r="K457" i="5"/>
  <c r="K1863" i="5"/>
  <c r="K1864" i="5"/>
  <c r="K458" i="5"/>
  <c r="K459" i="5"/>
  <c r="K1865" i="5"/>
  <c r="K460" i="5"/>
  <c r="K461" i="5"/>
  <c r="K462" i="5"/>
  <c r="K1866" i="5"/>
  <c r="K463" i="5"/>
  <c r="K1867" i="5"/>
  <c r="K464" i="5"/>
  <c r="K1868" i="5"/>
  <c r="K465" i="5"/>
  <c r="K466" i="5"/>
  <c r="K467" i="5"/>
  <c r="K468" i="5"/>
  <c r="K469" i="5"/>
  <c r="K470" i="5"/>
  <c r="K471" i="5"/>
  <c r="K472" i="5"/>
  <c r="K473" i="5"/>
  <c r="K474" i="5"/>
  <c r="K475" i="5"/>
  <c r="K476" i="5"/>
  <c r="K1869" i="5"/>
  <c r="K477" i="5"/>
  <c r="K478" i="5"/>
  <c r="K1870" i="5"/>
  <c r="K479" i="5"/>
  <c r="K1871" i="5"/>
  <c r="K480" i="5"/>
  <c r="K481" i="5"/>
  <c r="K482" i="5"/>
  <c r="K483" i="5"/>
  <c r="K484" i="5"/>
  <c r="K485" i="5"/>
  <c r="K1872" i="5"/>
  <c r="K486" i="5"/>
  <c r="K487" i="5"/>
  <c r="K488" i="5"/>
  <c r="K489" i="5"/>
  <c r="K490" i="5"/>
  <c r="K491" i="5"/>
  <c r="K492" i="5"/>
  <c r="K1873" i="5"/>
  <c r="K1874" i="5"/>
  <c r="K1875" i="5"/>
  <c r="K1876" i="5"/>
  <c r="K493" i="5"/>
  <c r="K494" i="5"/>
  <c r="K495" i="5"/>
  <c r="K496" i="5"/>
  <c r="K1877" i="5"/>
  <c r="K1878" i="5"/>
  <c r="K497" i="5"/>
  <c r="K1879" i="5"/>
  <c r="K498" i="5"/>
  <c r="K499" i="5"/>
  <c r="K500" i="5"/>
  <c r="K501" i="5"/>
  <c r="K1880" i="5"/>
  <c r="K502" i="5"/>
  <c r="K503" i="5"/>
  <c r="K504" i="5"/>
  <c r="K505" i="5"/>
  <c r="K1881" i="5"/>
  <c r="K506" i="5"/>
  <c r="K1882" i="5"/>
  <c r="K507" i="5"/>
  <c r="K1883" i="5"/>
  <c r="K508" i="5"/>
  <c r="K509" i="5"/>
  <c r="K510" i="5"/>
  <c r="K511" i="5"/>
  <c r="K512" i="5"/>
  <c r="K513" i="5"/>
  <c r="K514" i="5"/>
  <c r="K1884" i="5"/>
  <c r="K1885" i="5"/>
  <c r="K515" i="5"/>
  <c r="K516" i="5"/>
  <c r="K1886" i="5"/>
  <c r="K517" i="5"/>
  <c r="K1887" i="5"/>
  <c r="K518" i="5"/>
  <c r="K519" i="5"/>
  <c r="K520" i="5"/>
  <c r="K521" i="5"/>
  <c r="K522" i="5"/>
  <c r="K523" i="5"/>
  <c r="K524" i="5"/>
  <c r="K525" i="5"/>
  <c r="K1888" i="5"/>
  <c r="K526" i="5"/>
  <c r="K1889" i="5"/>
  <c r="K527" i="5"/>
  <c r="K1890" i="5"/>
  <c r="K528" i="5"/>
  <c r="K529" i="5"/>
  <c r="K1891" i="5"/>
  <c r="K530" i="5"/>
  <c r="K531" i="5"/>
  <c r="K532" i="5"/>
  <c r="K533" i="5"/>
  <c r="K534" i="5"/>
  <c r="K535" i="5"/>
  <c r="K536" i="5"/>
  <c r="K537" i="5"/>
  <c r="K538" i="5"/>
  <c r="K539" i="5"/>
  <c r="K540" i="5"/>
  <c r="K541" i="5"/>
  <c r="K1892" i="5"/>
  <c r="K542" i="5"/>
  <c r="K543" i="5"/>
  <c r="K544" i="5"/>
  <c r="K545" i="5"/>
  <c r="K546" i="5"/>
  <c r="K547" i="5"/>
  <c r="K548" i="5"/>
  <c r="K1893" i="5"/>
  <c r="K549" i="5"/>
  <c r="K550" i="5"/>
  <c r="K551" i="5"/>
  <c r="K552" i="5"/>
  <c r="K1894" i="5"/>
  <c r="K553" i="5"/>
  <c r="K554" i="5"/>
  <c r="K555" i="5"/>
  <c r="K556" i="5"/>
  <c r="K557" i="5"/>
  <c r="K558" i="5"/>
  <c r="K1895" i="5"/>
  <c r="K1896" i="5"/>
  <c r="K1897" i="5"/>
  <c r="K559" i="5"/>
  <c r="K560" i="5"/>
  <c r="K561" i="5"/>
  <c r="K562" i="5"/>
  <c r="K563" i="5"/>
  <c r="K564" i="5"/>
  <c r="K565" i="5"/>
  <c r="K1898" i="5"/>
  <c r="K566" i="5"/>
  <c r="K1899" i="5"/>
  <c r="K567" i="5"/>
  <c r="K1900" i="5"/>
  <c r="K568" i="5"/>
  <c r="K569" i="5"/>
  <c r="K570" i="5"/>
  <c r="K571" i="5"/>
  <c r="K1901" i="5"/>
  <c r="K572" i="5"/>
  <c r="K573" i="5"/>
  <c r="K1902" i="5"/>
  <c r="K574" i="5"/>
  <c r="K575" i="5"/>
  <c r="K576" i="5"/>
  <c r="K577" i="5"/>
  <c r="K578" i="5"/>
  <c r="K579" i="5"/>
  <c r="K580" i="5"/>
  <c r="K581" i="5"/>
  <c r="K582" i="5"/>
  <c r="K583" i="5"/>
  <c r="K584" i="5"/>
  <c r="K1903" i="5"/>
  <c r="K585" i="5"/>
  <c r="K1904" i="5"/>
  <c r="K586" i="5"/>
  <c r="K587" i="5"/>
  <c r="K1905" i="5"/>
  <c r="K588" i="5"/>
  <c r="K589" i="5"/>
  <c r="K590" i="5"/>
  <c r="K591" i="5"/>
  <c r="K592" i="5"/>
  <c r="K593" i="5"/>
  <c r="K594" i="5"/>
  <c r="K595" i="5"/>
  <c r="K596" i="5"/>
  <c r="K597" i="5"/>
  <c r="K598" i="5"/>
  <c r="K599" i="5"/>
  <c r="K600" i="5"/>
  <c r="K601" i="5"/>
  <c r="K602" i="5"/>
  <c r="K603" i="5"/>
  <c r="K604" i="5"/>
  <c r="K605" i="5"/>
  <c r="K606" i="5"/>
  <c r="K607" i="5"/>
  <c r="K608" i="5"/>
  <c r="K609" i="5"/>
  <c r="K610" i="5"/>
  <c r="K611" i="5"/>
  <c r="K612" i="5"/>
  <c r="K613" i="5"/>
  <c r="K614" i="5"/>
  <c r="K615" i="5"/>
  <c r="K616" i="5"/>
  <c r="K617" i="5"/>
  <c r="K618" i="5"/>
  <c r="K619" i="5"/>
  <c r="K620" i="5"/>
  <c r="K621" i="5"/>
  <c r="K622" i="5"/>
  <c r="K623" i="5"/>
  <c r="K624" i="5"/>
  <c r="K625" i="5"/>
  <c r="K626" i="5"/>
  <c r="K1906" i="5"/>
  <c r="K627" i="5"/>
  <c r="K628" i="5"/>
  <c r="K1907" i="5"/>
  <c r="K629" i="5"/>
  <c r="K630" i="5"/>
  <c r="K631" i="5"/>
  <c r="K632" i="5"/>
  <c r="K633" i="5"/>
  <c r="K634" i="5"/>
  <c r="K1908" i="5"/>
  <c r="K635" i="5"/>
  <c r="K636" i="5"/>
  <c r="K637" i="5"/>
  <c r="K638" i="5"/>
  <c r="K639" i="5"/>
  <c r="K640" i="5"/>
  <c r="K641" i="5"/>
  <c r="K642" i="5"/>
  <c r="K643" i="5"/>
  <c r="K644" i="5"/>
  <c r="K645" i="5"/>
  <c r="K646" i="5"/>
  <c r="K647" i="5"/>
  <c r="K1909" i="5"/>
  <c r="K648" i="5"/>
  <c r="K649" i="5"/>
  <c r="K650" i="5"/>
  <c r="K651" i="5"/>
  <c r="K652" i="5"/>
  <c r="K653" i="5"/>
  <c r="K654" i="5"/>
  <c r="K655" i="5"/>
  <c r="K656" i="5"/>
  <c r="K657" i="5"/>
  <c r="K658" i="5"/>
  <c r="K659" i="5"/>
  <c r="K660" i="5"/>
  <c r="K661" i="5"/>
  <c r="K662" i="5"/>
  <c r="K663" i="5"/>
  <c r="K664" i="5"/>
  <c r="K665" i="5"/>
  <c r="K666" i="5"/>
  <c r="K667" i="5"/>
  <c r="K668" i="5"/>
  <c r="K669" i="5"/>
  <c r="K670" i="5"/>
  <c r="K671" i="5"/>
  <c r="K672" i="5"/>
  <c r="K673" i="5"/>
  <c r="K674" i="5"/>
  <c r="K675" i="5"/>
  <c r="K676" i="5"/>
  <c r="K677" i="5"/>
  <c r="K678" i="5"/>
  <c r="K679" i="5"/>
  <c r="K680" i="5"/>
  <c r="K681" i="5"/>
  <c r="K682" i="5"/>
  <c r="K683" i="5"/>
  <c r="K684" i="5"/>
  <c r="K685" i="5"/>
  <c r="K686" i="5"/>
  <c r="K687" i="5"/>
  <c r="K688" i="5"/>
  <c r="K1910" i="5"/>
  <c r="K689" i="5"/>
  <c r="K690" i="5"/>
  <c r="K691" i="5"/>
  <c r="K692" i="5"/>
  <c r="K693" i="5"/>
  <c r="K694" i="5"/>
  <c r="K695" i="5"/>
  <c r="K696" i="5"/>
  <c r="K697" i="5"/>
  <c r="K698" i="5"/>
  <c r="K699" i="5"/>
  <c r="K700" i="5"/>
  <c r="K701" i="5"/>
  <c r="K702" i="5"/>
  <c r="K703" i="5"/>
  <c r="K704" i="5"/>
  <c r="K705" i="5"/>
  <c r="K1911" i="5"/>
  <c r="K706" i="5"/>
  <c r="K707" i="5"/>
  <c r="K708" i="5"/>
  <c r="K709" i="5"/>
  <c r="K1912" i="5"/>
  <c r="K710" i="5"/>
  <c r="K1913" i="5"/>
  <c r="K711" i="5"/>
  <c r="K712" i="5"/>
  <c r="K713" i="5"/>
  <c r="K714" i="5"/>
  <c r="K715" i="5"/>
  <c r="K716" i="5"/>
  <c r="K717" i="5"/>
  <c r="K718" i="5"/>
  <c r="K719" i="5"/>
  <c r="K720" i="5"/>
  <c r="K721" i="5"/>
  <c r="K722" i="5"/>
  <c r="K723" i="5"/>
  <c r="K724" i="5"/>
  <c r="K1914" i="5"/>
  <c r="K725" i="5"/>
  <c r="K726" i="5"/>
  <c r="K727" i="5"/>
  <c r="K1915" i="5"/>
  <c r="K728" i="5"/>
  <c r="K729" i="5"/>
  <c r="K730" i="5"/>
  <c r="K731" i="5"/>
  <c r="K732" i="5"/>
  <c r="K733" i="5"/>
  <c r="K734" i="5"/>
  <c r="K735" i="5"/>
  <c r="K736" i="5"/>
  <c r="K737" i="5"/>
  <c r="K738" i="5"/>
  <c r="K739" i="5"/>
  <c r="K1916" i="5"/>
  <c r="K740" i="5"/>
  <c r="K741" i="5"/>
  <c r="K1917" i="5"/>
  <c r="K742" i="5"/>
  <c r="K743" i="5"/>
  <c r="K744" i="5"/>
  <c r="K745" i="5"/>
  <c r="K746" i="5"/>
  <c r="K747" i="5"/>
  <c r="K748" i="5"/>
  <c r="K749" i="5"/>
  <c r="K750" i="5"/>
  <c r="K751" i="5"/>
  <c r="K752" i="5"/>
  <c r="K753" i="5"/>
  <c r="K754" i="5"/>
  <c r="K755" i="5"/>
  <c r="K756" i="5"/>
  <c r="K757" i="5"/>
  <c r="K758" i="5"/>
  <c r="K1918" i="5"/>
  <c r="K759" i="5"/>
  <c r="K760" i="5"/>
  <c r="K761" i="5"/>
  <c r="K762" i="5"/>
  <c r="K763" i="5"/>
  <c r="K1919" i="5"/>
  <c r="K764" i="5"/>
  <c r="K765" i="5"/>
  <c r="K766" i="5"/>
  <c r="K767" i="5"/>
  <c r="K768" i="5"/>
  <c r="K769" i="5"/>
  <c r="K770" i="5"/>
  <c r="K1920" i="5"/>
  <c r="K771" i="5"/>
  <c r="K772" i="5"/>
  <c r="K1921" i="5"/>
  <c r="K773" i="5"/>
  <c r="K774" i="5"/>
  <c r="K775" i="5"/>
  <c r="K776" i="5"/>
  <c r="K777" i="5"/>
  <c r="K778" i="5"/>
  <c r="K779" i="5"/>
  <c r="K780" i="5"/>
  <c r="K781" i="5"/>
  <c r="K782" i="5"/>
  <c r="K783" i="5"/>
  <c r="K784" i="5"/>
  <c r="K1922" i="5"/>
  <c r="K785" i="5"/>
  <c r="K786" i="5"/>
  <c r="K787" i="5"/>
  <c r="K788" i="5"/>
  <c r="K789" i="5"/>
  <c r="K790" i="5"/>
  <c r="K791" i="5"/>
  <c r="K792" i="5"/>
  <c r="K793" i="5"/>
  <c r="K794" i="5"/>
  <c r="K795" i="5"/>
  <c r="K796" i="5"/>
  <c r="K797" i="5"/>
  <c r="K798" i="5"/>
  <c r="K799" i="5"/>
  <c r="K800" i="5"/>
  <c r="K801" i="5"/>
  <c r="K1923" i="5"/>
  <c r="K802" i="5"/>
  <c r="K803" i="5"/>
  <c r="K804" i="5"/>
  <c r="K805" i="5"/>
  <c r="K806" i="5"/>
  <c r="K807" i="5"/>
  <c r="K808" i="5"/>
  <c r="K809" i="5"/>
  <c r="K810" i="5"/>
  <c r="K811" i="5"/>
  <c r="K812" i="5"/>
  <c r="K813" i="5"/>
  <c r="K814" i="5"/>
  <c r="K815" i="5"/>
  <c r="K816" i="5"/>
  <c r="K817" i="5"/>
  <c r="K818" i="5"/>
  <c r="K819" i="5"/>
  <c r="K820" i="5"/>
  <c r="K821" i="5"/>
  <c r="K1924" i="5"/>
  <c r="K822" i="5"/>
  <c r="K1925" i="5"/>
  <c r="K1926" i="5"/>
  <c r="K823" i="5"/>
  <c r="K1927" i="5"/>
  <c r="K824" i="5"/>
  <c r="K825" i="5"/>
  <c r="K826" i="5"/>
  <c r="K827" i="5"/>
  <c r="K828" i="5"/>
  <c r="K829" i="5"/>
  <c r="K830" i="5"/>
  <c r="K831" i="5"/>
  <c r="K832" i="5"/>
  <c r="K833" i="5"/>
  <c r="K834" i="5"/>
  <c r="K835" i="5"/>
  <c r="K836" i="5"/>
  <c r="K837" i="5"/>
  <c r="K838" i="5"/>
  <c r="K839" i="5"/>
  <c r="K840" i="5"/>
  <c r="K841" i="5"/>
  <c r="K842" i="5"/>
  <c r="K843" i="5"/>
  <c r="K844" i="5"/>
  <c r="K845" i="5"/>
  <c r="K846" i="5"/>
  <c r="K847" i="5"/>
  <c r="K848" i="5"/>
  <c r="K849" i="5"/>
  <c r="K850" i="5"/>
  <c r="K851" i="5"/>
  <c r="K852" i="5"/>
  <c r="K853" i="5"/>
  <c r="K854" i="5"/>
  <c r="K855" i="5"/>
  <c r="K856" i="5"/>
  <c r="K857" i="5"/>
  <c r="K858" i="5"/>
  <c r="K859" i="5"/>
  <c r="K860" i="5"/>
  <c r="K861" i="5"/>
  <c r="K862" i="5"/>
  <c r="K863" i="5"/>
  <c r="K864" i="5"/>
  <c r="K865" i="5"/>
  <c r="K866" i="5"/>
  <c r="K867" i="5"/>
  <c r="K868" i="5"/>
  <c r="K869" i="5"/>
  <c r="K870" i="5"/>
  <c r="K871" i="5"/>
  <c r="K872" i="5"/>
  <c r="K873" i="5"/>
  <c r="K874" i="5"/>
  <c r="K875" i="5"/>
  <c r="K1928" i="5"/>
  <c r="K876" i="5"/>
  <c r="K877" i="5"/>
  <c r="K1929" i="5"/>
  <c r="K878" i="5"/>
  <c r="K879" i="5"/>
  <c r="K880" i="5"/>
  <c r="K881" i="5"/>
  <c r="K882" i="5"/>
  <c r="K1930" i="5"/>
  <c r="K883" i="5"/>
  <c r="K884" i="5"/>
  <c r="K885" i="5"/>
  <c r="K1931" i="5"/>
  <c r="K1932" i="5"/>
  <c r="K886" i="5"/>
  <c r="K887" i="5"/>
  <c r="K888" i="5"/>
  <c r="K889" i="5"/>
  <c r="K890" i="5"/>
  <c r="K891" i="5"/>
  <c r="K892" i="5"/>
  <c r="K893" i="5"/>
  <c r="K894" i="5"/>
  <c r="K895" i="5"/>
  <c r="K896" i="5"/>
  <c r="K897" i="5"/>
  <c r="K898" i="5"/>
  <c r="K899" i="5"/>
  <c r="K1933" i="5"/>
  <c r="K900" i="5"/>
  <c r="K901" i="5"/>
  <c r="K1934" i="5"/>
  <c r="K902" i="5"/>
  <c r="K903" i="5"/>
  <c r="K904" i="5"/>
  <c r="K905" i="5"/>
  <c r="K906" i="5"/>
  <c r="K907" i="5"/>
  <c r="K1935" i="5"/>
  <c r="K908" i="5"/>
  <c r="K1936" i="5"/>
  <c r="K909" i="5"/>
  <c r="K910" i="5"/>
  <c r="K911" i="5"/>
  <c r="K912" i="5"/>
  <c r="K913" i="5"/>
  <c r="K914" i="5"/>
  <c r="K915" i="5"/>
  <c r="K916" i="5"/>
  <c r="K917" i="5"/>
  <c r="K918" i="5"/>
  <c r="K919" i="5"/>
  <c r="K920" i="5"/>
  <c r="K921" i="5"/>
  <c r="K922" i="5"/>
  <c r="K923" i="5"/>
  <c r="K924" i="5"/>
  <c r="K925" i="5"/>
  <c r="K926" i="5"/>
  <c r="K927" i="5"/>
  <c r="K928" i="5"/>
  <c r="K929" i="5"/>
  <c r="K930" i="5"/>
  <c r="K931" i="5"/>
  <c r="K932" i="5"/>
  <c r="K933" i="5"/>
  <c r="K934" i="5"/>
  <c r="K935" i="5"/>
  <c r="K936" i="5"/>
  <c r="K937" i="5"/>
  <c r="K1937" i="5"/>
  <c r="K938" i="5"/>
  <c r="K939" i="5"/>
  <c r="K940" i="5"/>
  <c r="K941" i="5"/>
  <c r="K942" i="5"/>
  <c r="K943" i="5"/>
  <c r="K944" i="5"/>
  <c r="K945" i="5"/>
  <c r="K946" i="5"/>
  <c r="K947" i="5"/>
  <c r="K948" i="5"/>
  <c r="K949" i="5"/>
  <c r="K950" i="5"/>
  <c r="K951" i="5"/>
  <c r="K1938" i="5"/>
  <c r="K952" i="5"/>
  <c r="K953" i="5"/>
  <c r="K954" i="5"/>
  <c r="K955" i="5"/>
  <c r="K956" i="5"/>
  <c r="K957" i="5"/>
  <c r="K958" i="5"/>
  <c r="K959" i="5"/>
  <c r="K960" i="5"/>
  <c r="K961" i="5"/>
  <c r="K962" i="5"/>
  <c r="K963" i="5"/>
  <c r="K964" i="5"/>
  <c r="K965" i="5"/>
  <c r="K966" i="5"/>
  <c r="K967" i="5"/>
  <c r="K968" i="5"/>
  <c r="K969" i="5"/>
  <c r="K970" i="5"/>
  <c r="K971" i="5"/>
  <c r="K972" i="5"/>
  <c r="K973" i="5"/>
  <c r="K974" i="5"/>
  <c r="K975" i="5"/>
  <c r="K1939" i="5"/>
  <c r="K976" i="5"/>
  <c r="K977" i="5"/>
  <c r="K978" i="5"/>
  <c r="K979" i="5"/>
  <c r="K1940" i="5"/>
  <c r="K980" i="5"/>
  <c r="K981" i="5"/>
  <c r="K982" i="5"/>
  <c r="K983" i="5"/>
  <c r="K984" i="5"/>
  <c r="K985" i="5"/>
  <c r="K1941" i="5"/>
  <c r="K1942" i="5"/>
  <c r="K986" i="5"/>
  <c r="K987" i="5"/>
  <c r="K988" i="5"/>
  <c r="K989" i="5"/>
  <c r="K990" i="5"/>
  <c r="K991" i="5"/>
  <c r="K992" i="5"/>
  <c r="K993" i="5"/>
  <c r="K994" i="5"/>
  <c r="K995" i="5"/>
  <c r="K996" i="5"/>
  <c r="K997" i="5"/>
  <c r="K998" i="5"/>
  <c r="K1943" i="5"/>
  <c r="K999" i="5"/>
  <c r="K1944" i="5"/>
  <c r="K1000" i="5"/>
  <c r="K1945" i="5"/>
  <c r="K1001" i="5"/>
  <c r="K1002" i="5"/>
  <c r="K1003" i="5"/>
  <c r="K1004" i="5"/>
  <c r="K1005" i="5"/>
  <c r="K1006" i="5"/>
  <c r="K1007" i="5"/>
  <c r="K1008" i="5"/>
  <c r="K1009" i="5"/>
  <c r="K1946" i="5"/>
  <c r="K1010" i="5"/>
  <c r="K1011" i="5"/>
  <c r="K1012" i="5"/>
  <c r="K1947" i="5"/>
  <c r="K1013" i="5"/>
  <c r="K1948" i="5"/>
  <c r="K1014" i="5"/>
  <c r="K1015" i="5"/>
  <c r="K1016" i="5"/>
  <c r="K1017" i="5"/>
  <c r="K1018" i="5"/>
  <c r="K1019" i="5"/>
  <c r="K1020" i="5"/>
  <c r="K1021" i="5"/>
  <c r="K1022" i="5"/>
  <c r="K1023" i="5"/>
  <c r="K1024" i="5"/>
  <c r="K1025" i="5"/>
  <c r="K1026" i="5"/>
  <c r="K1027" i="5"/>
  <c r="K1028" i="5"/>
  <c r="K1029" i="5"/>
  <c r="K1030" i="5"/>
  <c r="K1031" i="5"/>
  <c r="K1032" i="5"/>
  <c r="K1033" i="5"/>
  <c r="K1034" i="5"/>
  <c r="K1035" i="5"/>
  <c r="K1036" i="5"/>
  <c r="K1037" i="5"/>
  <c r="K1038" i="5"/>
  <c r="K1039" i="5"/>
  <c r="K1040" i="5"/>
  <c r="K1041" i="5"/>
  <c r="K1042" i="5"/>
  <c r="K1043" i="5"/>
  <c r="K1044" i="5"/>
  <c r="K1045" i="5"/>
  <c r="K1046" i="5"/>
  <c r="K1949" i="5"/>
  <c r="K1047" i="5"/>
  <c r="K1048" i="5"/>
  <c r="K1049" i="5"/>
  <c r="K1050" i="5"/>
  <c r="K1051" i="5"/>
  <c r="K1052" i="5"/>
  <c r="K1950" i="5"/>
  <c r="K1053" i="5"/>
  <c r="K1054" i="5"/>
  <c r="K1055" i="5"/>
  <c r="K1056" i="5"/>
  <c r="K1057" i="5"/>
  <c r="K1058" i="5"/>
  <c r="K1059" i="5"/>
  <c r="K1060" i="5"/>
  <c r="K1061" i="5"/>
  <c r="K1062" i="5"/>
  <c r="K1063" i="5"/>
  <c r="K1064" i="5"/>
  <c r="K1065" i="5"/>
  <c r="K1066" i="5"/>
  <c r="K1067" i="5"/>
  <c r="K1068" i="5"/>
  <c r="K1069" i="5"/>
  <c r="K1951" i="5"/>
  <c r="K1070" i="5"/>
  <c r="K1071" i="5"/>
  <c r="K1072" i="5"/>
  <c r="K1073" i="5"/>
  <c r="K1074" i="5"/>
  <c r="K1075" i="5"/>
  <c r="K1076" i="5"/>
  <c r="K1077" i="5"/>
  <c r="K1078" i="5"/>
  <c r="K1079" i="5"/>
  <c r="K1080" i="5"/>
  <c r="K1081" i="5"/>
  <c r="K1952" i="5"/>
  <c r="K1953" i="5"/>
  <c r="K1082" i="5"/>
  <c r="K1083" i="5"/>
  <c r="K1084" i="5"/>
  <c r="K1085" i="5"/>
  <c r="K1086" i="5"/>
  <c r="K1087" i="5"/>
  <c r="K1088" i="5"/>
  <c r="K1089" i="5"/>
  <c r="K1090" i="5"/>
  <c r="K1954" i="5"/>
  <c r="K1091" i="5"/>
  <c r="K1092" i="5"/>
  <c r="K1093" i="5"/>
  <c r="K1094" i="5"/>
  <c r="K1095" i="5"/>
  <c r="K1096" i="5"/>
  <c r="K1097" i="5"/>
  <c r="K1098" i="5"/>
  <c r="K1099" i="5"/>
  <c r="K1100" i="5"/>
  <c r="K1955" i="5"/>
  <c r="K1101" i="5"/>
  <c r="K1102" i="5"/>
  <c r="K1103" i="5"/>
  <c r="K1956" i="5"/>
  <c r="K1104" i="5"/>
  <c r="K1105" i="5"/>
  <c r="K1106" i="5"/>
  <c r="K1957" i="5"/>
  <c r="K1107" i="5"/>
  <c r="K1958" i="5"/>
  <c r="K1959" i="5"/>
  <c r="K1108" i="5"/>
  <c r="K1109" i="5"/>
  <c r="K1960" i="5"/>
  <c r="K1961" i="5"/>
  <c r="K1110" i="5"/>
  <c r="K1962" i="5"/>
  <c r="K1111" i="5"/>
  <c r="K1112" i="5"/>
  <c r="K1963" i="5"/>
  <c r="K1113" i="5"/>
  <c r="K1114" i="5"/>
  <c r="K1964" i="5"/>
  <c r="K1115" i="5"/>
  <c r="K1965" i="5"/>
  <c r="K1966" i="5"/>
  <c r="K1116" i="5"/>
  <c r="K1117" i="5"/>
  <c r="K1967" i="5"/>
  <c r="K1968" i="5"/>
  <c r="K1118" i="5"/>
  <c r="K1969" i="5"/>
  <c r="K1119" i="5"/>
  <c r="K1970" i="5"/>
  <c r="K1971" i="5"/>
  <c r="K1120" i="5"/>
  <c r="K1121" i="5"/>
  <c r="K1972" i="5"/>
  <c r="K1122" i="5"/>
  <c r="K1973" i="5"/>
  <c r="K1974" i="5"/>
  <c r="K1123" i="5"/>
  <c r="K1124" i="5"/>
  <c r="K1975" i="5"/>
  <c r="K1976" i="5"/>
  <c r="K1125" i="5"/>
  <c r="K1977" i="5"/>
  <c r="K1126" i="5"/>
  <c r="K1127" i="5"/>
  <c r="K1978" i="5"/>
  <c r="K1128" i="5"/>
  <c r="K1129" i="5"/>
  <c r="K1979" i="5"/>
  <c r="K1130" i="5"/>
  <c r="K1980" i="5"/>
  <c r="K1981" i="5"/>
  <c r="K1131" i="5"/>
  <c r="K1132" i="5"/>
  <c r="K1982" i="5"/>
  <c r="K1983" i="5"/>
  <c r="K1133" i="5"/>
  <c r="K1984" i="5"/>
  <c r="K1134" i="5"/>
  <c r="K1135" i="5"/>
  <c r="K1985" i="5"/>
  <c r="K1136" i="5"/>
  <c r="K1137" i="5"/>
  <c r="K1986" i="5"/>
  <c r="K1138" i="5"/>
  <c r="K1987" i="5"/>
  <c r="K1988" i="5"/>
  <c r="K1139" i="5"/>
  <c r="K1140" i="5"/>
  <c r="K1989" i="5"/>
  <c r="K1990" i="5"/>
  <c r="K1141" i="5"/>
  <c r="K1991" i="5"/>
  <c r="K1142" i="5"/>
  <c r="K1143" i="5"/>
  <c r="K1992" i="5"/>
  <c r="K1144" i="5"/>
  <c r="K1145" i="5"/>
  <c r="K1993" i="5"/>
  <c r="K1146" i="5"/>
  <c r="K1994" i="5"/>
  <c r="K1995" i="5"/>
  <c r="K1147" i="5"/>
  <c r="K1148" i="5"/>
  <c r="K1996" i="5"/>
  <c r="K1997" i="5"/>
  <c r="K1149" i="5"/>
  <c r="K1998" i="5"/>
  <c r="K1150" i="5"/>
  <c r="K1151" i="5"/>
  <c r="K1999" i="5"/>
  <c r="K1152" i="5"/>
  <c r="K1153" i="5"/>
  <c r="K2000" i="5"/>
  <c r="K1154" i="5"/>
  <c r="K2001" i="5"/>
  <c r="K2002" i="5"/>
  <c r="K1155" i="5"/>
  <c r="K1156" i="5"/>
  <c r="K2003" i="5"/>
  <c r="K2004" i="5"/>
  <c r="K1157" i="5"/>
  <c r="K2005" i="5"/>
  <c r="K1158" i="5"/>
  <c r="K1159" i="5"/>
  <c r="K2006" i="5"/>
  <c r="K1160" i="5"/>
  <c r="K1161" i="5"/>
  <c r="K2007" i="5"/>
  <c r="K1162" i="5"/>
  <c r="K2008" i="5"/>
  <c r="K2009" i="5"/>
  <c r="K1163" i="5"/>
  <c r="K1164" i="5"/>
  <c r="K2010" i="5"/>
  <c r="K2011" i="5"/>
  <c r="K1165" i="5"/>
  <c r="K2012" i="5"/>
  <c r="K1166" i="5"/>
  <c r="K1167" i="5"/>
  <c r="K2013" i="5"/>
  <c r="K2014" i="5"/>
  <c r="K1168" i="5"/>
  <c r="K2015" i="5"/>
  <c r="K1169" i="5"/>
  <c r="K2016" i="5"/>
  <c r="K2017" i="5"/>
  <c r="K1170" i="5"/>
  <c r="K1171" i="5"/>
  <c r="K2018" i="5"/>
  <c r="K2019" i="5"/>
  <c r="K1172" i="5"/>
  <c r="K2020" i="5"/>
  <c r="K1173" i="5"/>
  <c r="K1174" i="5"/>
  <c r="K2021" i="5"/>
  <c r="K1175" i="5"/>
  <c r="K1176" i="5"/>
  <c r="K2022" i="5"/>
  <c r="K1177" i="5"/>
  <c r="K2023" i="5"/>
  <c r="K2024" i="5"/>
  <c r="K1178" i="5"/>
  <c r="K1179" i="5"/>
  <c r="K2025" i="5"/>
  <c r="K2026" i="5"/>
  <c r="K1180" i="5"/>
  <c r="K2027" i="5"/>
  <c r="K1181" i="5"/>
  <c r="K1182" i="5"/>
  <c r="K2028" i="5"/>
  <c r="K1183" i="5"/>
  <c r="K1184" i="5"/>
  <c r="K2029" i="5"/>
  <c r="K1185" i="5"/>
  <c r="K2030" i="5"/>
  <c r="K2031" i="5"/>
  <c r="K1186" i="5"/>
  <c r="K1187" i="5"/>
  <c r="K2032" i="5"/>
  <c r="K2033" i="5"/>
  <c r="K1188" i="5"/>
  <c r="K2034" i="5"/>
  <c r="K1189" i="5"/>
  <c r="K1190" i="5"/>
  <c r="K2035" i="5"/>
  <c r="K1191" i="5"/>
  <c r="K1192" i="5"/>
  <c r="K2036" i="5"/>
  <c r="K1193" i="5"/>
  <c r="K2037" i="5"/>
  <c r="K2038" i="5"/>
  <c r="K1194" i="5"/>
  <c r="K1195" i="5"/>
  <c r="K2039" i="5"/>
  <c r="K2040" i="5"/>
  <c r="K1196" i="5"/>
  <c r="K2041" i="5"/>
  <c r="K1197" i="5"/>
  <c r="K2042" i="5"/>
  <c r="K2043" i="5"/>
  <c r="K1198" i="5"/>
  <c r="K1199" i="5"/>
  <c r="K2044" i="5"/>
  <c r="K1200" i="5"/>
  <c r="K2045" i="5"/>
  <c r="K2046" i="5"/>
  <c r="K1201" i="5"/>
  <c r="K1202" i="5"/>
  <c r="K2047" i="5"/>
  <c r="K2048" i="5"/>
  <c r="K1203" i="5"/>
  <c r="K2049" i="5"/>
  <c r="K1204" i="5"/>
  <c r="K1205" i="5"/>
  <c r="K2050" i="5"/>
  <c r="K1206" i="5"/>
  <c r="K1207" i="5"/>
  <c r="K2051" i="5"/>
  <c r="K1208" i="5"/>
  <c r="K2052" i="5"/>
  <c r="K2053" i="5"/>
  <c r="K1209" i="5"/>
  <c r="K1210" i="5"/>
  <c r="K2054" i="5"/>
  <c r="K2055" i="5"/>
  <c r="K1211" i="5"/>
  <c r="K2056" i="5"/>
  <c r="K1212" i="5"/>
  <c r="K1213" i="5"/>
  <c r="K2057" i="5"/>
  <c r="K1214" i="5"/>
  <c r="K1215" i="5"/>
  <c r="K2058" i="5"/>
  <c r="K1216" i="5"/>
  <c r="K2059" i="5"/>
  <c r="K2060" i="5"/>
  <c r="K1217" i="5"/>
  <c r="K1218" i="5"/>
  <c r="K2061" i="5"/>
  <c r="K2062" i="5"/>
  <c r="K1219" i="5"/>
  <c r="K2063" i="5"/>
  <c r="K1220" i="5"/>
  <c r="K1221" i="5"/>
  <c r="K2064" i="5"/>
  <c r="K1222" i="5"/>
  <c r="K1223" i="5"/>
  <c r="K2065" i="5"/>
  <c r="K1224" i="5"/>
  <c r="K2066" i="5"/>
  <c r="K2067" i="5"/>
  <c r="K1225" i="5"/>
  <c r="K2068" i="5"/>
  <c r="K2069" i="5"/>
  <c r="K2070" i="5"/>
  <c r="K1226" i="5"/>
  <c r="K2071" i="5"/>
  <c r="K2072" i="5"/>
  <c r="K1227" i="5"/>
  <c r="K2073" i="5"/>
  <c r="K1228" i="5"/>
  <c r="K1229" i="5"/>
  <c r="K2074" i="5"/>
  <c r="K2075" i="5"/>
  <c r="K2076" i="5"/>
  <c r="K2077" i="5"/>
  <c r="K1230" i="5"/>
  <c r="K1231" i="5"/>
  <c r="K2078" i="5"/>
  <c r="K2079" i="5"/>
  <c r="K1232" i="5"/>
  <c r="K2080" i="5"/>
  <c r="K1233" i="5"/>
  <c r="K1234" i="5"/>
  <c r="K2081" i="5"/>
  <c r="K1235" i="5"/>
  <c r="K1236" i="5"/>
  <c r="K2082" i="5"/>
  <c r="K1237" i="5"/>
  <c r="K2083" i="5"/>
  <c r="K2084" i="5"/>
  <c r="K1238" i="5"/>
  <c r="K1239" i="5"/>
  <c r="K2085" i="5"/>
  <c r="K2086" i="5"/>
  <c r="K1240" i="5"/>
  <c r="K2087" i="5"/>
  <c r="K1241" i="5"/>
  <c r="K2088" i="5"/>
  <c r="K2089" i="5"/>
  <c r="K2090" i="5"/>
  <c r="K1242" i="5"/>
  <c r="K2091" i="5"/>
  <c r="K1243" i="5"/>
  <c r="K2092" i="5"/>
  <c r="K2093" i="5"/>
  <c r="K1244" i="5"/>
  <c r="K1245" i="5"/>
  <c r="K2094" i="5"/>
  <c r="K2095" i="5"/>
  <c r="K1246" i="5"/>
  <c r="K2096" i="5"/>
  <c r="K1247" i="5"/>
  <c r="K1248" i="5"/>
  <c r="K2097" i="5"/>
  <c r="K1249" i="5"/>
  <c r="K1250" i="5"/>
  <c r="K2098" i="5"/>
  <c r="K1251" i="5"/>
  <c r="K2099" i="5"/>
  <c r="K2100" i="5"/>
  <c r="K1252" i="5"/>
  <c r="K1253" i="5"/>
  <c r="K2101" i="5"/>
  <c r="K2102" i="5"/>
  <c r="K1254" i="5"/>
  <c r="K2103" i="5"/>
  <c r="K1255" i="5"/>
  <c r="K1256" i="5"/>
  <c r="K2104" i="5"/>
  <c r="K1257" i="5"/>
  <c r="K2105" i="5"/>
  <c r="K1258" i="5"/>
  <c r="K1259" i="5"/>
  <c r="K1260" i="5"/>
  <c r="K1261" i="5"/>
  <c r="K1262" i="5"/>
  <c r="K1263" i="5"/>
  <c r="K1264" i="5"/>
  <c r="K1265" i="5"/>
  <c r="K1266" i="5"/>
  <c r="K1267" i="5"/>
  <c r="K1268" i="5"/>
  <c r="K1269" i="5"/>
  <c r="K1270" i="5"/>
  <c r="K1271" i="5"/>
  <c r="K1272" i="5"/>
  <c r="K1273" i="5"/>
  <c r="K1274" i="5"/>
  <c r="K1275" i="5"/>
  <c r="K2106" i="5"/>
  <c r="K1276" i="5"/>
  <c r="K2107" i="5"/>
  <c r="K1277" i="5"/>
  <c r="K1278" i="5"/>
  <c r="K1279" i="5"/>
  <c r="K1280" i="5"/>
  <c r="K2108" i="5"/>
  <c r="K1281" i="5"/>
  <c r="K1282" i="5"/>
  <c r="K2109" i="5"/>
  <c r="K1283" i="5"/>
  <c r="K1284" i="5"/>
  <c r="K1285" i="5"/>
  <c r="K1286" i="5"/>
  <c r="K1287" i="5"/>
  <c r="K1288" i="5"/>
  <c r="K1289" i="5"/>
  <c r="K1290" i="5"/>
  <c r="K1291" i="5"/>
  <c r="K1292" i="5"/>
  <c r="K1293" i="5"/>
  <c r="K1294" i="5"/>
  <c r="K1295" i="5"/>
  <c r="K1296" i="5"/>
  <c r="K1297" i="5"/>
  <c r="K1298" i="5"/>
  <c r="K1299" i="5"/>
  <c r="K1300" i="5"/>
  <c r="K1301" i="5"/>
  <c r="K1302" i="5"/>
  <c r="K1303" i="5"/>
  <c r="K1304" i="5"/>
  <c r="K1305" i="5"/>
  <c r="K2110" i="5"/>
  <c r="K1306" i="5"/>
  <c r="K1307" i="5"/>
  <c r="K1308" i="5"/>
  <c r="K1309" i="5"/>
  <c r="K1310" i="5"/>
  <c r="K1311" i="5"/>
  <c r="K1312" i="5"/>
  <c r="K1313" i="5"/>
  <c r="K1314" i="5"/>
  <c r="K1315" i="5"/>
  <c r="K1316" i="5"/>
  <c r="K1317" i="5"/>
  <c r="K1318" i="5"/>
  <c r="K1319" i="5"/>
  <c r="K1320" i="5"/>
  <c r="K1321" i="5"/>
  <c r="K1322" i="5"/>
  <c r="K1323" i="5"/>
  <c r="K1324" i="5"/>
  <c r="K1325" i="5"/>
  <c r="K1326" i="5"/>
  <c r="K1327" i="5"/>
  <c r="K1328" i="5"/>
  <c r="K1329" i="5"/>
  <c r="K1330" i="5"/>
  <c r="K1331" i="5"/>
  <c r="K1332" i="5"/>
  <c r="K1333" i="5"/>
  <c r="K1334" i="5"/>
  <c r="K1335" i="5"/>
  <c r="K1336" i="5"/>
  <c r="K1337" i="5"/>
  <c r="K1338" i="5"/>
  <c r="K1339" i="5"/>
  <c r="K1340" i="5"/>
  <c r="K1341" i="5"/>
  <c r="K1342" i="5"/>
  <c r="K1343" i="5"/>
  <c r="K2111" i="5"/>
  <c r="K1344" i="5"/>
  <c r="K1345" i="5"/>
  <c r="K1346" i="5"/>
  <c r="K1347" i="5"/>
  <c r="K1348" i="5"/>
  <c r="K1349" i="5"/>
  <c r="K1350" i="5"/>
  <c r="K1351" i="5"/>
  <c r="K2112" i="5"/>
  <c r="K1352" i="5"/>
  <c r="K2113" i="5"/>
  <c r="K1353" i="5"/>
  <c r="K1354" i="5"/>
  <c r="K1355" i="5"/>
  <c r="K1356" i="5"/>
  <c r="K1357" i="5"/>
  <c r="K2114" i="5"/>
  <c r="K1358" i="5"/>
  <c r="K2115" i="5"/>
  <c r="K1359" i="5"/>
  <c r="K1360" i="5"/>
  <c r="K1361" i="5"/>
  <c r="K1362" i="5"/>
  <c r="K1363" i="5"/>
  <c r="K1364" i="5"/>
  <c r="K1365" i="5"/>
  <c r="K1366" i="5"/>
  <c r="K1367" i="5"/>
  <c r="K1368" i="5"/>
  <c r="K1369" i="5"/>
  <c r="K1370" i="5"/>
  <c r="K1371" i="5"/>
  <c r="K1372" i="5"/>
  <c r="K1373" i="5"/>
  <c r="K1374" i="5"/>
  <c r="K1375" i="5"/>
  <c r="K1376" i="5"/>
  <c r="K1377" i="5"/>
  <c r="K1378" i="5"/>
  <c r="K1379" i="5"/>
  <c r="K1380" i="5"/>
  <c r="K1381" i="5"/>
  <c r="K1382" i="5"/>
  <c r="K1383" i="5"/>
  <c r="K1384" i="5"/>
  <c r="K1385" i="5"/>
  <c r="K1386" i="5"/>
  <c r="K1387" i="5"/>
  <c r="K1388" i="5"/>
  <c r="K1389" i="5"/>
  <c r="K1390" i="5"/>
  <c r="K1391" i="5"/>
  <c r="K1392" i="5"/>
  <c r="K1393" i="5"/>
  <c r="K1394" i="5"/>
  <c r="K1395" i="5"/>
  <c r="K1396" i="5"/>
  <c r="K1397" i="5"/>
  <c r="K1398" i="5"/>
  <c r="K1399" i="5"/>
  <c r="K1400" i="5"/>
  <c r="K1401" i="5"/>
  <c r="K1402" i="5"/>
  <c r="K1403" i="5"/>
  <c r="K1404" i="5"/>
  <c r="K1405" i="5"/>
  <c r="K3" i="5"/>
  <c r="K1406" i="5"/>
  <c r="K1407" i="5"/>
  <c r="K1408" i="5"/>
  <c r="K1409" i="5"/>
  <c r="K1410" i="5"/>
  <c r="K1411" i="5"/>
  <c r="K1412" i="5"/>
  <c r="K1413" i="5"/>
  <c r="K1414" i="5"/>
  <c r="K1415" i="5"/>
  <c r="K1416" i="5"/>
  <c r="K1417" i="5"/>
  <c r="K1418" i="5"/>
  <c r="K1419" i="5"/>
  <c r="K1420" i="5"/>
  <c r="K1421" i="5"/>
  <c r="K1422" i="5"/>
  <c r="K1423" i="5"/>
  <c r="K1424" i="5"/>
  <c r="K2116" i="5"/>
  <c r="K1425" i="5"/>
  <c r="K1426" i="5"/>
  <c r="K1427" i="5"/>
  <c r="K1428" i="5"/>
  <c r="K1429" i="5"/>
  <c r="K1430" i="5"/>
  <c r="K1431" i="5"/>
  <c r="K2117" i="5"/>
  <c r="K1432" i="5"/>
  <c r="K2118" i="5"/>
  <c r="K1433" i="5"/>
  <c r="K1434" i="5"/>
  <c r="K1435" i="5"/>
  <c r="K1436" i="5"/>
  <c r="K1437" i="5"/>
  <c r="K1438" i="5"/>
  <c r="K1439" i="5"/>
  <c r="K2119" i="5"/>
  <c r="K1440" i="5"/>
  <c r="K1441" i="5"/>
  <c r="K1442" i="5"/>
  <c r="K1443" i="5"/>
  <c r="K1444" i="5"/>
  <c r="K1445" i="5"/>
  <c r="K1446" i="5"/>
  <c r="K2120" i="5"/>
  <c r="K1447" i="5"/>
  <c r="K1448" i="5"/>
  <c r="K1449" i="5"/>
  <c r="K1450" i="5"/>
  <c r="K1451" i="5"/>
  <c r="K1452" i="5"/>
  <c r="K1453" i="5"/>
  <c r="K1454" i="5"/>
  <c r="K1455" i="5"/>
  <c r="K1456" i="5"/>
  <c r="K1457" i="5"/>
  <c r="K1458" i="5"/>
  <c r="K1459" i="5"/>
  <c r="K1460" i="5"/>
  <c r="K1461" i="5"/>
  <c r="K1462" i="5"/>
  <c r="K1463" i="5"/>
  <c r="K1464" i="5"/>
  <c r="K1465" i="5"/>
  <c r="K1466" i="5"/>
  <c r="K1467" i="5"/>
  <c r="K1468" i="5"/>
  <c r="K1469" i="5"/>
  <c r="K1470" i="5"/>
  <c r="K1471" i="5"/>
  <c r="K1472" i="5"/>
  <c r="K1473" i="5"/>
  <c r="K2121" i="5"/>
  <c r="K1474" i="5"/>
  <c r="K1475" i="5"/>
  <c r="K1476" i="5"/>
  <c r="K1477" i="5"/>
  <c r="K1478" i="5"/>
  <c r="K1479" i="5"/>
  <c r="K1480" i="5"/>
  <c r="K1481" i="5"/>
  <c r="K1482" i="5"/>
  <c r="K1483" i="5"/>
  <c r="K1484" i="5"/>
  <c r="K2122" i="5"/>
  <c r="K2123" i="5"/>
  <c r="K1485" i="5"/>
  <c r="K1486" i="5"/>
  <c r="K1487" i="5"/>
  <c r="K1488" i="5"/>
  <c r="K2124" i="5"/>
  <c r="K2125" i="5"/>
  <c r="K1489" i="5"/>
  <c r="K1490" i="5"/>
  <c r="K1491" i="5"/>
  <c r="K1492" i="5"/>
  <c r="K2126" i="5"/>
  <c r="K1493" i="5"/>
  <c r="K1494" i="5"/>
  <c r="K1495" i="5"/>
  <c r="K1496" i="5"/>
  <c r="K1497" i="5"/>
  <c r="K1498" i="5"/>
  <c r="K1499" i="5"/>
  <c r="K2127" i="5"/>
  <c r="K1500" i="5"/>
  <c r="K2128" i="5"/>
  <c r="K2129" i="5"/>
  <c r="K1501" i="5"/>
  <c r="K1502" i="5"/>
  <c r="K2130" i="5"/>
  <c r="K2131" i="5"/>
  <c r="K1503" i="5"/>
  <c r="K1504" i="5"/>
  <c r="K2132" i="5"/>
  <c r="K1505" i="5"/>
  <c r="K2133" i="5"/>
  <c r="K1506" i="5"/>
  <c r="K1507" i="5"/>
  <c r="K1508" i="5"/>
  <c r="K1509" i="5"/>
  <c r="K1510" i="5"/>
  <c r="K1511" i="5"/>
  <c r="K1512" i="5"/>
  <c r="K1513" i="5"/>
  <c r="K1514" i="5"/>
  <c r="K1515" i="5"/>
  <c r="K1516" i="5"/>
  <c r="K2134" i="5"/>
  <c r="K1517" i="5"/>
  <c r="K1518" i="5"/>
  <c r="K2135" i="5"/>
  <c r="K1519" i="5"/>
  <c r="K1520" i="5"/>
  <c r="K1521" i="5"/>
  <c r="K1522" i="5"/>
  <c r="K1523" i="5"/>
  <c r="K1524" i="5"/>
  <c r="K1525" i="5"/>
  <c r="K1526" i="5"/>
  <c r="K2136" i="5"/>
  <c r="K1527" i="5"/>
  <c r="K1528" i="5"/>
  <c r="K1529" i="5"/>
  <c r="K1530" i="5"/>
  <c r="K1531" i="5"/>
  <c r="K1532" i="5"/>
  <c r="K1533" i="5"/>
  <c r="K2137" i="5"/>
  <c r="K1534" i="5"/>
  <c r="K1535" i="5"/>
  <c r="K1536" i="5"/>
  <c r="K1537" i="5"/>
  <c r="K2138" i="5"/>
  <c r="K1538" i="5"/>
  <c r="K1539" i="5"/>
  <c r="K1540" i="5"/>
  <c r="K1541" i="5"/>
  <c r="K1542" i="5"/>
  <c r="K1543" i="5"/>
  <c r="K1544" i="5"/>
  <c r="K1545" i="5"/>
  <c r="K1546" i="5"/>
  <c r="K1547" i="5"/>
  <c r="K1548" i="5"/>
  <c r="K1549" i="5"/>
  <c r="K1550" i="5"/>
  <c r="K2139" i="5"/>
  <c r="K1551" i="5"/>
  <c r="K1552" i="5"/>
  <c r="K1553" i="5"/>
  <c r="K1554" i="5"/>
  <c r="K1555" i="5"/>
  <c r="K1556" i="5"/>
  <c r="K1557" i="5"/>
  <c r="K1558" i="5"/>
  <c r="K1559" i="5"/>
  <c r="K1560" i="5"/>
  <c r="K1561" i="5"/>
  <c r="K1562" i="5"/>
  <c r="K1563" i="5"/>
  <c r="K1564" i="5"/>
  <c r="K1565" i="5"/>
  <c r="K2140" i="5"/>
  <c r="K1566" i="5"/>
  <c r="K2141" i="5"/>
  <c r="K2142" i="5"/>
  <c r="K2143" i="5"/>
  <c r="K2144" i="5"/>
  <c r="K2145" i="5"/>
  <c r="K2146" i="5"/>
  <c r="K2147" i="5"/>
  <c r="K2148" i="5"/>
  <c r="K2149" i="5"/>
  <c r="K2150" i="5"/>
  <c r="K2151" i="5"/>
  <c r="K2152" i="5"/>
  <c r="K2153" i="5"/>
  <c r="K2154" i="5"/>
  <c r="K2155" i="5"/>
  <c r="K2156" i="5"/>
  <c r="K2157" i="5"/>
  <c r="K2158" i="5"/>
  <c r="K2159" i="5"/>
  <c r="K2160" i="5"/>
  <c r="K2161" i="5"/>
  <c r="K2162" i="5"/>
  <c r="K2163" i="5"/>
  <c r="K2164" i="5"/>
  <c r="K2165" i="5"/>
  <c r="K2166" i="5"/>
  <c r="K2167" i="5"/>
  <c r="K2168" i="5"/>
  <c r="K2169" i="5"/>
  <c r="K2170" i="5"/>
  <c r="K2171" i="5"/>
  <c r="K2172" i="5"/>
  <c r="K2173" i="5"/>
  <c r="K2174" i="5"/>
  <c r="K2175" i="5"/>
  <c r="K2176" i="5"/>
  <c r="K2177" i="5"/>
  <c r="K2178" i="5"/>
  <c r="K2179" i="5"/>
  <c r="K2180" i="5"/>
  <c r="K2181" i="5"/>
  <c r="K2182" i="5"/>
  <c r="K2183" i="5"/>
  <c r="K2184" i="5"/>
  <c r="K2185" i="5"/>
  <c r="K2186" i="5"/>
  <c r="K2187" i="5"/>
  <c r="K2188" i="5"/>
  <c r="K2189" i="5"/>
  <c r="K2190" i="5"/>
  <c r="K2191" i="5"/>
  <c r="K2192" i="5"/>
  <c r="K2193" i="5"/>
  <c r="K2194" i="5"/>
  <c r="K2195" i="5"/>
  <c r="K2196" i="5"/>
  <c r="K2197" i="5"/>
  <c r="K2198" i="5"/>
  <c r="K2199" i="5"/>
  <c r="K2200" i="5"/>
  <c r="K2201" i="5"/>
  <c r="K2202" i="5"/>
  <c r="K2203" i="5"/>
  <c r="K2204" i="5"/>
  <c r="K2205" i="5"/>
  <c r="K2206" i="5"/>
  <c r="K2207" i="5"/>
  <c r="K2208" i="5"/>
  <c r="K2209" i="5"/>
  <c r="K2210" i="5"/>
  <c r="K2211" i="5"/>
  <c r="K2212" i="5"/>
  <c r="K2213" i="5"/>
  <c r="K2214" i="5"/>
  <c r="K2215" i="5"/>
  <c r="K2216" i="5"/>
  <c r="K2217" i="5"/>
  <c r="K2218" i="5"/>
  <c r="K2219" i="5"/>
  <c r="K2220" i="5"/>
  <c r="K2221" i="5"/>
  <c r="K2222" i="5"/>
  <c r="K2223" i="5"/>
  <c r="K2224" i="5"/>
  <c r="K2225" i="5"/>
  <c r="K2226" i="5"/>
  <c r="K2227" i="5"/>
  <c r="K2228" i="5"/>
  <c r="K2229" i="5"/>
  <c r="K2230" i="5"/>
  <c r="K2231" i="5"/>
  <c r="K2232" i="5"/>
  <c r="K2233" i="5"/>
  <c r="K2234" i="5"/>
  <c r="K2235" i="5"/>
  <c r="K2236" i="5"/>
  <c r="K2237" i="5"/>
  <c r="K2238" i="5"/>
  <c r="K2239" i="5"/>
  <c r="K2240" i="5"/>
  <c r="K2241" i="5"/>
  <c r="K2242" i="5"/>
  <c r="K1567" i="5"/>
  <c r="K1568" i="5"/>
  <c r="K1569" i="5"/>
  <c r="K1570" i="5"/>
  <c r="K1571" i="5"/>
  <c r="K1572" i="5"/>
  <c r="K1573" i="5"/>
  <c r="K1574" i="5"/>
  <c r="K1575" i="5"/>
  <c r="K1576" i="5"/>
  <c r="K1577" i="5"/>
  <c r="K1578" i="5"/>
  <c r="K1579" i="5"/>
  <c r="K2243" i="5"/>
  <c r="K2244" i="5"/>
  <c r="K1580" i="5"/>
  <c r="K1581" i="5"/>
  <c r="K1582" i="5"/>
  <c r="K1583" i="5"/>
  <c r="K1584" i="5"/>
  <c r="K1585" i="5"/>
  <c r="K1586" i="5"/>
  <c r="K1587" i="5"/>
  <c r="K1588" i="5"/>
  <c r="K1589" i="5"/>
  <c r="K1590" i="5"/>
  <c r="K1591" i="5"/>
  <c r="K1592" i="5"/>
  <c r="K1593" i="5"/>
  <c r="K1594" i="5"/>
  <c r="K1595" i="5"/>
  <c r="K1596" i="5"/>
  <c r="K1597" i="5"/>
  <c r="K1598" i="5"/>
  <c r="K1599" i="5"/>
  <c r="K1600" i="5"/>
  <c r="K1601" i="5"/>
  <c r="K1602" i="5"/>
  <c r="K1603" i="5"/>
  <c r="K2245" i="5"/>
  <c r="K1604" i="5"/>
  <c r="K1605" i="5"/>
  <c r="K1606" i="5"/>
  <c r="K1607" i="5"/>
  <c r="K1608" i="5"/>
  <c r="K1609" i="5"/>
  <c r="K2246" i="5"/>
  <c r="K1610" i="5"/>
  <c r="K1611" i="5"/>
  <c r="K1612" i="5"/>
  <c r="K1613" i="5"/>
  <c r="K1614" i="5"/>
  <c r="K1615" i="5"/>
  <c r="K1616" i="5"/>
  <c r="K1617" i="5"/>
  <c r="K1618" i="5"/>
  <c r="K1619" i="5"/>
  <c r="K1620" i="5"/>
  <c r="K1621" i="5"/>
  <c r="K2247" i="5"/>
  <c r="K1622" i="5"/>
  <c r="K1623" i="5"/>
  <c r="K1624" i="5"/>
  <c r="K2248" i="5"/>
  <c r="K1625" i="5"/>
  <c r="K2249" i="5"/>
  <c r="K1626" i="5"/>
  <c r="K1627" i="5"/>
  <c r="K1628" i="5"/>
  <c r="K1629" i="5"/>
  <c r="K1630" i="5"/>
  <c r="K1631" i="5"/>
  <c r="K1632" i="5"/>
  <c r="K1633" i="5"/>
  <c r="K2250" i="5"/>
  <c r="K1634" i="5"/>
  <c r="K1635" i="5"/>
  <c r="K1636" i="5"/>
  <c r="K1637" i="5"/>
  <c r="K1638" i="5"/>
  <c r="K1639" i="5"/>
  <c r="K2251" i="5"/>
  <c r="K1640" i="5"/>
  <c r="K1641" i="5"/>
  <c r="K1642" i="5"/>
  <c r="K1643" i="5"/>
  <c r="K1644" i="5"/>
  <c r="K1645" i="5"/>
  <c r="K1646" i="5"/>
  <c r="K1647" i="5"/>
  <c r="K1648" i="5"/>
  <c r="K1649" i="5"/>
  <c r="K1650" i="5"/>
  <c r="K1651" i="5"/>
  <c r="K1652" i="5"/>
  <c r="K1653" i="5"/>
  <c r="K1654" i="5"/>
  <c r="K2252" i="5"/>
  <c r="L13" i="5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B4A754A-1408-42B0-B715-71AA9F08C7C6}" sourceFile="E:\Reyhane\Data for Project for the future\Excel\Customer Lookup.xlsx" name="Customer Lookup" type="100" refreshedVersion="7" minRefreshableVersion="5">
    <extLst>
      <ext xmlns:x15="http://schemas.microsoft.com/office/spreadsheetml/2010/11/main" uri="{DE250136-89BD-433C-8126-D09CA5730AF9}">
        <x15:connection id="a7e9edf8-6e9b-426b-a131-0ba61b8aad47" autoDelete="1"/>
      </ext>
    </extLst>
  </connection>
  <connection id="2" xr16:uid="{EF4751EE-BDD1-4823-8832-6BFA13749D70}" keepAlive="1" name="ModelConnection_Customer Lookup" description="Data Model" type="5" refreshedVersion="7" minRefreshableVersion="5" saveData="1">
    <dbPr connection="Data Model Connection" command="Customer Lookup" commandType="3"/>
    <extLst>
      <ext xmlns:x15="http://schemas.microsoft.com/office/spreadsheetml/2010/11/main" uri="{DE250136-89BD-433C-8126-D09CA5730AF9}">
        <x15:connection id="" model="1"/>
      </ext>
    </extLst>
  </connection>
  <connection id="3" xr16:uid="{3F6A9CF3-4A72-418E-99C2-0F69B4EDF670}" keepAlive="1" name="ModelConnection_Product Lookup  Updated" description="Data Model" type="5" refreshedVersion="7" minRefreshableVersion="5" saveData="1">
    <dbPr connection="Data Model Connection" command="Product Lookup  Updated" commandType="3"/>
    <extLst>
      <ext xmlns:x15="http://schemas.microsoft.com/office/spreadsheetml/2010/11/main" uri="{DE250136-89BD-433C-8126-D09CA5730AF9}">
        <x15:connection id="" model="1"/>
      </ext>
    </extLst>
  </connection>
  <connection id="4" xr16:uid="{C7806688-8AFD-4AF4-AB24-D4AE25095831}" sourceFile="E:\Reyhane\Data for Project for the future\Excel\Product Lookup (Updated).xlsx" name="Product Lookup (Updated)" type="100" refreshedVersion="7" minRefreshableVersion="5">
    <extLst>
      <ext xmlns:x15="http://schemas.microsoft.com/office/spreadsheetml/2010/11/main" uri="{DE250136-89BD-433C-8126-D09CA5730AF9}">
        <x15:connection id="9473b292-6f4f-483b-8220-2c10d772e5f4" autoDelete="1"/>
      </ext>
    </extLst>
  </connection>
  <connection id="5" xr16:uid="{60282CE2-C69A-48F6-A487-25677CE524A9}" keepAlive="1" name="ThisWorkbookDataModel" description="Data Model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<sst xmlns="http://schemas.openxmlformats.org/spreadsheetml/2006/main" count="32372" uniqueCount="6706">
  <si>
    <t>ORDERNUMBER</t>
  </si>
  <si>
    <t>QUANTITYORDERED</t>
  </si>
  <si>
    <t>PRICEEACH</t>
  </si>
  <si>
    <t>SALES</t>
  </si>
  <si>
    <t>ORDERDATE</t>
  </si>
  <si>
    <t>STATUS</t>
  </si>
  <si>
    <t>QTR_ID</t>
  </si>
  <si>
    <t>MONTH_ID</t>
  </si>
  <si>
    <t>YEAR_ID</t>
  </si>
  <si>
    <t>PRODUCTLINE</t>
  </si>
  <si>
    <t>PRODUCTCODE</t>
  </si>
  <si>
    <t>CUSTOMERNAME</t>
  </si>
  <si>
    <t>CITY</t>
  </si>
  <si>
    <t>COUNTRY</t>
  </si>
  <si>
    <t>TERRITORY</t>
  </si>
  <si>
    <t>DEALSIZE</t>
  </si>
  <si>
    <t>Shipped</t>
  </si>
  <si>
    <t>Motorcycles</t>
  </si>
  <si>
    <t>S10_1678</t>
  </si>
  <si>
    <t>Land of Toys Inc.</t>
  </si>
  <si>
    <t>NYC</t>
  </si>
  <si>
    <t>USA</t>
  </si>
  <si>
    <t>NA</t>
  </si>
  <si>
    <t>Small</t>
  </si>
  <si>
    <t>Reims Collectables</t>
  </si>
  <si>
    <t>Reims</t>
  </si>
  <si>
    <t>France</t>
  </si>
  <si>
    <t>EMEA</t>
  </si>
  <si>
    <t>Lyon Souveniers</t>
  </si>
  <si>
    <t>Paris</t>
  </si>
  <si>
    <t>Medium</t>
  </si>
  <si>
    <t>Toys4GrownUps.com</t>
  </si>
  <si>
    <t>Pasadena</t>
  </si>
  <si>
    <t>Corporate Gift Ideas Co.</t>
  </si>
  <si>
    <t>San Francisco</t>
  </si>
  <si>
    <t>Technics Stores Inc.</t>
  </si>
  <si>
    <t>Burlingame</t>
  </si>
  <si>
    <t>Daedalus Designs Imports</t>
  </si>
  <si>
    <t>Lille</t>
  </si>
  <si>
    <t>Herkku Gifts</t>
  </si>
  <si>
    <t>Bergen</t>
  </si>
  <si>
    <t>Norway</t>
  </si>
  <si>
    <t>Mini Wheels Co.</t>
  </si>
  <si>
    <t>Auto Canal Petit</t>
  </si>
  <si>
    <t>Australian Collectors, Co.</t>
  </si>
  <si>
    <t>Melbourne</t>
  </si>
  <si>
    <t>Australia</t>
  </si>
  <si>
    <t>APAC</t>
  </si>
  <si>
    <t>Vitachrome Inc.</t>
  </si>
  <si>
    <t>Tekni Collectables Inc.</t>
  </si>
  <si>
    <t>Newark</t>
  </si>
  <si>
    <t>Gift Depot Inc.</t>
  </si>
  <si>
    <t>Bridgewater</t>
  </si>
  <si>
    <t>La Rochelle Gifts</t>
  </si>
  <si>
    <t>Nantes</t>
  </si>
  <si>
    <t>Marta's Replicas Co.</t>
  </si>
  <si>
    <t>Cambridge</t>
  </si>
  <si>
    <t>Toys of Finland, Co.</t>
  </si>
  <si>
    <t>Helsinki</t>
  </si>
  <si>
    <t>Finland</t>
  </si>
  <si>
    <t>Baane Mini Imports</t>
  </si>
  <si>
    <t>Stavern</t>
  </si>
  <si>
    <t>Diecast Classics Inc.</t>
  </si>
  <si>
    <t>Allentown</t>
  </si>
  <si>
    <t>Salzburg Collectables</t>
  </si>
  <si>
    <t>Salzburg</t>
  </si>
  <si>
    <t>Austria</t>
  </si>
  <si>
    <t>Large</t>
  </si>
  <si>
    <t>Souveniers And Things Co.</t>
  </si>
  <si>
    <t>Chatswood</t>
  </si>
  <si>
    <t>FunGiftIdeas.com</t>
  </si>
  <si>
    <t>New Bedford</t>
  </si>
  <si>
    <t>UK Collectables, Ltd.</t>
  </si>
  <si>
    <t>Liverpool</t>
  </si>
  <si>
    <t>UK</t>
  </si>
  <si>
    <t>Disputed</t>
  </si>
  <si>
    <t>Euro Shopping Channel</t>
  </si>
  <si>
    <t>Madrid</t>
  </si>
  <si>
    <t>Spain</t>
  </si>
  <si>
    <t>Classic Cars</t>
  </si>
  <si>
    <t>S10_1949</t>
  </si>
  <si>
    <t>Volvo Model Replicas, Co</t>
  </si>
  <si>
    <t>Lule</t>
  </si>
  <si>
    <t>Sweden</t>
  </si>
  <si>
    <t>Corrida Auto Replicas, Ltd</t>
  </si>
  <si>
    <t>Dragon Souveniers, Ltd.</t>
  </si>
  <si>
    <t>Singapore</t>
  </si>
  <si>
    <t>Japan</t>
  </si>
  <si>
    <t>Classic Legends Inc.</t>
  </si>
  <si>
    <t>Australian Gift Network, Co</t>
  </si>
  <si>
    <t>South Brisbane</t>
  </si>
  <si>
    <t>Classic Gift Ideas, Inc</t>
  </si>
  <si>
    <t>Philadelphia</t>
  </si>
  <si>
    <t>Saveley &amp; Henriot, Co.</t>
  </si>
  <si>
    <t>Lyon</t>
  </si>
  <si>
    <t>Canadian Gift Exchange Network</t>
  </si>
  <si>
    <t>Vancouver</t>
  </si>
  <si>
    <t>Canada</t>
  </si>
  <si>
    <t>West Coast Collectables Co.</t>
  </si>
  <si>
    <t>Burbank</t>
  </si>
  <si>
    <t>Cambridge Collectables Co.</t>
  </si>
  <si>
    <t>Super Scale Inc.</t>
  </si>
  <si>
    <t>New Haven</t>
  </si>
  <si>
    <t>Tokyo Collectables, Ltd</t>
  </si>
  <si>
    <t>Minato-ku</t>
  </si>
  <si>
    <t>Amica Models &amp; Co.</t>
  </si>
  <si>
    <t>Torino</t>
  </si>
  <si>
    <t>Italy</t>
  </si>
  <si>
    <t>Scandinavian Gift Ideas</t>
  </si>
  <si>
    <t>Boras</t>
  </si>
  <si>
    <t>Auto Assoc. &amp; Cie.</t>
  </si>
  <si>
    <t>Versailles</t>
  </si>
  <si>
    <t>Mini Gifts Distributors Ltd.</t>
  </si>
  <si>
    <t>San Rafael</t>
  </si>
  <si>
    <t>Online Diecast Creations Co.</t>
  </si>
  <si>
    <t>Nashua</t>
  </si>
  <si>
    <t>Collectables For Less Inc.</t>
  </si>
  <si>
    <t>Brickhaven</t>
  </si>
  <si>
    <t>Anna's Decorations, Ltd</t>
  </si>
  <si>
    <t>North Sydney</t>
  </si>
  <si>
    <t>Quebec Home Shopping Network</t>
  </si>
  <si>
    <t>Montreal</t>
  </si>
  <si>
    <t>In Process</t>
  </si>
  <si>
    <t>S10_2016</t>
  </si>
  <si>
    <t>Osaka Souveniers Co.</t>
  </si>
  <si>
    <t>Osaka</t>
  </si>
  <si>
    <t>Motor Mint Distributors Inc.</t>
  </si>
  <si>
    <t>Atelier graphique</t>
  </si>
  <si>
    <t>Mini Classics</t>
  </si>
  <si>
    <t>White Plains</t>
  </si>
  <si>
    <t>S10_4698</t>
  </si>
  <si>
    <t>S10_4757</t>
  </si>
  <si>
    <t>Danish Wholesale Imports</t>
  </si>
  <si>
    <t>Kobenhavn</t>
  </si>
  <si>
    <t>Denmark</t>
  </si>
  <si>
    <t>Stylish Desk Decors, Co.</t>
  </si>
  <si>
    <t>London</t>
  </si>
  <si>
    <t>Mini Creations Ltd.</t>
  </si>
  <si>
    <t>Cancelled</t>
  </si>
  <si>
    <t>Alpha Cognac</t>
  </si>
  <si>
    <t>Toulouse</t>
  </si>
  <si>
    <t>Double Decker Gift Stores, Ltd</t>
  </si>
  <si>
    <t>Enaco Distributors</t>
  </si>
  <si>
    <t>Barcelona</t>
  </si>
  <si>
    <t>Men 'R' US Retailers, Ltd.</t>
  </si>
  <si>
    <t>Los Angeles</t>
  </si>
  <si>
    <t>Collectable Mini Designs Co.</t>
  </si>
  <si>
    <t>San Diego</t>
  </si>
  <si>
    <t>Petit Auto</t>
  </si>
  <si>
    <t>Bruxelles</t>
  </si>
  <si>
    <t>Belgium</t>
  </si>
  <si>
    <t>Royal Canadian Collectables, Ltd.</t>
  </si>
  <si>
    <t>Tsawassen</t>
  </si>
  <si>
    <t>Gifts4AllAges.com</t>
  </si>
  <si>
    <t>Boston</t>
  </si>
  <si>
    <t>giftsbymail.co.uk</t>
  </si>
  <si>
    <t>Cowes</t>
  </si>
  <si>
    <t>Oulu Toy Supplies, Inc.</t>
  </si>
  <si>
    <t>Oulu</t>
  </si>
  <si>
    <t>The Sharp Gifts Warehouse</t>
  </si>
  <si>
    <t>San Jose</t>
  </si>
  <si>
    <t>On Hold</t>
  </si>
  <si>
    <t>S10_4962</t>
  </si>
  <si>
    <t>La Corne D'abondance, Co.</t>
  </si>
  <si>
    <t>Resolved</t>
  </si>
  <si>
    <t>Mini Auto Werke</t>
  </si>
  <si>
    <t>Graz</t>
  </si>
  <si>
    <t>Diecast Collectables</t>
  </si>
  <si>
    <t>Handji Gifts&amp; Co</t>
  </si>
  <si>
    <t>S12_1099</t>
  </si>
  <si>
    <t>Cruz &amp; Sons Co.</t>
  </si>
  <si>
    <t>Makati City</t>
  </si>
  <si>
    <t>Philippines</t>
  </si>
  <si>
    <t>Marseille Mini Autos</t>
  </si>
  <si>
    <t>Marseille</t>
  </si>
  <si>
    <t>Toms Spezialitten, Ltd</t>
  </si>
  <si>
    <t>Koln</t>
  </si>
  <si>
    <t>Germany</t>
  </si>
  <si>
    <t>Vida Sport, Ltd</t>
  </si>
  <si>
    <t>Gensve</t>
  </si>
  <si>
    <t>Switzerland</t>
  </si>
  <si>
    <t>L'ordine Souveniers</t>
  </si>
  <si>
    <t>Reggio Emilia</t>
  </si>
  <si>
    <t>Online Mini Collectables</t>
  </si>
  <si>
    <t>Blauer See Auto, Co.</t>
  </si>
  <si>
    <t>Frankfurt</t>
  </si>
  <si>
    <t>Suominen Souveniers</t>
  </si>
  <si>
    <t>Espoo</t>
  </si>
  <si>
    <t>S12_1108</t>
  </si>
  <si>
    <t>Muscle Machine Inc</t>
  </si>
  <si>
    <t>Clover Collections, Co.</t>
  </si>
  <si>
    <t>Dublin</t>
  </si>
  <si>
    <t>Ireland</t>
  </si>
  <si>
    <t>CAF Imports</t>
  </si>
  <si>
    <t>AV Stores, Co.</t>
  </si>
  <si>
    <t>Manchester</t>
  </si>
  <si>
    <t>Heintze Collectables</t>
  </si>
  <si>
    <t>Aaarhus</t>
  </si>
  <si>
    <t>Trucks and Buses</t>
  </si>
  <si>
    <t>S12_1666</t>
  </si>
  <si>
    <t>S12_2823</t>
  </si>
  <si>
    <t>Microscale Inc.</t>
  </si>
  <si>
    <t>S12_3148</t>
  </si>
  <si>
    <t>S12_3380</t>
  </si>
  <si>
    <t>Boards &amp; Toys Co.</t>
  </si>
  <si>
    <t>Glendale</t>
  </si>
  <si>
    <t>S12_3891</t>
  </si>
  <si>
    <t>S12_3990</t>
  </si>
  <si>
    <t>S12_4473</t>
  </si>
  <si>
    <t>Iberia Gift Imports, Corp.</t>
  </si>
  <si>
    <t>Sevilla</t>
  </si>
  <si>
    <t>Signal Collectibles Ltd.</t>
  </si>
  <si>
    <t>Brisbane</t>
  </si>
  <si>
    <t>S12_4675</t>
  </si>
  <si>
    <t>Mini Caravy</t>
  </si>
  <si>
    <t>Strasbourg</t>
  </si>
  <si>
    <t>S18_1097</t>
  </si>
  <si>
    <t>S18_1129</t>
  </si>
  <si>
    <t>Signal Gift Stores</t>
  </si>
  <si>
    <t>Las Vegas</t>
  </si>
  <si>
    <t>Norway Gifts By Mail, Co.</t>
  </si>
  <si>
    <t>Oslo</t>
  </si>
  <si>
    <t>Vintage Cars</t>
  </si>
  <si>
    <t>S18_1342</t>
  </si>
  <si>
    <t>Rovelli Gifts</t>
  </si>
  <si>
    <t>Bergamo</t>
  </si>
  <si>
    <t>Australian Collectables, Ltd</t>
  </si>
  <si>
    <t>Glen Waverly</t>
  </si>
  <si>
    <t>S18_1367</t>
  </si>
  <si>
    <t>S18_1589</t>
  </si>
  <si>
    <t>Planes</t>
  </si>
  <si>
    <t>S18_1662</t>
  </si>
  <si>
    <t>Gift Ideas Corp.</t>
  </si>
  <si>
    <t>Bavarian Collectables Imports, Co.</t>
  </si>
  <si>
    <t>Munich</t>
  </si>
  <si>
    <t>Royale Belge</t>
  </si>
  <si>
    <t>Charleroi</t>
  </si>
  <si>
    <t>S18_1749</t>
  </si>
  <si>
    <t>S18_1889</t>
  </si>
  <si>
    <t>S18_1984</t>
  </si>
  <si>
    <t>S18_2238</t>
  </si>
  <si>
    <t>S18_2248</t>
  </si>
  <si>
    <t>S18_2319</t>
  </si>
  <si>
    <t>S18_2325</t>
  </si>
  <si>
    <t>S18_2432</t>
  </si>
  <si>
    <t>S18_2581</t>
  </si>
  <si>
    <t>S18_2625</t>
  </si>
  <si>
    <t>S18_2795</t>
  </si>
  <si>
    <t>S18_2870</t>
  </si>
  <si>
    <t>S18_2949</t>
  </si>
  <si>
    <t>S18_2957</t>
  </si>
  <si>
    <t>Ships</t>
  </si>
  <si>
    <t>S18_3029</t>
  </si>
  <si>
    <t>Auto-Moto Classics Inc.</t>
  </si>
  <si>
    <t>S18_3136</t>
  </si>
  <si>
    <t>S18_3140</t>
  </si>
  <si>
    <t>S18_3232</t>
  </si>
  <si>
    <t>Trains</t>
  </si>
  <si>
    <t>S18_3259</t>
  </si>
  <si>
    <t>S18_3278</t>
  </si>
  <si>
    <t>S18_3320</t>
  </si>
  <si>
    <t>S18_3482</t>
  </si>
  <si>
    <t>S18_3685</t>
  </si>
  <si>
    <t>S18_3782</t>
  </si>
  <si>
    <t>S18_3856</t>
  </si>
  <si>
    <t>S18_4027</t>
  </si>
  <si>
    <t>S18_4409</t>
  </si>
  <si>
    <t>S18_4522</t>
  </si>
  <si>
    <t>S18_4600</t>
  </si>
  <si>
    <t>S18_4668</t>
  </si>
  <si>
    <t>S18_4721</t>
  </si>
  <si>
    <t>S18_4933</t>
  </si>
  <si>
    <t>S24_1046</t>
  </si>
  <si>
    <t>S24_1444</t>
  </si>
  <si>
    <t>S24_1578</t>
  </si>
  <si>
    <t>S24_1628</t>
  </si>
  <si>
    <t>S24_1785</t>
  </si>
  <si>
    <t>S24_1937</t>
  </si>
  <si>
    <t>S24_2000</t>
  </si>
  <si>
    <t>S24_2011</t>
  </si>
  <si>
    <t>S24_2022</t>
  </si>
  <si>
    <t>S24_2300</t>
  </si>
  <si>
    <t>S24_2360</t>
  </si>
  <si>
    <t>S24_2766</t>
  </si>
  <si>
    <t>S24_2840</t>
  </si>
  <si>
    <t>S24_2841</t>
  </si>
  <si>
    <t>S24_2887</t>
  </si>
  <si>
    <t>S24_2972</t>
  </si>
  <si>
    <t>S24_3151</t>
  </si>
  <si>
    <t>S24_3191</t>
  </si>
  <si>
    <t>S24_3371</t>
  </si>
  <si>
    <t>S24_3420</t>
  </si>
  <si>
    <t>S24_3432</t>
  </si>
  <si>
    <t>S24_3816</t>
  </si>
  <si>
    <t>S24_3856</t>
  </si>
  <si>
    <t>S24_3949</t>
  </si>
  <si>
    <t>S24_3969</t>
  </si>
  <si>
    <t>S24_4048</t>
  </si>
  <si>
    <t>S24_4258</t>
  </si>
  <si>
    <t>S24_4278</t>
  </si>
  <si>
    <t>S24_4620</t>
  </si>
  <si>
    <t>S32_1268</t>
  </si>
  <si>
    <t>S32_1374</t>
  </si>
  <si>
    <t>S32_2206</t>
  </si>
  <si>
    <t>S32_2509</t>
  </si>
  <si>
    <t>S32_3207</t>
  </si>
  <si>
    <t>S32_3522</t>
  </si>
  <si>
    <t>S32_4289</t>
  </si>
  <si>
    <t>S32_4485</t>
  </si>
  <si>
    <t>S50_1341</t>
  </si>
  <si>
    <t>S50_1392</t>
  </si>
  <si>
    <t>S50_1514</t>
  </si>
  <si>
    <t>S50_4713</t>
  </si>
  <si>
    <t>S700_1138</t>
  </si>
  <si>
    <t>S700_1691</t>
  </si>
  <si>
    <t>S700_1938</t>
  </si>
  <si>
    <t>S700_2047</t>
  </si>
  <si>
    <t>S700_2466</t>
  </si>
  <si>
    <t>S700_2610</t>
  </si>
  <si>
    <t>S700_2824</t>
  </si>
  <si>
    <t>S700_2834</t>
  </si>
  <si>
    <t>S700_3167</t>
  </si>
  <si>
    <t>S700_3505</t>
  </si>
  <si>
    <t>S700_3962</t>
  </si>
  <si>
    <t>S700_4002</t>
  </si>
  <si>
    <t>S72_1253</t>
  </si>
  <si>
    <t>S72_3212</t>
  </si>
  <si>
    <t>Grand Total</t>
  </si>
  <si>
    <t>Sum of SALES</t>
  </si>
  <si>
    <t>Sum of QUANTITYORDERED</t>
  </si>
  <si>
    <t>Sum of QUANTITYORDERED2</t>
  </si>
  <si>
    <t>(Multiple Items)</t>
  </si>
  <si>
    <t>product_id</t>
  </si>
  <si>
    <t>product_group</t>
  </si>
  <si>
    <t>product_category</t>
  </si>
  <si>
    <t>product_type</t>
  </si>
  <si>
    <t>product</t>
  </si>
  <si>
    <t>product_description</t>
  </si>
  <si>
    <t>current_cost</t>
  </si>
  <si>
    <t>current_wholesale_price</t>
  </si>
  <si>
    <t>current_retail_price</t>
  </si>
  <si>
    <t>tax_exempt_yn</t>
  </si>
  <si>
    <t>promo_yn</t>
  </si>
  <si>
    <t>new_product_yn</t>
  </si>
  <si>
    <t>Whole Bean/Teas</t>
  </si>
  <si>
    <t>Coffee beans</t>
  </si>
  <si>
    <t>Organic Beans</t>
  </si>
  <si>
    <t>Brazilian - Organic</t>
  </si>
  <si>
    <t>It's like Carnival in a cup. Clean and smooth.</t>
  </si>
  <si>
    <t>Y</t>
  </si>
  <si>
    <t>N</t>
  </si>
  <si>
    <t>House blend Beans</t>
  </si>
  <si>
    <t>Our Old Time Diner Blend</t>
  </si>
  <si>
    <t>Out packed blend of beans that is reminiscent of the cup of coffee you used to get at a diner.</t>
  </si>
  <si>
    <t>Espresso Beans</t>
  </si>
  <si>
    <t>Espresso Roast</t>
  </si>
  <si>
    <t>Our house blend for a good espresso shot.</t>
  </si>
  <si>
    <t>Primo Espresso Roast</t>
  </si>
  <si>
    <t>Our primium single source of hand roasted beans.</t>
  </si>
  <si>
    <t>Gourmet Beans</t>
  </si>
  <si>
    <t>Columbian Medium Roast</t>
  </si>
  <si>
    <t>A smooth cup of coffee any time of day.</t>
  </si>
  <si>
    <t>Ethiopia</t>
  </si>
  <si>
    <t>From the home of coffee.</t>
  </si>
  <si>
    <t>Premium Beans</t>
  </si>
  <si>
    <t>Jamacian Coffee River</t>
  </si>
  <si>
    <t>Ya man, it will start your day off right.</t>
  </si>
  <si>
    <t>Civet Cat</t>
  </si>
  <si>
    <t>The most expensive coffee in the world, the cats do all the work.</t>
  </si>
  <si>
    <t>Organic Decaf Blend</t>
  </si>
  <si>
    <t>Our blend of hand picked organic beans that have been naturally decaffinated.</t>
  </si>
  <si>
    <t>Green beans</t>
  </si>
  <si>
    <t>Guatemalan Sustainably Grown</t>
  </si>
  <si>
    <t>Green beans you can roast yourself.</t>
  </si>
  <si>
    <t>Loose Tea</t>
  </si>
  <si>
    <t>Herbal tea</t>
  </si>
  <si>
    <t>Lemon Grass</t>
  </si>
  <si>
    <t>You will think you are Thailand as you sip your cuppa.</t>
  </si>
  <si>
    <t>Peppermint</t>
  </si>
  <si>
    <t>Cool and refreshing to help calm your nerves.</t>
  </si>
  <si>
    <t>Black tea</t>
  </si>
  <si>
    <t>English Breakfast</t>
  </si>
  <si>
    <t>The traditional cup to start your day.</t>
  </si>
  <si>
    <t>Earl Grey</t>
  </si>
  <si>
    <t>A full leaf of Orange Pekoe blended with organic oil of bergamot.</t>
  </si>
  <si>
    <t>Green tea</t>
  </si>
  <si>
    <t>Serenity Green Tea</t>
  </si>
  <si>
    <t>Mountain grown and harvested at the optimal time.</t>
  </si>
  <si>
    <t>Chai tea</t>
  </si>
  <si>
    <t>Traditional Blend Chai</t>
  </si>
  <si>
    <t>A traditional blend.</t>
  </si>
  <si>
    <t>Morning Sunrise Chai</t>
  </si>
  <si>
    <t>Fair trade and organic and has a warm finish.</t>
  </si>
  <si>
    <t>Spicy Eye Opener Chai</t>
  </si>
  <si>
    <t>A spicier blend to awaken your taste buds.</t>
  </si>
  <si>
    <t>Packaged Chocolate</t>
  </si>
  <si>
    <t>Drinking Chocolate</t>
  </si>
  <si>
    <t>Dark chocolate</t>
  </si>
  <si>
    <t>This drinking chocolate is smooth and creamy.</t>
  </si>
  <si>
    <t>Organic Chocolate</t>
  </si>
  <si>
    <t>Sustainably Grown Organic</t>
  </si>
  <si>
    <t>Certified organic containing the highest quality ingredients.</t>
  </si>
  <si>
    <t>Chili Mayan</t>
  </si>
  <si>
    <t>Fragrant with spices, this is the most flavourful drinking chocolate you will find.</t>
  </si>
  <si>
    <t>Beverages</t>
  </si>
  <si>
    <t>Coffee</t>
  </si>
  <si>
    <t>Drip coffee</t>
  </si>
  <si>
    <t>Our Old Time Diner Blend Sm</t>
  </si>
  <si>
    <t>An honest cup a coffee.</t>
  </si>
  <si>
    <t>Our Old Time Diner Blend Rg</t>
  </si>
  <si>
    <t>Our Old Time Diner Blend Lg</t>
  </si>
  <si>
    <t>Organic brewed coffee</t>
  </si>
  <si>
    <t>Brazilian Sm</t>
  </si>
  <si>
    <t>Brazilian Rg</t>
  </si>
  <si>
    <t>Brazilian Lg</t>
  </si>
  <si>
    <t>Gourmet brewed coffee</t>
  </si>
  <si>
    <t>Columbian Medium Roast Sm</t>
  </si>
  <si>
    <t>Columbian Medium Roast Rg</t>
  </si>
  <si>
    <t>Columbian Medium Roast Lg</t>
  </si>
  <si>
    <t>Ethiopia Sm</t>
  </si>
  <si>
    <t>A bold cup when you want that something extra.</t>
  </si>
  <si>
    <t>Ethiopia Rg</t>
  </si>
  <si>
    <t>Ethiopia Lg</t>
  </si>
  <si>
    <t>Premium brewed coffee</t>
  </si>
  <si>
    <t>Jamaican Coffee River Sm</t>
  </si>
  <si>
    <t>Still a front runner for good premium coffee.</t>
  </si>
  <si>
    <t>Jamaican Coffee River Rg</t>
  </si>
  <si>
    <t>Jamaican Coffee River Lg</t>
  </si>
  <si>
    <t>Barista Espresso</t>
  </si>
  <si>
    <t>Espresso shot</t>
  </si>
  <si>
    <t>You will think you are in Venice when you sip this one.</t>
  </si>
  <si>
    <t>Latte</t>
  </si>
  <si>
    <t>Latte Rg</t>
  </si>
  <si>
    <t>Cappuccino</t>
  </si>
  <si>
    <t>Cappuccino Lg</t>
  </si>
  <si>
    <t>Tea</t>
  </si>
  <si>
    <t>Brewed herbal tea</t>
  </si>
  <si>
    <t>Lemon Grass Rg</t>
  </si>
  <si>
    <t>You will think you are in Thailand.</t>
  </si>
  <si>
    <t>Lemon Grass Lg</t>
  </si>
  <si>
    <t>Peppermint Rg</t>
  </si>
  <si>
    <t>A cool and refreshing cup.</t>
  </si>
  <si>
    <t>Peppermint Lg</t>
  </si>
  <si>
    <t>Brewed Green tea</t>
  </si>
  <si>
    <t>Serenity Green Tea Rg</t>
  </si>
  <si>
    <t>Feel the stress leaving your body.</t>
  </si>
  <si>
    <t>Serenity Green Tea Lg</t>
  </si>
  <si>
    <t>Brewed Black tea</t>
  </si>
  <si>
    <t>English Breakfast Rg</t>
  </si>
  <si>
    <t>The Queen's favourite cuppa in the morning.</t>
  </si>
  <si>
    <t>English Breakfast Lg</t>
  </si>
  <si>
    <t>Earl Grey Rg</t>
  </si>
  <si>
    <t>Tradition in a cup.</t>
  </si>
  <si>
    <t>Earl Grey Lg</t>
  </si>
  <si>
    <t>Brewed Chai tea</t>
  </si>
  <si>
    <t>Traditional Blend Chai Rg</t>
  </si>
  <si>
    <t>Sit back and think of the tropical breezes.</t>
  </si>
  <si>
    <t>Traditional Blend Chai Lg</t>
  </si>
  <si>
    <t>Morning Sunrise Chai Rg</t>
  </si>
  <si>
    <t>Face the morning after your yoga routine.</t>
  </si>
  <si>
    <t>Morning Sunrise Chai Lg</t>
  </si>
  <si>
    <t>Spicy Eye Opener Chai Rg</t>
  </si>
  <si>
    <t>When you need your eyes opened wide.</t>
  </si>
  <si>
    <t>Spicy Eye Opener Chai Lg</t>
  </si>
  <si>
    <t>Hot chocolate</t>
  </si>
  <si>
    <t>Dark chocolate Rg</t>
  </si>
  <si>
    <t>Slightly bitter, but still very rich.</t>
  </si>
  <si>
    <t>Dark chocolate Lg</t>
  </si>
  <si>
    <t>Sustainably Grown Organic Rg</t>
  </si>
  <si>
    <t>Just pure notes of spice.</t>
  </si>
  <si>
    <t>Sustainably Grown Organic Lg</t>
  </si>
  <si>
    <t>Snow Day Hot Chocolate</t>
  </si>
  <si>
    <t>Added marshmallows for the needed sugar rush.</t>
  </si>
  <si>
    <t>Add-ons</t>
  </si>
  <si>
    <t>Flavours</t>
  </si>
  <si>
    <t>Regular syrup</t>
  </si>
  <si>
    <t>Carmel syrup</t>
  </si>
  <si>
    <t>Rich carmel taste</t>
  </si>
  <si>
    <t>Hazelnut syrup</t>
  </si>
  <si>
    <t>Bursting with nutty flavour</t>
  </si>
  <si>
    <t>Sugar free syrup</t>
  </si>
  <si>
    <t>Sugar Free Vanilla syrup</t>
  </si>
  <si>
    <t>Our favorite</t>
  </si>
  <si>
    <t>Seasonal drink</t>
  </si>
  <si>
    <t>Pumpkin Spice Latte</t>
  </si>
  <si>
    <t>Boo, its that time of year again</t>
  </si>
  <si>
    <t>Pumpkin Spice Latte Lg</t>
  </si>
  <si>
    <t>Happy Holidays hot chocolate</t>
  </si>
  <si>
    <t>Candy cane and hot chocolate, perfect.</t>
  </si>
  <si>
    <t>Food</t>
  </si>
  <si>
    <t>Bakery</t>
  </si>
  <si>
    <t>Pastry</t>
  </si>
  <si>
    <t>Croissant</t>
  </si>
  <si>
    <t>Flakey and buttery</t>
  </si>
  <si>
    <t>Scone</t>
  </si>
  <si>
    <t>Cranberry Scone</t>
  </si>
  <si>
    <t>Like Grandma used to make</t>
  </si>
  <si>
    <t>Chocolate Croissant</t>
  </si>
  <si>
    <t>Chocolate flakes</t>
  </si>
  <si>
    <t>Ginger Scone</t>
  </si>
  <si>
    <t>Little bit of spice</t>
  </si>
  <si>
    <t>Almond Croissant</t>
  </si>
  <si>
    <t>Crunch!</t>
  </si>
  <si>
    <t>Biscotti</t>
  </si>
  <si>
    <t>Ginger Biscotti</t>
  </si>
  <si>
    <t>Hazelnut Biscotti</t>
  </si>
  <si>
    <t>Chocolate Chip Biscotti</t>
  </si>
  <si>
    <t>Oatmeal Scone</t>
  </si>
  <si>
    <t>Grannys fav</t>
  </si>
  <si>
    <t>Scottish Cream Scone</t>
  </si>
  <si>
    <t>Old time comfort</t>
  </si>
  <si>
    <t>Jumbo Savory Scone</t>
  </si>
  <si>
    <t>Anytime, anywhere</t>
  </si>
  <si>
    <t>Merchandise</t>
  </si>
  <si>
    <t>Branded</t>
  </si>
  <si>
    <t>Clothing</t>
  </si>
  <si>
    <t>I Need My Bean! Toque</t>
  </si>
  <si>
    <t>keep your head bean warm</t>
  </si>
  <si>
    <t>I Need My Bean! T-shirt</t>
  </si>
  <si>
    <t>Stylish chic</t>
  </si>
  <si>
    <t>Housewares</t>
  </si>
  <si>
    <t>I Need My Bean! Diner mug</t>
  </si>
  <si>
    <t>Classic</t>
  </si>
  <si>
    <t>I Need My Bean! Latte cup</t>
  </si>
  <si>
    <t>The cup and saucer set is the perfect way to enjoy your latte at home</t>
  </si>
  <si>
    <t>Chocolate syrup</t>
  </si>
  <si>
    <t>Bursting with chocolate flavour</t>
  </si>
  <si>
    <t>Specialty coffee</t>
  </si>
  <si>
    <t>Rio Nights</t>
  </si>
  <si>
    <t>2 shots of Ouro Brasilerio and pure cane sugar syrup</t>
  </si>
  <si>
    <t>Ouro Brasileiro shot</t>
  </si>
  <si>
    <t>From Rio</t>
  </si>
  <si>
    <t>Ouro Brasileiro shot promo</t>
  </si>
  <si>
    <t>Ouro promo</t>
  </si>
  <si>
    <t>customer_id</t>
  </si>
  <si>
    <t>home_store</t>
  </si>
  <si>
    <t>customer_first-name</t>
  </si>
  <si>
    <t>customer_email</t>
  </si>
  <si>
    <t>customer_since</t>
  </si>
  <si>
    <t>loyalty_card_number</t>
  </si>
  <si>
    <t>birthdate</t>
  </si>
  <si>
    <t>gender</t>
  </si>
  <si>
    <t>birth_year</t>
  </si>
  <si>
    <t>Alika Rivas</t>
  </si>
  <si>
    <t>Yoshi@aliquam.us</t>
  </si>
  <si>
    <t>021-443-0682</t>
  </si>
  <si>
    <t>F</t>
  </si>
  <si>
    <t>Sacha Wall</t>
  </si>
  <si>
    <t>Yvette@erat.org</t>
  </si>
  <si>
    <t>433-102-9277</t>
  </si>
  <si>
    <t>Raya Hampton</t>
  </si>
  <si>
    <t>Martina@malesuada.com</t>
  </si>
  <si>
    <t>478-762-8984</t>
  </si>
  <si>
    <t>Belle Reyes</t>
  </si>
  <si>
    <t>Sierra@sodales.net</t>
  </si>
  <si>
    <t>930-000-5889</t>
  </si>
  <si>
    <t>Brooke Munoz</t>
  </si>
  <si>
    <t>William@montes.com</t>
  </si>
  <si>
    <t>573-552-0754</t>
  </si>
  <si>
    <t>Tanisha Wolf</t>
  </si>
  <si>
    <t>Clinton@varius.edu</t>
  </si>
  <si>
    <t>369-236-7140</t>
  </si>
  <si>
    <t>Quintessa Franklin</t>
  </si>
  <si>
    <t>Audrey@mattis.net</t>
  </si>
  <si>
    <t>977-781-3835</t>
  </si>
  <si>
    <t>Charissa Cobb</t>
  </si>
  <si>
    <t>Regan@Vivamus.net</t>
  </si>
  <si>
    <t>618-483-1616</t>
  </si>
  <si>
    <t>Susan Mathis</t>
  </si>
  <si>
    <t>Cody@tincidunt.edu</t>
  </si>
  <si>
    <t>726-654-4316</t>
  </si>
  <si>
    <t>Cynthia Hurley</t>
  </si>
  <si>
    <t>Miriam@arcu.edu</t>
  </si>
  <si>
    <t>305-573-4564</t>
  </si>
  <si>
    <t>Melodie Dawson</t>
  </si>
  <si>
    <t>Stacey@nostra.us</t>
  </si>
  <si>
    <t>694-557-8383</t>
  </si>
  <si>
    <t>Charlotte Webb</t>
  </si>
  <si>
    <t>Phelan@rutrum.org</t>
  </si>
  <si>
    <t>542-155-7242</t>
  </si>
  <si>
    <t>Melyssa Jones</t>
  </si>
  <si>
    <t>Delilah@Duis.edu</t>
  </si>
  <si>
    <t>023-851-0936</t>
  </si>
  <si>
    <t>Yuri Jacobson</t>
  </si>
  <si>
    <t>Shea@ante.gov</t>
  </si>
  <si>
    <t>371-921-0474</t>
  </si>
  <si>
    <t>Kellie Barton</t>
  </si>
  <si>
    <t>Hyacinth@urna.edu</t>
  </si>
  <si>
    <t>236-217-0356</t>
  </si>
  <si>
    <t>Camille Glass</t>
  </si>
  <si>
    <t>Hedley@adipiscing.gov</t>
  </si>
  <si>
    <t>448-528-3198</t>
  </si>
  <si>
    <t>Reagan Roberts</t>
  </si>
  <si>
    <t>Echo@Integer.edu</t>
  </si>
  <si>
    <t>324-062-4567</t>
  </si>
  <si>
    <t>Chelsea Bray</t>
  </si>
  <si>
    <t>Willow@sem.net</t>
  </si>
  <si>
    <t>288-181-8604</t>
  </si>
  <si>
    <t>Lesley Benson</t>
  </si>
  <si>
    <t>Laura@eleifend.net</t>
  </si>
  <si>
    <t>685-365-3310</t>
  </si>
  <si>
    <t>Denise Matthews</t>
  </si>
  <si>
    <t>Hannah@facilisis.org</t>
  </si>
  <si>
    <t>212-992-5826</t>
  </si>
  <si>
    <t>Lillith Lucas</t>
  </si>
  <si>
    <t>Ulric@varius.com</t>
  </si>
  <si>
    <t>365-702-7433</t>
  </si>
  <si>
    <t>Brittany Bradshaw</t>
  </si>
  <si>
    <t>Rina@Duis.us</t>
  </si>
  <si>
    <t>927-758-6053</t>
  </si>
  <si>
    <t>Cecilia Davidson</t>
  </si>
  <si>
    <t>Donovan@posuere.org</t>
  </si>
  <si>
    <t>764-601-4599</t>
  </si>
  <si>
    <t>Emma Cunningham</t>
  </si>
  <si>
    <t>Yetta@augue.org</t>
  </si>
  <si>
    <t>495-345-8164</t>
  </si>
  <si>
    <t>Pamela Hays</t>
  </si>
  <si>
    <t>Wilma@lorem.net</t>
  </si>
  <si>
    <t>160-794-1256</t>
  </si>
  <si>
    <t>Sandra Andrews</t>
  </si>
  <si>
    <t>Shaeleigh@mauris.net</t>
  </si>
  <si>
    <t>671-876-8210</t>
  </si>
  <si>
    <t>Shafira Moss</t>
  </si>
  <si>
    <t>Len@sociosqu.com</t>
  </si>
  <si>
    <t>243-622-5454</t>
  </si>
  <si>
    <t>Carla Douglas</t>
  </si>
  <si>
    <t>Nigel@est.com</t>
  </si>
  <si>
    <t>239-263-9162</t>
  </si>
  <si>
    <t>Angela Strickland</t>
  </si>
  <si>
    <t>Alma@id.edu</t>
  </si>
  <si>
    <t>978-857-3312</t>
  </si>
  <si>
    <t>Chanda Marks</t>
  </si>
  <si>
    <t>Stewart@consequat.org</t>
  </si>
  <si>
    <t>058-713-8690</t>
  </si>
  <si>
    <t>Amelia Alvarado</t>
  </si>
  <si>
    <t>Timon@nec.us</t>
  </si>
  <si>
    <t>056-404-4359</t>
  </si>
  <si>
    <t>Samantha Riddle</t>
  </si>
  <si>
    <t>Alvin@purus.net</t>
  </si>
  <si>
    <t>114-078-3425</t>
  </si>
  <si>
    <t>Chava Guzman</t>
  </si>
  <si>
    <t>Igor@condimentum.us</t>
  </si>
  <si>
    <t>675-302-8631</t>
  </si>
  <si>
    <t>Nita Golden</t>
  </si>
  <si>
    <t>Brynn@hendrerit.org</t>
  </si>
  <si>
    <t>719-055-8234</t>
  </si>
  <si>
    <t>Zelenia Powell</t>
  </si>
  <si>
    <t>Denise@faucibus.edu</t>
  </si>
  <si>
    <t>197-930-2848</t>
  </si>
  <si>
    <t>Aileen Zamora</t>
  </si>
  <si>
    <t>Declan@dui.com</t>
  </si>
  <si>
    <t>182-923-6770</t>
  </si>
  <si>
    <t>Dana Curtis</t>
  </si>
  <si>
    <t>Burton@mus.com</t>
  </si>
  <si>
    <t>336-130-4252</t>
  </si>
  <si>
    <t>Leslie Acevedo</t>
  </si>
  <si>
    <t>Yuli@Curae.us</t>
  </si>
  <si>
    <t>396-952-2432</t>
  </si>
  <si>
    <t>Adena Bradford</t>
  </si>
  <si>
    <t>Price@venenatis.us</t>
  </si>
  <si>
    <t>564-240-9076</t>
  </si>
  <si>
    <t>Shannon Mckenzie</t>
  </si>
  <si>
    <t>Wynter@posuere.net</t>
  </si>
  <si>
    <t>282-732-1053</t>
  </si>
  <si>
    <t>Katell Dunlap</t>
  </si>
  <si>
    <t>Sonya@quis.org</t>
  </si>
  <si>
    <t>111-197-6166</t>
  </si>
  <si>
    <t>Blossom Alford</t>
  </si>
  <si>
    <t>Boris@molestie.org</t>
  </si>
  <si>
    <t>440-720-9943</t>
  </si>
  <si>
    <t>Bo Vincent</t>
  </si>
  <si>
    <t>Aurora@tempor.edu</t>
  </si>
  <si>
    <t>155-843-8482</t>
  </si>
  <si>
    <t>Avye Koch</t>
  </si>
  <si>
    <t>Tad@faucibus.us</t>
  </si>
  <si>
    <t>977-525-6648</t>
  </si>
  <si>
    <t>Barbara Knowles</t>
  </si>
  <si>
    <t>Magee@aliquam.org</t>
  </si>
  <si>
    <t>524-174-8629</t>
  </si>
  <si>
    <t>Yuri Nixon</t>
  </si>
  <si>
    <t>Keegan@morbi.edu</t>
  </si>
  <si>
    <t>070-721-0736</t>
  </si>
  <si>
    <t>Abra Dotson</t>
  </si>
  <si>
    <t>Penelope@taciti.org</t>
  </si>
  <si>
    <t>659-894-5363</t>
  </si>
  <si>
    <t>Whoopi Barrera</t>
  </si>
  <si>
    <t>Deacon@per.us</t>
  </si>
  <si>
    <t>441-523-9048</t>
  </si>
  <si>
    <t>Kathleen Langley</t>
  </si>
  <si>
    <t>Xyla@massa.org</t>
  </si>
  <si>
    <t>659-861-9609</t>
  </si>
  <si>
    <t>Lucy Kennedy</t>
  </si>
  <si>
    <t>Kalia@laoreet.com</t>
  </si>
  <si>
    <t>431-927-6847</t>
  </si>
  <si>
    <t>Hope Fernandez</t>
  </si>
  <si>
    <t>Baker@justo.net</t>
  </si>
  <si>
    <t>343-610-0398</t>
  </si>
  <si>
    <t>Ila Goodman</t>
  </si>
  <si>
    <t>Dante@consequat.com</t>
  </si>
  <si>
    <t>739-121-3784</t>
  </si>
  <si>
    <t>Penelope Ochoa</t>
  </si>
  <si>
    <t>Carolyn@lectus.net</t>
  </si>
  <si>
    <t>330-949-9264</t>
  </si>
  <si>
    <t>Kimberley Larson</t>
  </si>
  <si>
    <t>Petra@hymenaeos.gov</t>
  </si>
  <si>
    <t>182-309-2405</t>
  </si>
  <si>
    <t>Rhonda Clayton</t>
  </si>
  <si>
    <t>Deirdre@condimentum.com</t>
  </si>
  <si>
    <t>547-516-4725</t>
  </si>
  <si>
    <t>Kalia Drake</t>
  </si>
  <si>
    <t>Beau@Maecenas.org</t>
  </si>
  <si>
    <t>567-912-1942</t>
  </si>
  <si>
    <t>Sonia Vaughn</t>
  </si>
  <si>
    <t>Myra@Donec.com</t>
  </si>
  <si>
    <t>804-091-2161</t>
  </si>
  <si>
    <t>Kyra Warren</t>
  </si>
  <si>
    <t>Imani@placerat.org</t>
  </si>
  <si>
    <t>703-696-6032</t>
  </si>
  <si>
    <t>Nevada Langley</t>
  </si>
  <si>
    <t>Hanna@magna.net</t>
  </si>
  <si>
    <t>291-731-7772</t>
  </si>
  <si>
    <t>Giselle Levine</t>
  </si>
  <si>
    <t>Ishmael@pharetra.gov</t>
  </si>
  <si>
    <t>092-528-5807</t>
  </si>
  <si>
    <t>Ifeoma Butler</t>
  </si>
  <si>
    <t>Tyler@luctus.org</t>
  </si>
  <si>
    <t>854-385-1287</t>
  </si>
  <si>
    <t>Sarah Smith</t>
  </si>
  <si>
    <t>Petra@et.us</t>
  </si>
  <si>
    <t>430-390-1811</t>
  </si>
  <si>
    <t>Rowan Woods</t>
  </si>
  <si>
    <t>Stone@Proin.edu</t>
  </si>
  <si>
    <t>769-603-7732</t>
  </si>
  <si>
    <t>Xantha Sampson</t>
  </si>
  <si>
    <t>Savannah@primis.gov</t>
  </si>
  <si>
    <t>821-105-7072</t>
  </si>
  <si>
    <t>Mary Swanson</t>
  </si>
  <si>
    <t>Ivory@eu.edu</t>
  </si>
  <si>
    <t>783-305-5442</t>
  </si>
  <si>
    <t>Eve Delacruz</t>
  </si>
  <si>
    <t>Naida@id.net</t>
  </si>
  <si>
    <t>883-584-0321</t>
  </si>
  <si>
    <t>Noelle Salazar</t>
  </si>
  <si>
    <t>Winifred@mauris.com</t>
  </si>
  <si>
    <t>531-429-1760</t>
  </si>
  <si>
    <t>Kyra Hampton</t>
  </si>
  <si>
    <t>Urielle@Nunc.com</t>
  </si>
  <si>
    <t>907-531-3069</t>
  </si>
  <si>
    <t>Astra Duffy</t>
  </si>
  <si>
    <t>Abigail@egestas.com</t>
  </si>
  <si>
    <t>534-616-4329</t>
  </si>
  <si>
    <t>Kameko Knox</t>
  </si>
  <si>
    <t>Bianca@eget.org</t>
  </si>
  <si>
    <t>769-640-0042</t>
  </si>
  <si>
    <t>Nevada Ewing</t>
  </si>
  <si>
    <t>Gregory@nascetur.us</t>
  </si>
  <si>
    <t>674-715-8042</t>
  </si>
  <si>
    <t>Leigh William</t>
  </si>
  <si>
    <t>Adena@morbi.org</t>
  </si>
  <si>
    <t>394-161-1669</t>
  </si>
  <si>
    <t>Eugenia Oconnor</t>
  </si>
  <si>
    <t>Clare@ad.edu</t>
  </si>
  <si>
    <t>725-904-0851</t>
  </si>
  <si>
    <t>Audrey Farley</t>
  </si>
  <si>
    <t>Graham@fringilla.edu</t>
  </si>
  <si>
    <t>462-004-9564</t>
  </si>
  <si>
    <t>Zelenia Hoffman</t>
  </si>
  <si>
    <t>Colby@tristique.com</t>
  </si>
  <si>
    <t>808-869-9639</t>
  </si>
  <si>
    <t>Yael Rich</t>
  </si>
  <si>
    <t>Gemma@vehicula.org</t>
  </si>
  <si>
    <t>762-633-0333</t>
  </si>
  <si>
    <t>Cherokee West</t>
  </si>
  <si>
    <t>Andrew@ornare.com</t>
  </si>
  <si>
    <t>592-412-5994</t>
  </si>
  <si>
    <t>Zia Gilbert</t>
  </si>
  <si>
    <t>Burton@nibh.org</t>
  </si>
  <si>
    <t>015-632-6747</t>
  </si>
  <si>
    <t>Megan Adams</t>
  </si>
  <si>
    <t>Aquila@ridiculus.net</t>
  </si>
  <si>
    <t>188-409-0349</t>
  </si>
  <si>
    <t>Deirdre Peterson</t>
  </si>
  <si>
    <t>Pascale@tortor.net</t>
  </si>
  <si>
    <t>837-424-6525</t>
  </si>
  <si>
    <t>Charity Harvey</t>
  </si>
  <si>
    <t>Perry@fermentum.edu</t>
  </si>
  <si>
    <t>407-580-6600</t>
  </si>
  <si>
    <t>Ciara Rosales</t>
  </si>
  <si>
    <t>Bethany@nascetur.net</t>
  </si>
  <si>
    <t>736-765-8412</t>
  </si>
  <si>
    <t>Ariana Howell</t>
  </si>
  <si>
    <t>Asher@hendrerit.edu</t>
  </si>
  <si>
    <t>183-212-8969</t>
  </si>
  <si>
    <t>Kylan Hayes</t>
  </si>
  <si>
    <t>Nell@ornare.edu</t>
  </si>
  <si>
    <t>998-034-0664</t>
  </si>
  <si>
    <t>Germaine Mitchell</t>
  </si>
  <si>
    <t>Hop@tempus.gov</t>
  </si>
  <si>
    <t>399-990-7145</t>
  </si>
  <si>
    <t>Kimberley Vance</t>
  </si>
  <si>
    <t>Lareina@dictum.gov</t>
  </si>
  <si>
    <t>652-834-7981</t>
  </si>
  <si>
    <t>Gail Clements</t>
  </si>
  <si>
    <t>Porter@a.org</t>
  </si>
  <si>
    <t>404-679-2554</t>
  </si>
  <si>
    <t>Denise Armstrong</t>
  </si>
  <si>
    <t>Isadora@eleifend.us</t>
  </si>
  <si>
    <t>805-724-6813</t>
  </si>
  <si>
    <t>Courtney Holden</t>
  </si>
  <si>
    <t>Preston@suscipit.edu</t>
  </si>
  <si>
    <t>789-571-0596</t>
  </si>
  <si>
    <t>Tanisha Francis</t>
  </si>
  <si>
    <t>Savannah@condimentum.org</t>
  </si>
  <si>
    <t>792-255-1821</t>
  </si>
  <si>
    <t>Anjolie Vargas</t>
  </si>
  <si>
    <t>Keith@gravida.us</t>
  </si>
  <si>
    <t>338-278-3067</t>
  </si>
  <si>
    <t>Serena Kane</t>
  </si>
  <si>
    <t>Raja@accumsan.net</t>
  </si>
  <si>
    <t>682-247-2781</t>
  </si>
  <si>
    <t>Farrah Hudson</t>
  </si>
  <si>
    <t>Eric@Proin.org</t>
  </si>
  <si>
    <t>545-467-3850</t>
  </si>
  <si>
    <t>Imani Juarez</t>
  </si>
  <si>
    <t>Stephen@Ut.org</t>
  </si>
  <si>
    <t>983-776-8983</t>
  </si>
  <si>
    <t>Erin Nunez</t>
  </si>
  <si>
    <t>Cally@venenatis.org</t>
  </si>
  <si>
    <t>592-703-3354</t>
  </si>
  <si>
    <t>Dai Bennett</t>
  </si>
  <si>
    <t>Vielka@elementum.com</t>
  </si>
  <si>
    <t>499-614-8312</t>
  </si>
  <si>
    <t>Buffy Drake</t>
  </si>
  <si>
    <t>Nasim@penatibus.net</t>
  </si>
  <si>
    <t>103-192-4069</t>
  </si>
  <si>
    <t>Rhonda Hendrix</t>
  </si>
  <si>
    <t>Whilemina@Integer.us</t>
  </si>
  <si>
    <t>832-989-7707</t>
  </si>
  <si>
    <t>Haviva Blanchard</t>
  </si>
  <si>
    <t>Lysandra@adipiscing.com</t>
  </si>
  <si>
    <t>880-584-9921</t>
  </si>
  <si>
    <t>Olympia Burns</t>
  </si>
  <si>
    <t>Moses@Cras.edu</t>
  </si>
  <si>
    <t>529-505-2729</t>
  </si>
  <si>
    <t>Rhea Wall</t>
  </si>
  <si>
    <t>Yardley@velit.edu</t>
  </si>
  <si>
    <t>712-350-1572</t>
  </si>
  <si>
    <t>Sylvia Atkins</t>
  </si>
  <si>
    <t>Lewis@arcu.gov</t>
  </si>
  <si>
    <t>096-351-5369</t>
  </si>
  <si>
    <t>Amela Watts</t>
  </si>
  <si>
    <t>Belle@nibh.net</t>
  </si>
  <si>
    <t>682-557-1438</t>
  </si>
  <si>
    <t>Maris Williams</t>
  </si>
  <si>
    <t>Jasper@lacinia.org</t>
  </si>
  <si>
    <t>280-484-7631</t>
  </si>
  <si>
    <t>Irma Fulton</t>
  </si>
  <si>
    <t>Charissa@dictum.org</t>
  </si>
  <si>
    <t>598-663-3302</t>
  </si>
  <si>
    <t>Gemma Rodriguez</t>
  </si>
  <si>
    <t>Buckminster@semper.gov</t>
  </si>
  <si>
    <t>210-322-9268</t>
  </si>
  <si>
    <t>Xandra Kim</t>
  </si>
  <si>
    <t>Lucas@sagittis.gov</t>
  </si>
  <si>
    <t>344-473-6312</t>
  </si>
  <si>
    <t>Angela Drake</t>
  </si>
  <si>
    <t>Silas@vulputate.com</t>
  </si>
  <si>
    <t>328-277-7321</t>
  </si>
  <si>
    <t>Janna Delaney</t>
  </si>
  <si>
    <t>Seth@vestibulum.com</t>
  </si>
  <si>
    <t>048-747-7825</t>
  </si>
  <si>
    <t>Vielka Hull</t>
  </si>
  <si>
    <t>Ray@Donec.edu</t>
  </si>
  <si>
    <t>602-997-0035</t>
  </si>
  <si>
    <t>Myra Donovan</t>
  </si>
  <si>
    <t>Rudyard@scelerisque.org</t>
  </si>
  <si>
    <t>049-029-2163</t>
  </si>
  <si>
    <t>Karyn Bonner</t>
  </si>
  <si>
    <t>Hashim@euismod.us</t>
  </si>
  <si>
    <t>729-646-1949</t>
  </si>
  <si>
    <t>Martena Gay</t>
  </si>
  <si>
    <t>Nicholas@scelerisque.net</t>
  </si>
  <si>
    <t>609-427-2295</t>
  </si>
  <si>
    <t>McKenzie Burnett</t>
  </si>
  <si>
    <t>Chelsea@feugiat.org</t>
  </si>
  <si>
    <t>079-853-7022</t>
  </si>
  <si>
    <t>Nina Adkins</t>
  </si>
  <si>
    <t>Kato@cursus.us</t>
  </si>
  <si>
    <t>768-960-1547</t>
  </si>
  <si>
    <t>Kiara Clark</t>
  </si>
  <si>
    <t>Alisa@varius.com</t>
  </si>
  <si>
    <t>802-145-4119</t>
  </si>
  <si>
    <t>Hayley Spears</t>
  </si>
  <si>
    <t>Harriet@magna.edu</t>
  </si>
  <si>
    <t>806-379-1972</t>
  </si>
  <si>
    <t>Keiko Walls</t>
  </si>
  <si>
    <t>Theodore@augue.com</t>
  </si>
  <si>
    <t>084-428-4672</t>
  </si>
  <si>
    <t>Halla Cole</t>
  </si>
  <si>
    <t>Salvador@Duis.org</t>
  </si>
  <si>
    <t>430-854-4973</t>
  </si>
  <si>
    <t>Oprah Witt</t>
  </si>
  <si>
    <t>Roary@Phasellus.edu</t>
  </si>
  <si>
    <t>492-079-1187</t>
  </si>
  <si>
    <t>Nichole Medina</t>
  </si>
  <si>
    <t>Carolyn@viverra.org</t>
  </si>
  <si>
    <t>754-028-1277</t>
  </si>
  <si>
    <t>Samantha Berry</t>
  </si>
  <si>
    <t>Laith@justo.net</t>
  </si>
  <si>
    <t>016-215-0941</t>
  </si>
  <si>
    <t>Kylie Hooper</t>
  </si>
  <si>
    <t>Shellie@Proin.com</t>
  </si>
  <si>
    <t>809-903-2967</t>
  </si>
  <si>
    <t>Priscilla Madden</t>
  </si>
  <si>
    <t>Stacy@cursus.us</t>
  </si>
  <si>
    <t>649-526-6768</t>
  </si>
  <si>
    <t>Savannah Bean</t>
  </si>
  <si>
    <t>Gemma@sapien.us</t>
  </si>
  <si>
    <t>225-169-1316</t>
  </si>
  <si>
    <t>Kelsie Rios</t>
  </si>
  <si>
    <t>Talon@fames.us</t>
  </si>
  <si>
    <t>104-518-3834</t>
  </si>
  <si>
    <t>Gay Coffey</t>
  </si>
  <si>
    <t>McKenzie@sem.gov</t>
  </si>
  <si>
    <t>660-805-8056</t>
  </si>
  <si>
    <t>September Buckner</t>
  </si>
  <si>
    <t>Ezra@consectetuer.org</t>
  </si>
  <si>
    <t>832-816-2799</t>
  </si>
  <si>
    <t>Lee Barrett</t>
  </si>
  <si>
    <t>Jonas@quam.com</t>
  </si>
  <si>
    <t>415-261-1740</t>
  </si>
  <si>
    <t>Jillian Franco</t>
  </si>
  <si>
    <t>Bethany@nascetur.org</t>
  </si>
  <si>
    <t>664-049-9622</t>
  </si>
  <si>
    <t>Jessamine Waller</t>
  </si>
  <si>
    <t>Asher@facilisis.edu</t>
  </si>
  <si>
    <t>844-857-6091</t>
  </si>
  <si>
    <t>Nelle Floyd</t>
  </si>
  <si>
    <t>Alfreda@conubia.edu</t>
  </si>
  <si>
    <t>811-322-5713</t>
  </si>
  <si>
    <t>Meghan Willis</t>
  </si>
  <si>
    <t>Acton@Proin.edu</t>
  </si>
  <si>
    <t>727-578-9631</t>
  </si>
  <si>
    <t>Carla Stevens</t>
  </si>
  <si>
    <t>Lucian@convallis.org</t>
  </si>
  <si>
    <t>842-123-1097</t>
  </si>
  <si>
    <t>Buffy Castaneda</t>
  </si>
  <si>
    <t>Jayme@id.net</t>
  </si>
  <si>
    <t>337-999-5649</t>
  </si>
  <si>
    <t>Marah Gomez</t>
  </si>
  <si>
    <t>Kareem@arcu.net</t>
  </si>
  <si>
    <t>305-370-8416</t>
  </si>
  <si>
    <t>Deborah Myers</t>
  </si>
  <si>
    <t>Ivor@primis.net</t>
  </si>
  <si>
    <t>727-062-2409</t>
  </si>
  <si>
    <t>Gay Witt</t>
  </si>
  <si>
    <t>Dylan@consectetuer.edu</t>
  </si>
  <si>
    <t>854-711-7331</t>
  </si>
  <si>
    <t>Lael Matthews</t>
  </si>
  <si>
    <t>Fritz@rutrum.com</t>
  </si>
  <si>
    <t>457-657-7509</t>
  </si>
  <si>
    <t>Felicia Ramos</t>
  </si>
  <si>
    <t>Randall@accumsan.us</t>
  </si>
  <si>
    <t>273-247-5795</t>
  </si>
  <si>
    <t>Yoko Finch</t>
  </si>
  <si>
    <t>Britanney@et.us</t>
  </si>
  <si>
    <t>553-599-0191</t>
  </si>
  <si>
    <t>Susan Hart</t>
  </si>
  <si>
    <t>Lacey@Pellentesque.edu</t>
  </si>
  <si>
    <t>870-197-5999</t>
  </si>
  <si>
    <t>Georgia Kirby</t>
  </si>
  <si>
    <t>Kane@condimentum.gov</t>
  </si>
  <si>
    <t>619-421-5281</t>
  </si>
  <si>
    <t>Scarlet Gill</t>
  </si>
  <si>
    <t>Kimberley@ac.edu</t>
  </si>
  <si>
    <t>264-141-9025</t>
  </si>
  <si>
    <t>Maya Moreno</t>
  </si>
  <si>
    <t>Owen@rutrum.org</t>
  </si>
  <si>
    <t>064-641-8434</t>
  </si>
  <si>
    <t>Glenna Jennings</t>
  </si>
  <si>
    <t>Eve@ipsum.gov</t>
  </si>
  <si>
    <t>681-175-5936</t>
  </si>
  <si>
    <t>Alexa Aguirre</t>
  </si>
  <si>
    <t>Veronica@molestie.edu</t>
  </si>
  <si>
    <t>511-115-1387</t>
  </si>
  <si>
    <t>Sandra Ball</t>
  </si>
  <si>
    <t>Nicholas@est.com</t>
  </si>
  <si>
    <t>338-879-0611</t>
  </si>
  <si>
    <t>Callie Holmes</t>
  </si>
  <si>
    <t>Aline@sem.com</t>
  </si>
  <si>
    <t>691-223-3821</t>
  </si>
  <si>
    <t>Lynn Vance</t>
  </si>
  <si>
    <t>Derek@Pellentesque.gov</t>
  </si>
  <si>
    <t>253-055-7804</t>
  </si>
  <si>
    <t>Diana Baird</t>
  </si>
  <si>
    <t>Rebekah@bibendum.org</t>
  </si>
  <si>
    <t>215-020-6026</t>
  </si>
  <si>
    <t>Destiny Mcgee</t>
  </si>
  <si>
    <t>Destiny@magna.edu</t>
  </si>
  <si>
    <t>535-822-3389</t>
  </si>
  <si>
    <t>Shafira Koch</t>
  </si>
  <si>
    <t>Shaine@nunc.net</t>
  </si>
  <si>
    <t>391-808-7810</t>
  </si>
  <si>
    <t>Camille Mcgowan</t>
  </si>
  <si>
    <t>MacKensie@feugiat.com</t>
  </si>
  <si>
    <t>367-601-5927</t>
  </si>
  <si>
    <t>Oprah Sears</t>
  </si>
  <si>
    <t>Orson@parturient.net</t>
  </si>
  <si>
    <t>986-092-3846</t>
  </si>
  <si>
    <t>Britanney Stuart</t>
  </si>
  <si>
    <t>Stacy@per.us</t>
  </si>
  <si>
    <t>072-964-4264</t>
  </si>
  <si>
    <t>Colleen Copeland</t>
  </si>
  <si>
    <t>Kenneth@nascetur.edu</t>
  </si>
  <si>
    <t>550-171-0393</t>
  </si>
  <si>
    <t>Mikayla Lambert</t>
  </si>
  <si>
    <t>Guy@natoque.gov</t>
  </si>
  <si>
    <t>501-173-8812</t>
  </si>
  <si>
    <t>Macey Washington</t>
  </si>
  <si>
    <t>Wallace@Vestibulum.com</t>
  </si>
  <si>
    <t>475-604-1902</t>
  </si>
  <si>
    <t>Carla Miller</t>
  </si>
  <si>
    <t>Berk@placerat.org</t>
  </si>
  <si>
    <t>276-491-8530</t>
  </si>
  <si>
    <t>Giselle Ewing</t>
  </si>
  <si>
    <t>Branden@nisi.org</t>
  </si>
  <si>
    <t>674-590-8670</t>
  </si>
  <si>
    <t>Hayfa Reid</t>
  </si>
  <si>
    <t>Cameron@mus.gov</t>
  </si>
  <si>
    <t>317-663-8102</t>
  </si>
  <si>
    <t>Candice Odonnell</t>
  </si>
  <si>
    <t>Brady@imperdiet.gov</t>
  </si>
  <si>
    <t>362-945-7057</t>
  </si>
  <si>
    <t>Molly Cook</t>
  </si>
  <si>
    <t>Tobias@lobortis.com</t>
  </si>
  <si>
    <t>227-333-8634</t>
  </si>
  <si>
    <t>Demetria Bates</t>
  </si>
  <si>
    <t>Kuame@non.org</t>
  </si>
  <si>
    <t>918-153-0065</t>
  </si>
  <si>
    <t>Stephanie Flores</t>
  </si>
  <si>
    <t>Walker@Integer.com</t>
  </si>
  <si>
    <t>069-385-5506</t>
  </si>
  <si>
    <t>Paloma Weeks</t>
  </si>
  <si>
    <t>Rhoda@metus.com</t>
  </si>
  <si>
    <t>219-582-1897</t>
  </si>
  <si>
    <t>Linda Perry</t>
  </si>
  <si>
    <t>Sonia@Phasellus.net</t>
  </si>
  <si>
    <t>610-973-3590</t>
  </si>
  <si>
    <t>Dacey Donaldson</t>
  </si>
  <si>
    <t>Russell@magnis.us</t>
  </si>
  <si>
    <t>438-172-0889</t>
  </si>
  <si>
    <t>Ila Hunt</t>
  </si>
  <si>
    <t>Rashad@elementum.org</t>
  </si>
  <si>
    <t>606-496-9779</t>
  </si>
  <si>
    <t>Destiny Finch</t>
  </si>
  <si>
    <t>Summer@dolor.edu</t>
  </si>
  <si>
    <t>540-434-5587</t>
  </si>
  <si>
    <t>Keely Hamilton</t>
  </si>
  <si>
    <t>Mariko@consequat.gov</t>
  </si>
  <si>
    <t>403-319-5437</t>
  </si>
  <si>
    <t>Ifeoma Tucker</t>
  </si>
  <si>
    <t>Fuller@pellentesque.org</t>
  </si>
  <si>
    <t>480-462-0439</t>
  </si>
  <si>
    <t>Iola Rodriquez</t>
  </si>
  <si>
    <t>Brody@ullamcorper.org</t>
  </si>
  <si>
    <t>403-804-7692</t>
  </si>
  <si>
    <t>Delilah Strickland</t>
  </si>
  <si>
    <t>Xavier@nonummy.com</t>
  </si>
  <si>
    <t>487-827-5770</t>
  </si>
  <si>
    <t>Alexa Hancock</t>
  </si>
  <si>
    <t>May@Fusce.org</t>
  </si>
  <si>
    <t>230-596-2784</t>
  </si>
  <si>
    <t>Cecilia Mcfadden</t>
  </si>
  <si>
    <t>Donna@sapien.edu</t>
  </si>
  <si>
    <t>604-632-2873</t>
  </si>
  <si>
    <t>Ivana Holland</t>
  </si>
  <si>
    <t>Vladimir@rutrum.us</t>
  </si>
  <si>
    <t>080-248-5135</t>
  </si>
  <si>
    <t>Glenna Woodward</t>
  </si>
  <si>
    <t>Demetria@dis.org</t>
  </si>
  <si>
    <t>179-475-7139</t>
  </si>
  <si>
    <t>Sigourney Mcdowell</t>
  </si>
  <si>
    <t>Reed@metus.net</t>
  </si>
  <si>
    <t>141-827-3560</t>
  </si>
  <si>
    <t>Kirsten Montgomery</t>
  </si>
  <si>
    <t>Jack@Maecenas.edu</t>
  </si>
  <si>
    <t>370-478-7313</t>
  </si>
  <si>
    <t>Elizabeth Randall</t>
  </si>
  <si>
    <t>Kaseem@diam.edu</t>
  </si>
  <si>
    <t>063-456-2354</t>
  </si>
  <si>
    <t>Wynne Horton</t>
  </si>
  <si>
    <t>Yael@lobortis.com</t>
  </si>
  <si>
    <t>188-868-8635</t>
  </si>
  <si>
    <t>Zenaida Sargent</t>
  </si>
  <si>
    <t>Rachel@elit.edu</t>
  </si>
  <si>
    <t>222-349-6271</t>
  </si>
  <si>
    <t>Vielka Hanson</t>
  </si>
  <si>
    <t>Harding@Donec.gov</t>
  </si>
  <si>
    <t>145-500-9248</t>
  </si>
  <si>
    <t>Eleanor Stephens</t>
  </si>
  <si>
    <t>Clementine@ullamcorper.us</t>
  </si>
  <si>
    <t>028-324-8482</t>
  </si>
  <si>
    <t>Amy Combs</t>
  </si>
  <si>
    <t>Ian@natoque.com</t>
  </si>
  <si>
    <t>559-264-8194</t>
  </si>
  <si>
    <t>Sierra Rivas</t>
  </si>
  <si>
    <t>Wayne@tempus.net</t>
  </si>
  <si>
    <t>341-149-9026</t>
  </si>
  <si>
    <t>Joelle Workman</t>
  </si>
  <si>
    <t>Perry@nascetur.edu</t>
  </si>
  <si>
    <t>108-768-6055</t>
  </si>
  <si>
    <t>Cassidy Stein</t>
  </si>
  <si>
    <t>Rogan@ultricies.net</t>
  </si>
  <si>
    <t>534-851-2473</t>
  </si>
  <si>
    <t>Jessica Bates</t>
  </si>
  <si>
    <t>Kasimir@taciti.com</t>
  </si>
  <si>
    <t>047-743-7900</t>
  </si>
  <si>
    <t>Joelle Cruz</t>
  </si>
  <si>
    <t>Knox@nibh.gov</t>
  </si>
  <si>
    <t>230-639-5075</t>
  </si>
  <si>
    <t>Kameko Vaughan</t>
  </si>
  <si>
    <t>Reagan@facilisis.edu</t>
  </si>
  <si>
    <t>624-475-0002</t>
  </si>
  <si>
    <t>Ivory Rojas</t>
  </si>
  <si>
    <t>Calista@quis.org</t>
  </si>
  <si>
    <t>958-049-5035</t>
  </si>
  <si>
    <t>Rhonda Sears</t>
  </si>
  <si>
    <t>Abra@ridiculus.org</t>
  </si>
  <si>
    <t>455-880-2967</t>
  </si>
  <si>
    <t>Violet Singleton</t>
  </si>
  <si>
    <t>Bert@vulputate.edu</t>
  </si>
  <si>
    <t>763-115-2955</t>
  </si>
  <si>
    <t>Haviva Hale</t>
  </si>
  <si>
    <t>Cleo@vitae.com</t>
  </si>
  <si>
    <t>803-505-8503</t>
  </si>
  <si>
    <t>Mariko Noble</t>
  </si>
  <si>
    <t>Henry@Curae.com</t>
  </si>
  <si>
    <t>909-089-1850</t>
  </si>
  <si>
    <t>Mikayla Acevedo</t>
  </si>
  <si>
    <t>Kylie@nunc.net</t>
  </si>
  <si>
    <t>056-353-0091</t>
  </si>
  <si>
    <t>Idola Riggs</t>
  </si>
  <si>
    <t>Jessica@malesuada.net</t>
  </si>
  <si>
    <t>988-060-6654</t>
  </si>
  <si>
    <t>Lacy Hardy</t>
  </si>
  <si>
    <t>Drew@fermentum.us</t>
  </si>
  <si>
    <t>338-790-4083</t>
  </si>
  <si>
    <t>Ella Michael</t>
  </si>
  <si>
    <t>Gannon@blandit.net</t>
  </si>
  <si>
    <t>865-089-6530</t>
  </si>
  <si>
    <t>Hayley Sellers</t>
  </si>
  <si>
    <t>Amir@Cras.net</t>
  </si>
  <si>
    <t>489-317-0295</t>
  </si>
  <si>
    <t>Laurel Washington</t>
  </si>
  <si>
    <t>Tarik@felis.us</t>
  </si>
  <si>
    <t>690-713-8072</t>
  </si>
  <si>
    <t>Miriam Cardenas</t>
  </si>
  <si>
    <t>Carl@convallis.com</t>
  </si>
  <si>
    <t>733-899-4309</t>
  </si>
  <si>
    <t>Virginia Knox</t>
  </si>
  <si>
    <t>Rinah@torquent.us</t>
  </si>
  <si>
    <t>990-847-6389</t>
  </si>
  <si>
    <t>Haviva Cherry</t>
  </si>
  <si>
    <t>Harper@montes.us</t>
  </si>
  <si>
    <t>377-133-9399</t>
  </si>
  <si>
    <t>Mia Hinton</t>
  </si>
  <si>
    <t>Damon@Class.us</t>
  </si>
  <si>
    <t>112-201-0089</t>
  </si>
  <si>
    <t>Zelenia Sheppard</t>
  </si>
  <si>
    <t>Callie@Quisque.gov</t>
  </si>
  <si>
    <t>668-243-4212</t>
  </si>
  <si>
    <t>Adria Shannon</t>
  </si>
  <si>
    <t>Otto@Praesent.edu</t>
  </si>
  <si>
    <t>414-485-8378</t>
  </si>
  <si>
    <t>Erin Christian</t>
  </si>
  <si>
    <t>Cade@ut.org</t>
  </si>
  <si>
    <t>711-861-0253</t>
  </si>
  <si>
    <t>Miranda Haynes</t>
  </si>
  <si>
    <t>Aladdin@mus.us</t>
  </si>
  <si>
    <t>369-858-8836</t>
  </si>
  <si>
    <t>Molly Wall</t>
  </si>
  <si>
    <t>Silas@aptent.com</t>
  </si>
  <si>
    <t>576-517-9536</t>
  </si>
  <si>
    <t>Savannah Bass</t>
  </si>
  <si>
    <t>Quintessa@lorem.us</t>
  </si>
  <si>
    <t>420-022-7159</t>
  </si>
  <si>
    <t>Haley Spence</t>
  </si>
  <si>
    <t>Darryl@risus.edu</t>
  </si>
  <si>
    <t>265-939-0297</t>
  </si>
  <si>
    <t>Bertha Williamson</t>
  </si>
  <si>
    <t>Tucker@eleifend.net</t>
  </si>
  <si>
    <t>882-828-2223</t>
  </si>
  <si>
    <t>Leah Malone</t>
  </si>
  <si>
    <t>Rachel@nibh.us</t>
  </si>
  <si>
    <t>141-532-5963</t>
  </si>
  <si>
    <t>Wanda Butler</t>
  </si>
  <si>
    <t>Patience@eleifend.com</t>
  </si>
  <si>
    <t>253-163-2230</t>
  </si>
  <si>
    <t>Alexis Valentine</t>
  </si>
  <si>
    <t>Jolene@dapibus.org</t>
  </si>
  <si>
    <t>523-165-2341</t>
  </si>
  <si>
    <t>Reagan Mason</t>
  </si>
  <si>
    <t>Cassidy@quam.edu</t>
  </si>
  <si>
    <t>733-621-2211</t>
  </si>
  <si>
    <t>Mara Davenport</t>
  </si>
  <si>
    <t>Keiko@nec.com</t>
  </si>
  <si>
    <t>607-028-4620</t>
  </si>
  <si>
    <t>Chava Gordon</t>
  </si>
  <si>
    <t>Dora@congue.net</t>
  </si>
  <si>
    <t>589-834-9283</t>
  </si>
  <si>
    <t>Jenette Allen</t>
  </si>
  <si>
    <t>Paki@at.com</t>
  </si>
  <si>
    <t>945-706-3166</t>
  </si>
  <si>
    <t>Zelenia Davenport</t>
  </si>
  <si>
    <t>Ora@tristique.net</t>
  </si>
  <si>
    <t>274-959-5334</t>
  </si>
  <si>
    <t>Fredericka Garner</t>
  </si>
  <si>
    <t>Paula@ridiculus.us</t>
  </si>
  <si>
    <t>231-154-3072</t>
  </si>
  <si>
    <t>Jessica May</t>
  </si>
  <si>
    <t>Judith@dictum.edu</t>
  </si>
  <si>
    <t>799-086-7696</t>
  </si>
  <si>
    <t>Lara Aguirre</t>
  </si>
  <si>
    <t>Merritt@aptent.edu</t>
  </si>
  <si>
    <t>035-572-4622</t>
  </si>
  <si>
    <t>Sage Ferrell</t>
  </si>
  <si>
    <t>Jarrod@Curae.edu</t>
  </si>
  <si>
    <t>447-124-2920</t>
  </si>
  <si>
    <t>Pascale Velez</t>
  </si>
  <si>
    <t>Talon@luctus.edu</t>
  </si>
  <si>
    <t>633-332-7412</t>
  </si>
  <si>
    <t>Eliana Best</t>
  </si>
  <si>
    <t>Mark@ornare.org</t>
  </si>
  <si>
    <t>726-360-1010</t>
  </si>
  <si>
    <t>Hadassah Reyes</t>
  </si>
  <si>
    <t>Macaulay@parturient.edu</t>
  </si>
  <si>
    <t>715-528-8148</t>
  </si>
  <si>
    <t>Maggie Emerson</t>
  </si>
  <si>
    <t>Ferdinand@posuere.gov</t>
  </si>
  <si>
    <t>601-073-7567</t>
  </si>
  <si>
    <t>Desiree Larson</t>
  </si>
  <si>
    <t>Kirk@In.us</t>
  </si>
  <si>
    <t>376-427-8790</t>
  </si>
  <si>
    <t>Latifah Becker</t>
  </si>
  <si>
    <t>Helen@Integer.org</t>
  </si>
  <si>
    <t>649-895-8973</t>
  </si>
  <si>
    <t>Alfreda Whitfield</t>
  </si>
  <si>
    <t>Sybil@litora.com</t>
  </si>
  <si>
    <t>280-517-4213</t>
  </si>
  <si>
    <t>Linda Barlow</t>
  </si>
  <si>
    <t>Pamela@mattis.us</t>
  </si>
  <si>
    <t>850-847-5175</t>
  </si>
  <si>
    <t>Larissa Hansen</t>
  </si>
  <si>
    <t>Lael@consequat.edu</t>
  </si>
  <si>
    <t>779-915-2360</t>
  </si>
  <si>
    <t>Kellie Glover</t>
  </si>
  <si>
    <t>Martin@Lorem.net</t>
  </si>
  <si>
    <t>942-466-6471</t>
  </si>
  <si>
    <t>Kim Allison</t>
  </si>
  <si>
    <t>Damian@eros.org</t>
  </si>
  <si>
    <t>223-433-9288</t>
  </si>
  <si>
    <t>Cherokee Lambert</t>
  </si>
  <si>
    <t>Barry@massa.edu</t>
  </si>
  <si>
    <t>113-524-2265</t>
  </si>
  <si>
    <t>Selma Carpenter</t>
  </si>
  <si>
    <t>Merrill@porta.com</t>
  </si>
  <si>
    <t>114-001-5060</t>
  </si>
  <si>
    <t>Noelle Winters</t>
  </si>
  <si>
    <t>Hakeem@eu.edu</t>
  </si>
  <si>
    <t>565-859-8943</t>
  </si>
  <si>
    <t>Montana Haley</t>
  </si>
  <si>
    <t>Mason@dictum.us</t>
  </si>
  <si>
    <t>795-769-9903</t>
  </si>
  <si>
    <t>Amaya Osborne</t>
  </si>
  <si>
    <t>Xavier@dolor.edu</t>
  </si>
  <si>
    <t>036-201-4795</t>
  </si>
  <si>
    <t>Rhonda Mcguire</t>
  </si>
  <si>
    <t>Garth@placerat.com</t>
  </si>
  <si>
    <t>294-150-5257</t>
  </si>
  <si>
    <t>Jillian Saunders</t>
  </si>
  <si>
    <t>Carter@ullamcorper.gov</t>
  </si>
  <si>
    <t>128-485-2628</t>
  </si>
  <si>
    <t>Ora Shields</t>
  </si>
  <si>
    <t>Otto@sem.com</t>
  </si>
  <si>
    <t>447-380-8212</t>
  </si>
  <si>
    <t>Raya Sanders</t>
  </si>
  <si>
    <t>Carla@hymenaeos.edu</t>
  </si>
  <si>
    <t>878-481-9768</t>
  </si>
  <si>
    <t>Tanisha Robinson</t>
  </si>
  <si>
    <t>Rudyard@suscipit.com</t>
  </si>
  <si>
    <t>832-222-8038</t>
  </si>
  <si>
    <t>Mia Jensen</t>
  </si>
  <si>
    <t>Ira@ante.com</t>
  </si>
  <si>
    <t>631-803-0191</t>
  </si>
  <si>
    <t>Yetta Simpson</t>
  </si>
  <si>
    <t>Lara@nostra.com</t>
  </si>
  <si>
    <t>745-477-0952</t>
  </si>
  <si>
    <t>Meredith Carrillo</t>
  </si>
  <si>
    <t>Ulric@est.org</t>
  </si>
  <si>
    <t>015-818-4557</t>
  </si>
  <si>
    <t>Camille Bennett</t>
  </si>
  <si>
    <t>Ryan@Cras.org</t>
  </si>
  <si>
    <t>134-851-9585</t>
  </si>
  <si>
    <t>Whilemina Hurley</t>
  </si>
  <si>
    <t>Amena@accumsan.com</t>
  </si>
  <si>
    <t>925-833-0197</t>
  </si>
  <si>
    <t>Venus Armstrong</t>
  </si>
  <si>
    <t>Grady@suscipit.us</t>
  </si>
  <si>
    <t>275-011-9087</t>
  </si>
  <si>
    <t>Cara Solis</t>
  </si>
  <si>
    <t>Cynthia@conubia.org</t>
  </si>
  <si>
    <t>615-958-2420</t>
  </si>
  <si>
    <t>Selma Blackburn</t>
  </si>
  <si>
    <t>Rebekah@dictum.us</t>
  </si>
  <si>
    <t>310-298-0777</t>
  </si>
  <si>
    <t>Melissa Johnson</t>
  </si>
  <si>
    <t>Luke@eget.net</t>
  </si>
  <si>
    <t>816-924-9433</t>
  </si>
  <si>
    <t>Melodie Moses</t>
  </si>
  <si>
    <t>Uriel@ad.com</t>
  </si>
  <si>
    <t>492-394-5203</t>
  </si>
  <si>
    <t>Quyn Langley</t>
  </si>
  <si>
    <t>Shelly@Nulla.gov</t>
  </si>
  <si>
    <t>018-458-8775</t>
  </si>
  <si>
    <t>Ayanna Boyle</t>
  </si>
  <si>
    <t>Willow@adipiscing.us</t>
  </si>
  <si>
    <t>969-743-9079</t>
  </si>
  <si>
    <t>Belle Oneal</t>
  </si>
  <si>
    <t>Cooper@consectetuer.org</t>
  </si>
  <si>
    <t>846-733-6647</t>
  </si>
  <si>
    <t>Belle Farmer</t>
  </si>
  <si>
    <t>Velma@massa.net</t>
  </si>
  <si>
    <t>365-267-6335</t>
  </si>
  <si>
    <t>Pascale Wolf</t>
  </si>
  <si>
    <t>Carter@magnis.org</t>
  </si>
  <si>
    <t>477-092-6304</t>
  </si>
  <si>
    <t>Illana Hartman</t>
  </si>
  <si>
    <t>Graiden@rutrum.us</t>
  </si>
  <si>
    <t>749-327-8462</t>
  </si>
  <si>
    <t>Doris Roberson</t>
  </si>
  <si>
    <t>Tallulah@varius.edu</t>
  </si>
  <si>
    <t>840-084-8407</t>
  </si>
  <si>
    <t>Jolene Ramsey</t>
  </si>
  <si>
    <t>Colin@pretium.us</t>
  </si>
  <si>
    <t>004-419-5267</t>
  </si>
  <si>
    <t>Quin Gray</t>
  </si>
  <si>
    <t>Vladimir@massa.com</t>
  </si>
  <si>
    <t>741-255-7749</t>
  </si>
  <si>
    <t>Hadley Olsen</t>
  </si>
  <si>
    <t>Quail@sollicitudin.com</t>
  </si>
  <si>
    <t>399-713-7814</t>
  </si>
  <si>
    <t>Tamara Guerra</t>
  </si>
  <si>
    <t>Kenyon@Ut.us</t>
  </si>
  <si>
    <t>731-281-0199</t>
  </si>
  <si>
    <t>Sophia Chambers</t>
  </si>
  <si>
    <t>Erich@dolor.edu</t>
  </si>
  <si>
    <t>911-087-4068</t>
  </si>
  <si>
    <t>September Morgan</t>
  </si>
  <si>
    <t>Mark@at.com</t>
  </si>
  <si>
    <t>592-027-9254</t>
  </si>
  <si>
    <t>Sopoline Garrison</t>
  </si>
  <si>
    <t>Rahim@Maecenas.net</t>
  </si>
  <si>
    <t>126-181-1670</t>
  </si>
  <si>
    <t>Kiayada Yang</t>
  </si>
  <si>
    <t>Uta@tempus.net</t>
  </si>
  <si>
    <t>023-868-4158</t>
  </si>
  <si>
    <t>Amena Terrell</t>
  </si>
  <si>
    <t>Chaney@Nunc.org</t>
  </si>
  <si>
    <t>071-486-7997</t>
  </si>
  <si>
    <t>Fallon Dean</t>
  </si>
  <si>
    <t>Shafira@ipsum.net</t>
  </si>
  <si>
    <t>039-854-4514</t>
  </si>
  <si>
    <t>Rina Harrell</t>
  </si>
  <si>
    <t>Anjolie@Aliquam.com</t>
  </si>
  <si>
    <t>051-902-7649</t>
  </si>
  <si>
    <t>Kiona Glenn</t>
  </si>
  <si>
    <t>Ciaran@adipiscing.gov</t>
  </si>
  <si>
    <t>079-440-8039</t>
  </si>
  <si>
    <t>Hyacinth Gallagher</t>
  </si>
  <si>
    <t>Chancellor@pulvinar.org</t>
  </si>
  <si>
    <t>051-934-5139</t>
  </si>
  <si>
    <t>Carissa Ayers</t>
  </si>
  <si>
    <t>Dorothy@mattis.us</t>
  </si>
  <si>
    <t>554-443-6196</t>
  </si>
  <si>
    <t>Kelsey Valenzuela</t>
  </si>
  <si>
    <t>Bruno@malesuada.edu</t>
  </si>
  <si>
    <t>642-372-3063</t>
  </si>
  <si>
    <t>Harriet Mills</t>
  </si>
  <si>
    <t>Kyla@quis.com</t>
  </si>
  <si>
    <t>545-362-8532</t>
  </si>
  <si>
    <t>India Kelley</t>
  </si>
  <si>
    <t>Lamar@nunc.org</t>
  </si>
  <si>
    <t>718-543-8498</t>
  </si>
  <si>
    <t>Joelle Hood</t>
  </si>
  <si>
    <t>Jaime@Class.us</t>
  </si>
  <si>
    <t>289-492-3516</t>
  </si>
  <si>
    <t>Jescie Reynolds</t>
  </si>
  <si>
    <t>Tatiana@dolor.com</t>
  </si>
  <si>
    <t>112-834-4519</t>
  </si>
  <si>
    <t>Imelda Miller</t>
  </si>
  <si>
    <t>Jennifer@dolor.gov</t>
  </si>
  <si>
    <t>195-848-8911</t>
  </si>
  <si>
    <t>Harriet Kirkland</t>
  </si>
  <si>
    <t>Lillian@quis.net</t>
  </si>
  <si>
    <t>900-081-0361</t>
  </si>
  <si>
    <t>Gail Harrell</t>
  </si>
  <si>
    <t>Tamekah@enim.net</t>
  </si>
  <si>
    <t>038-606-1727</t>
  </si>
  <si>
    <t>Dorothy Cortez</t>
  </si>
  <si>
    <t>Alika@auctor.gov</t>
  </si>
  <si>
    <t>965-870-4747</t>
  </si>
  <si>
    <t>Simone Rush</t>
  </si>
  <si>
    <t>Jerry@Pellentesque.net</t>
  </si>
  <si>
    <t>316-255-6156</t>
  </si>
  <si>
    <t>Naida Maddox</t>
  </si>
  <si>
    <t>Lydia@Donec.gov</t>
  </si>
  <si>
    <t>562-112-3270</t>
  </si>
  <si>
    <t>Daryl Watts</t>
  </si>
  <si>
    <t>Quon@diam.org</t>
  </si>
  <si>
    <t>996-012-5651</t>
  </si>
  <si>
    <t>Tamekah Clark</t>
  </si>
  <si>
    <t>Aquila@bibendum.edu</t>
  </si>
  <si>
    <t>104-835-7068</t>
  </si>
  <si>
    <t>Mari Hahn</t>
  </si>
  <si>
    <t>Susan@tempus.us</t>
  </si>
  <si>
    <t>265-499-0943</t>
  </si>
  <si>
    <t>Debra Sanchez</t>
  </si>
  <si>
    <t>Halee@ligula.net</t>
  </si>
  <si>
    <t>996-942-4265</t>
  </si>
  <si>
    <t>Sandra Ratliff</t>
  </si>
  <si>
    <t>Bernard@fringilla.net</t>
  </si>
  <si>
    <t>193-960-9032</t>
  </si>
  <si>
    <t>Jael Giles</t>
  </si>
  <si>
    <t>Uta@enim.com</t>
  </si>
  <si>
    <t>925-270-5493</t>
  </si>
  <si>
    <t>Laurel Rutledge</t>
  </si>
  <si>
    <t>Porter@Pellentesque.gov</t>
  </si>
  <si>
    <t>045-914-3248</t>
  </si>
  <si>
    <t>Mia Ingram</t>
  </si>
  <si>
    <t>Claire@dis.edu</t>
  </si>
  <si>
    <t>956-795-0328</t>
  </si>
  <si>
    <t>Sopoline Bird</t>
  </si>
  <si>
    <t>Uriel@Curae.com</t>
  </si>
  <si>
    <t>680-424-4546</t>
  </si>
  <si>
    <t>Amanda Workman</t>
  </si>
  <si>
    <t>Branden@fringilla.com</t>
  </si>
  <si>
    <t>141-707-8775</t>
  </si>
  <si>
    <t>Illiana Reid</t>
  </si>
  <si>
    <t>Daniel@Class.org</t>
  </si>
  <si>
    <t>812-398-8304</t>
  </si>
  <si>
    <t>Lael Anthony</t>
  </si>
  <si>
    <t>MacKenzie@enim.org</t>
  </si>
  <si>
    <t>090-072-9980</t>
  </si>
  <si>
    <t>Camille Tyler</t>
  </si>
  <si>
    <t>Solomon@pretium.org</t>
  </si>
  <si>
    <t>102-192-8157</t>
  </si>
  <si>
    <t>Sharon Wright</t>
  </si>
  <si>
    <t>Naomi@Maecenas.edu</t>
  </si>
  <si>
    <t>182-494-8353</t>
  </si>
  <si>
    <t>Alika Henson</t>
  </si>
  <si>
    <t>Evangeline@metus.com</t>
  </si>
  <si>
    <t>345-038-7791</t>
  </si>
  <si>
    <t>Ainsley Beard</t>
  </si>
  <si>
    <t>Leilani@aliquet.com</t>
  </si>
  <si>
    <t>740-146-8683</t>
  </si>
  <si>
    <t>Alisa Briggs</t>
  </si>
  <si>
    <t>Mason@Sed.edu</t>
  </si>
  <si>
    <t>233-278-9925</t>
  </si>
  <si>
    <t>Kirsten Stuart</t>
  </si>
  <si>
    <t>Violet@faucibus.us</t>
  </si>
  <si>
    <t>457-755-6512</t>
  </si>
  <si>
    <t>Adria Joyner</t>
  </si>
  <si>
    <t>Summer@Cum.org</t>
  </si>
  <si>
    <t>838-101-4531</t>
  </si>
  <si>
    <t>Melinda Thompson</t>
  </si>
  <si>
    <t>Jordan@volutpat.org</t>
  </si>
  <si>
    <t>642-160-2662</t>
  </si>
  <si>
    <t>Halee Perez</t>
  </si>
  <si>
    <t>Xyla@lorem.gov</t>
  </si>
  <si>
    <t>808-506-0308</t>
  </si>
  <si>
    <t>Iola Keller</t>
  </si>
  <si>
    <t>Joy@aptent.org</t>
  </si>
  <si>
    <t>332-284-6296</t>
  </si>
  <si>
    <t>Quinn Conrad</t>
  </si>
  <si>
    <t>Ima@rutrum.gov</t>
  </si>
  <si>
    <t>755-773-9794</t>
  </si>
  <si>
    <t>Myra Atkins</t>
  </si>
  <si>
    <t>Jasper@Nullam.org</t>
  </si>
  <si>
    <t>743-995-3305</t>
  </si>
  <si>
    <t>Florence Moon</t>
  </si>
  <si>
    <t>Angela@lacus.net</t>
  </si>
  <si>
    <t>959-072-6835</t>
  </si>
  <si>
    <t>Jillian Lott</t>
  </si>
  <si>
    <t>Maia@montes.net</t>
  </si>
  <si>
    <t>063-325-3545</t>
  </si>
  <si>
    <t>Lavinia Washington</t>
  </si>
  <si>
    <t>Reece@libero.com</t>
  </si>
  <si>
    <t>325-159-2628</t>
  </si>
  <si>
    <t>Whilemina West</t>
  </si>
  <si>
    <t>Naomi@Praesent.net</t>
  </si>
  <si>
    <t>457-533-7185</t>
  </si>
  <si>
    <t>Meredith Sanford</t>
  </si>
  <si>
    <t>Mason@pulvinar.us</t>
  </si>
  <si>
    <t>896-334-4229</t>
  </si>
  <si>
    <t>Savannah Bennett</t>
  </si>
  <si>
    <t>Chase@sed.com</t>
  </si>
  <si>
    <t>140-433-4547</t>
  </si>
  <si>
    <t>Julie Lopez</t>
  </si>
  <si>
    <t>Knox@tortor.net</t>
  </si>
  <si>
    <t>068-209-4821</t>
  </si>
  <si>
    <t>Neve Hoffman</t>
  </si>
  <si>
    <t>Eric@eros.edu</t>
  </si>
  <si>
    <t>255-107-2193</t>
  </si>
  <si>
    <t>Maggie Whitaker</t>
  </si>
  <si>
    <t>Benjamin@tempor.com</t>
  </si>
  <si>
    <t>853-730-9705</t>
  </si>
  <si>
    <t>Kylan Hancock</t>
  </si>
  <si>
    <t>Rigel@risus.edu</t>
  </si>
  <si>
    <t>821-769-8203</t>
  </si>
  <si>
    <t>Madonna Buckley</t>
  </si>
  <si>
    <t>Ayanna@Quisque.org</t>
  </si>
  <si>
    <t>196-200-3938</t>
  </si>
  <si>
    <t>Lesley Wells</t>
  </si>
  <si>
    <t>Tarik@senectus.gov</t>
  </si>
  <si>
    <t>279-763-4837</t>
  </si>
  <si>
    <t>Amena Graham</t>
  </si>
  <si>
    <t>Rogan@nec.net</t>
  </si>
  <si>
    <t>965-030-2866</t>
  </si>
  <si>
    <t>Astra Hicks</t>
  </si>
  <si>
    <t>Rachel@erat.gov</t>
  </si>
  <si>
    <t>279-251-9582</t>
  </si>
  <si>
    <t>Bell Witt</t>
  </si>
  <si>
    <t>Anastasia@feugiat.edu</t>
  </si>
  <si>
    <t>609-346-6777</t>
  </si>
  <si>
    <t>Minerva Donaldson</t>
  </si>
  <si>
    <t>Zena@viverra.org</t>
  </si>
  <si>
    <t>940-465-6124</t>
  </si>
  <si>
    <t>Latifah Myers</t>
  </si>
  <si>
    <t>Xandra@interdum.net</t>
  </si>
  <si>
    <t>295-416-4863</t>
  </si>
  <si>
    <t>Lael Harrison</t>
  </si>
  <si>
    <t>Cora@Duis.edu</t>
  </si>
  <si>
    <t>506-376-8984</t>
  </si>
  <si>
    <t>Dawn Herring</t>
  </si>
  <si>
    <t>Regan@ornare.net</t>
  </si>
  <si>
    <t>971-827-3957</t>
  </si>
  <si>
    <t>Deanna Rivas</t>
  </si>
  <si>
    <t>Uriel@Aenean.com</t>
  </si>
  <si>
    <t>807-319-9750</t>
  </si>
  <si>
    <t>Natalie Harris</t>
  </si>
  <si>
    <t>Zeph@in.us</t>
  </si>
  <si>
    <t>399-870-1581</t>
  </si>
  <si>
    <t>September Shepherd</t>
  </si>
  <si>
    <t>Sage@venenatis.com</t>
  </si>
  <si>
    <t>052-293-7156</t>
  </si>
  <si>
    <t>Paula Cummings</t>
  </si>
  <si>
    <t>Lucas@conubia.com</t>
  </si>
  <si>
    <t>238-092-8457</t>
  </si>
  <si>
    <t>Teegan Douglas</t>
  </si>
  <si>
    <t>Kirk@in.com</t>
  </si>
  <si>
    <t>641-750-7331</t>
  </si>
  <si>
    <t>Emma Rice</t>
  </si>
  <si>
    <t>Herman@Maecenas.net</t>
  </si>
  <si>
    <t>549-713-3864</t>
  </si>
  <si>
    <t>Leandra Townsend</t>
  </si>
  <si>
    <t>Abigail@sem.gov</t>
  </si>
  <si>
    <t>482-357-0499</t>
  </si>
  <si>
    <t>Iris Bradley</t>
  </si>
  <si>
    <t>Isaiah@vehicula.edu</t>
  </si>
  <si>
    <t>285-950-6136</t>
  </si>
  <si>
    <t>Mona Hess</t>
  </si>
  <si>
    <t>MacKensie@venenatis.net</t>
  </si>
  <si>
    <t>063-456-6250</t>
  </si>
  <si>
    <t>Geraldine Sandoval</t>
  </si>
  <si>
    <t>Nevada@feugiat.com</t>
  </si>
  <si>
    <t>978-862-9633</t>
  </si>
  <si>
    <t>Angela Hartman</t>
  </si>
  <si>
    <t>Fuller@pulvinar.edu</t>
  </si>
  <si>
    <t>485-104-0753</t>
  </si>
  <si>
    <t>Galena Tanner</t>
  </si>
  <si>
    <t>Maggy@litora.com</t>
  </si>
  <si>
    <t>800-001-7765</t>
  </si>
  <si>
    <t>Olivia Kidd</t>
  </si>
  <si>
    <t>Adria@Integer.edu</t>
  </si>
  <si>
    <t>896-935-3477</t>
  </si>
  <si>
    <t>Ava Michael</t>
  </si>
  <si>
    <t>Cole@vulputate.edu</t>
  </si>
  <si>
    <t>832-931-2351</t>
  </si>
  <si>
    <t>Rylee Anthony</t>
  </si>
  <si>
    <t>Nigel@fermentum.org</t>
  </si>
  <si>
    <t>351-816-7450</t>
  </si>
  <si>
    <t>Tamara Kinney</t>
  </si>
  <si>
    <t>Anne@consequat.us</t>
  </si>
  <si>
    <t>939-707-3228</t>
  </si>
  <si>
    <t>Karly Walsh</t>
  </si>
  <si>
    <t>Nicole@metus.org</t>
  </si>
  <si>
    <t>177-126-9571</t>
  </si>
  <si>
    <t>Vanna Kennedy</t>
  </si>
  <si>
    <t>Kessie@leo.us</t>
  </si>
  <si>
    <t>826-646-2923</t>
  </si>
  <si>
    <t>Wanda Vinson</t>
  </si>
  <si>
    <t>Zenia@Quisque.com</t>
  </si>
  <si>
    <t>272-162-1372</t>
  </si>
  <si>
    <t>Galena Coffey</t>
  </si>
  <si>
    <t>Wesley@scelerisque.gov</t>
  </si>
  <si>
    <t>009-447-2155</t>
  </si>
  <si>
    <t>Joan Peters</t>
  </si>
  <si>
    <t>Lois@lectus.gov</t>
  </si>
  <si>
    <t>619-050-7156</t>
  </si>
  <si>
    <t>Justina Brennan</t>
  </si>
  <si>
    <t>Otto@quis.com</t>
  </si>
  <si>
    <t>221-284-7954</t>
  </si>
  <si>
    <t>Violet Waters</t>
  </si>
  <si>
    <t>Dominic@venenatis.gov</t>
  </si>
  <si>
    <t>561-117-7711</t>
  </si>
  <si>
    <t>Cora Weaver</t>
  </si>
  <si>
    <t>Linus@Cum.edu</t>
  </si>
  <si>
    <t>975-593-9980</t>
  </si>
  <si>
    <t>Savannah Garza</t>
  </si>
  <si>
    <t>Brennan@tristique.edu</t>
  </si>
  <si>
    <t>070-445-2715</t>
  </si>
  <si>
    <t>Abra Schwartz</t>
  </si>
  <si>
    <t>Orson@feugiat.com</t>
  </si>
  <si>
    <t>703-569-1850</t>
  </si>
  <si>
    <t>Beatrice Gutierrez</t>
  </si>
  <si>
    <t>Lisandra@Curae.us</t>
  </si>
  <si>
    <t>748-493-9350</t>
  </si>
  <si>
    <t>Sigourney Sanford</t>
  </si>
  <si>
    <t>Debra@id.org</t>
  </si>
  <si>
    <t>958-009-0774</t>
  </si>
  <si>
    <t>Bertha Kramer</t>
  </si>
  <si>
    <t>Kylan@Etiam.net</t>
  </si>
  <si>
    <t>004-928-9777</t>
  </si>
  <si>
    <t>Portia Acevedo</t>
  </si>
  <si>
    <t>Karly@risus.org</t>
  </si>
  <si>
    <t>410-846-1380</t>
  </si>
  <si>
    <t>Carissa Schmidt</t>
  </si>
  <si>
    <t>Nolan@primis.com</t>
  </si>
  <si>
    <t>753-629-7354</t>
  </si>
  <si>
    <t>Karly Williams</t>
  </si>
  <si>
    <t>Gabriel@vestibulum.com</t>
  </si>
  <si>
    <t>874-262-4997</t>
  </si>
  <si>
    <t>Keely Franks</t>
  </si>
  <si>
    <t>Olympia@cursus.edu</t>
  </si>
  <si>
    <t>566-963-4370</t>
  </si>
  <si>
    <t>May Lambert</t>
  </si>
  <si>
    <t>Francis@hendrerit.com</t>
  </si>
  <si>
    <t>933-562-9576</t>
  </si>
  <si>
    <t>Amber Cooper</t>
  </si>
  <si>
    <t>Jana@rhoncus.com</t>
  </si>
  <si>
    <t>584-081-1026</t>
  </si>
  <si>
    <t>MacKenzie Duran</t>
  </si>
  <si>
    <t>Jelani@hendrerit.gov</t>
  </si>
  <si>
    <t>133-209-5837</t>
  </si>
  <si>
    <t>Lacota Baxter</t>
  </si>
  <si>
    <t>Hadley@sit.us</t>
  </si>
  <si>
    <t>417-827-6696</t>
  </si>
  <si>
    <t>Tasha Holloway</t>
  </si>
  <si>
    <t>Bevis@volutpat.org</t>
  </si>
  <si>
    <t>418-349-7984</t>
  </si>
  <si>
    <t>Guinevere Cooke</t>
  </si>
  <si>
    <t>Ciaran@nonummy.gov</t>
  </si>
  <si>
    <t>605-368-5924</t>
  </si>
  <si>
    <t>Roanna Guzman</t>
  </si>
  <si>
    <t>Lars@turpis.org</t>
  </si>
  <si>
    <t>982-661-3991</t>
  </si>
  <si>
    <t>Illana Graves</t>
  </si>
  <si>
    <t>Xena@sit.gov</t>
  </si>
  <si>
    <t>109-939-8270</t>
  </si>
  <si>
    <t>Indigo Howe</t>
  </si>
  <si>
    <t>Curran@Morbi.com</t>
  </si>
  <si>
    <t>099-744-6263</t>
  </si>
  <si>
    <t>Carly Pierce</t>
  </si>
  <si>
    <t>Ginger@purus.net</t>
  </si>
  <si>
    <t>281-633-3721</t>
  </si>
  <si>
    <t>Mariam Foley</t>
  </si>
  <si>
    <t>Dustin@dis.edu</t>
  </si>
  <si>
    <t>514-256-5105</t>
  </si>
  <si>
    <t>Mallory Kramer</t>
  </si>
  <si>
    <t>Theodore@odio.net</t>
  </si>
  <si>
    <t>619-988-6223</t>
  </si>
  <si>
    <t>Florence Wolfe</t>
  </si>
  <si>
    <t>Cassandra@sociosqu.net</t>
  </si>
  <si>
    <t>572-027-5635</t>
  </si>
  <si>
    <t>Christine Bentley</t>
  </si>
  <si>
    <t>Cain@ultricies.gov</t>
  </si>
  <si>
    <t>739-297-5663</t>
  </si>
  <si>
    <t>Violet Hammond</t>
  </si>
  <si>
    <t>Lars@nulla.net</t>
  </si>
  <si>
    <t>992-393-3531</t>
  </si>
  <si>
    <t>Zephr Zimmerman</t>
  </si>
  <si>
    <t>Dacey@in.net</t>
  </si>
  <si>
    <t>741-320-7166</t>
  </si>
  <si>
    <t>Dorothy Turner</t>
  </si>
  <si>
    <t>Colt@Cum.edu</t>
  </si>
  <si>
    <t>753-129-4149</t>
  </si>
  <si>
    <t>Rosalyn Melendez</t>
  </si>
  <si>
    <t>Tanya@taciti.com</t>
  </si>
  <si>
    <t>799-510-5352</t>
  </si>
  <si>
    <t>Libby Rowe</t>
  </si>
  <si>
    <t>Gwendolyn@Curae.us</t>
  </si>
  <si>
    <t>987-647-9321</t>
  </si>
  <si>
    <t>Angelica Maynard</t>
  </si>
  <si>
    <t>Ciaran@nibh.net</t>
  </si>
  <si>
    <t>891-053-3654</t>
  </si>
  <si>
    <t>Donna Fleming</t>
  </si>
  <si>
    <t>Hashim@Phasellus.net</t>
  </si>
  <si>
    <t>104-237-8780</t>
  </si>
  <si>
    <t>Karleigh Logan</t>
  </si>
  <si>
    <t>Shelley@Pellentesque.org</t>
  </si>
  <si>
    <t>997-117-7572</t>
  </si>
  <si>
    <t>Ifeoma Hahn</t>
  </si>
  <si>
    <t>Amy@Praesent.us</t>
  </si>
  <si>
    <t>881-810-6934</t>
  </si>
  <si>
    <t>Aurelia Bernard</t>
  </si>
  <si>
    <t>Byron@pharetra.edu</t>
  </si>
  <si>
    <t>053-717-7223</t>
  </si>
  <si>
    <t>Fleur Russo</t>
  </si>
  <si>
    <t>Aurelia@euismod.com</t>
  </si>
  <si>
    <t>891-499-2656</t>
  </si>
  <si>
    <t>Roary Hardy</t>
  </si>
  <si>
    <t>Reese@lobortis.com</t>
  </si>
  <si>
    <t>328-054-7349</t>
  </si>
  <si>
    <t>Caryn Parrish</t>
  </si>
  <si>
    <t>Clinton@Duis.net</t>
  </si>
  <si>
    <t>937-738-4888</t>
  </si>
  <si>
    <t>Vivian Dillard</t>
  </si>
  <si>
    <t>Stacey@odio.edu</t>
  </si>
  <si>
    <t>437-381-1817</t>
  </si>
  <si>
    <t>Lysandra Maxwell</t>
  </si>
  <si>
    <t>Conan@congue.org</t>
  </si>
  <si>
    <t>824-243-8808</t>
  </si>
  <si>
    <t>Jayme King</t>
  </si>
  <si>
    <t>Randall@consectetuer.org</t>
  </si>
  <si>
    <t>964-739-9482</t>
  </si>
  <si>
    <t>Shoshana Silva</t>
  </si>
  <si>
    <t>Brady@posuere.net</t>
  </si>
  <si>
    <t>200-936-1529</t>
  </si>
  <si>
    <t>Phyllis Fernandez</t>
  </si>
  <si>
    <t>Vernon@facilisi.net</t>
  </si>
  <si>
    <t>883-136-4327</t>
  </si>
  <si>
    <t>Ava Mullins</t>
  </si>
  <si>
    <t>Kyle@In.org</t>
  </si>
  <si>
    <t>337-201-6353</t>
  </si>
  <si>
    <t>Melodie</t>
  </si>
  <si>
    <t>Regan@suscipit.us</t>
  </si>
  <si>
    <t>929-861-6870</t>
  </si>
  <si>
    <t>Noelle</t>
  </si>
  <si>
    <t>Jane@conubia.net</t>
  </si>
  <si>
    <t>401-934-3274</t>
  </si>
  <si>
    <t>Zia</t>
  </si>
  <si>
    <t>Gavin@Morbi.com</t>
  </si>
  <si>
    <t>764-754-9546</t>
  </si>
  <si>
    <t>Cheyenne</t>
  </si>
  <si>
    <t>Ronan@metus.org</t>
  </si>
  <si>
    <t>402-678-4058</t>
  </si>
  <si>
    <t>Quintessa</t>
  </si>
  <si>
    <t>Duncan@natoque.gov</t>
  </si>
  <si>
    <t>552-162-8123</t>
  </si>
  <si>
    <t>Zena</t>
  </si>
  <si>
    <t>Brent@ultricies.net</t>
  </si>
  <si>
    <t>414-926-5310</t>
  </si>
  <si>
    <t>Scarlet</t>
  </si>
  <si>
    <t>Kyle@ut.gov</t>
  </si>
  <si>
    <t>373-456-7536</t>
  </si>
  <si>
    <t>Madison</t>
  </si>
  <si>
    <t>Brody@consectetuer.us</t>
  </si>
  <si>
    <t>796-376-4760</t>
  </si>
  <si>
    <t>Adele</t>
  </si>
  <si>
    <t>Hayley@a.org</t>
  </si>
  <si>
    <t>995-598-2164</t>
  </si>
  <si>
    <t>Nadine</t>
  </si>
  <si>
    <t>Holmes@turpis.com</t>
  </si>
  <si>
    <t>604-161-8203</t>
  </si>
  <si>
    <t>Nola</t>
  </si>
  <si>
    <t>Ria@condimentum.com</t>
  </si>
  <si>
    <t>523-304-4054</t>
  </si>
  <si>
    <t>Ifeoma</t>
  </si>
  <si>
    <t>Ulysses@Ut.net</t>
  </si>
  <si>
    <t>064-471-1812</t>
  </si>
  <si>
    <t>Claudia</t>
  </si>
  <si>
    <t>Uriah@mauris.net</t>
  </si>
  <si>
    <t>111-270-6796</t>
  </si>
  <si>
    <t>Kyla</t>
  </si>
  <si>
    <t>Tyler@non.us</t>
  </si>
  <si>
    <t>958-484-3738</t>
  </si>
  <si>
    <t>Roary</t>
  </si>
  <si>
    <t>Hyatt@senectus.com</t>
  </si>
  <si>
    <t>639-964-1848</t>
  </si>
  <si>
    <t>Bryar</t>
  </si>
  <si>
    <t>Deborah@mauris.us</t>
  </si>
  <si>
    <t>599-472-2561</t>
  </si>
  <si>
    <t>Reagan</t>
  </si>
  <si>
    <t>Illana@bibendum.edu</t>
  </si>
  <si>
    <t>175-540-6733</t>
  </si>
  <si>
    <t>Catherine</t>
  </si>
  <si>
    <t>Abel@luctus.gov</t>
  </si>
  <si>
    <t>143-651-4247</t>
  </si>
  <si>
    <t>Martena</t>
  </si>
  <si>
    <t>Latifah@purus.com</t>
  </si>
  <si>
    <t>483-038-6849</t>
  </si>
  <si>
    <t>Hilda</t>
  </si>
  <si>
    <t>Marah@morbi.com</t>
  </si>
  <si>
    <t>834-045-8923</t>
  </si>
  <si>
    <t>Yoko</t>
  </si>
  <si>
    <t>Haley@sed.com</t>
  </si>
  <si>
    <t>778-451-1040</t>
  </si>
  <si>
    <t>Leila</t>
  </si>
  <si>
    <t>Destiny@Cras.net</t>
  </si>
  <si>
    <t>893-303-6522</t>
  </si>
  <si>
    <t>Odessa</t>
  </si>
  <si>
    <t>Noel@quis.us</t>
  </si>
  <si>
    <t>155-036-1690</t>
  </si>
  <si>
    <t>Ori</t>
  </si>
  <si>
    <t>Fallon@aptent.com</t>
  </si>
  <si>
    <t>859-086-4788</t>
  </si>
  <si>
    <t>Mallory</t>
  </si>
  <si>
    <t>Sophia@nibh.edu</t>
  </si>
  <si>
    <t>755-892-4349</t>
  </si>
  <si>
    <t>Urielle</t>
  </si>
  <si>
    <t>Wyatt@conubia.com</t>
  </si>
  <si>
    <t>749-707-2995</t>
  </si>
  <si>
    <t>Miriam</t>
  </si>
  <si>
    <t>Vaughan@facilisis.net</t>
  </si>
  <si>
    <t>416-488-1852</t>
  </si>
  <si>
    <t>Guinevere</t>
  </si>
  <si>
    <t>Beck@lorem.gov</t>
  </si>
  <si>
    <t>792-225-9636</t>
  </si>
  <si>
    <t>Sybil</t>
  </si>
  <si>
    <t>Louis@adipiscing.org</t>
  </si>
  <si>
    <t>981-129-9290</t>
  </si>
  <si>
    <t>Adara</t>
  </si>
  <si>
    <t>Chaney@accumsan.org</t>
  </si>
  <si>
    <t>036-348-1997</t>
  </si>
  <si>
    <t>Sopoline</t>
  </si>
  <si>
    <t>Nelle@posuere.us</t>
  </si>
  <si>
    <t>956-476-8438</t>
  </si>
  <si>
    <t>Megan</t>
  </si>
  <si>
    <t>Charles@mollis.org</t>
  </si>
  <si>
    <t>009-027-9803</t>
  </si>
  <si>
    <t>Mollie</t>
  </si>
  <si>
    <t>Felicia@dolor.us</t>
  </si>
  <si>
    <t>824-848-2525</t>
  </si>
  <si>
    <t>Cleo</t>
  </si>
  <si>
    <t>Lael@montes.gov</t>
  </si>
  <si>
    <t>740-341-9235</t>
  </si>
  <si>
    <t>Kai</t>
  </si>
  <si>
    <t>Cade@Aliquam.org</t>
  </si>
  <si>
    <t>379-957-8974</t>
  </si>
  <si>
    <t>Deanna@lacinia.org</t>
  </si>
  <si>
    <t>309-117-4600</t>
  </si>
  <si>
    <t>Jillian</t>
  </si>
  <si>
    <t>Ursa@cursus.gov</t>
  </si>
  <si>
    <t>793-155-2087</t>
  </si>
  <si>
    <t>Justina</t>
  </si>
  <si>
    <t>Stuart@sem.gov</t>
  </si>
  <si>
    <t>604-592-2090</t>
  </si>
  <si>
    <t>Ruth</t>
  </si>
  <si>
    <t>Ulric@montes.us</t>
  </si>
  <si>
    <t>150-309-3549</t>
  </si>
  <si>
    <t>Janna</t>
  </si>
  <si>
    <t>Daquan@massa.net</t>
  </si>
  <si>
    <t>685-029-8856</t>
  </si>
  <si>
    <t>Tashya</t>
  </si>
  <si>
    <t>Daria@Quisque.com</t>
  </si>
  <si>
    <t>353-896-8468</t>
  </si>
  <si>
    <t>Belle</t>
  </si>
  <si>
    <t>Tanisha@orci.gov</t>
  </si>
  <si>
    <t>613-992-3485</t>
  </si>
  <si>
    <t>Chester@Maecenas.org</t>
  </si>
  <si>
    <t>175-829-3649</t>
  </si>
  <si>
    <t>Fallon</t>
  </si>
  <si>
    <t>Montana@convallis.us</t>
  </si>
  <si>
    <t>007-979-5386</t>
  </si>
  <si>
    <t>Audrey</t>
  </si>
  <si>
    <t>Carissa@taciti.org</t>
  </si>
  <si>
    <t>329-140-9841</t>
  </si>
  <si>
    <t>Paloma</t>
  </si>
  <si>
    <t>Samson@id.net</t>
  </si>
  <si>
    <t>629-257-4633</t>
  </si>
  <si>
    <t>Whilemina</t>
  </si>
  <si>
    <t>Constance@malesuada.com</t>
  </si>
  <si>
    <t>109-125-1344</t>
  </si>
  <si>
    <t>Irma</t>
  </si>
  <si>
    <t>Davis@porttitor.org</t>
  </si>
  <si>
    <t>668-623-5252</t>
  </si>
  <si>
    <t>Yoko@primis.gov</t>
  </si>
  <si>
    <t>229-461-5730</t>
  </si>
  <si>
    <t>Denise</t>
  </si>
  <si>
    <t>Caleb@sem.edu</t>
  </si>
  <si>
    <t>781-285-9636</t>
  </si>
  <si>
    <t>Nita</t>
  </si>
  <si>
    <t>Idona@varius.com</t>
  </si>
  <si>
    <t>014-260-7499</t>
  </si>
  <si>
    <t>Willow</t>
  </si>
  <si>
    <t>Malachi@laoreet.com</t>
  </si>
  <si>
    <t>612-962-3656</t>
  </si>
  <si>
    <t>Noel</t>
  </si>
  <si>
    <t>Zephr@conubia.edu</t>
  </si>
  <si>
    <t>636-542-1783</t>
  </si>
  <si>
    <t>Dominique</t>
  </si>
  <si>
    <t>Ori@dui.com</t>
  </si>
  <si>
    <t>372-303-7067</t>
  </si>
  <si>
    <t>Velma</t>
  </si>
  <si>
    <t>Drake@id.net</t>
  </si>
  <si>
    <t>712-390-5849</t>
  </si>
  <si>
    <t>Carol</t>
  </si>
  <si>
    <t>Willow@tellus.org</t>
  </si>
  <si>
    <t>180-429-2795</t>
  </si>
  <si>
    <t>Gail</t>
  </si>
  <si>
    <t>Lani@viverra.net</t>
  </si>
  <si>
    <t>181-989-4834</t>
  </si>
  <si>
    <t>Heather</t>
  </si>
  <si>
    <t>Brianna@interdum.edu</t>
  </si>
  <si>
    <t>144-085-7920</t>
  </si>
  <si>
    <t>Skyler</t>
  </si>
  <si>
    <t>Jordan@blandit.us</t>
  </si>
  <si>
    <t>483-891-0322</t>
  </si>
  <si>
    <t>Wendy</t>
  </si>
  <si>
    <t>Hyacinth@faucibus.org</t>
  </si>
  <si>
    <t>834-780-0046</t>
  </si>
  <si>
    <t>Morgan</t>
  </si>
  <si>
    <t>Barrett@tristique.gov</t>
  </si>
  <si>
    <t>998-712-9101</t>
  </si>
  <si>
    <t>Felicia@magnis.edu</t>
  </si>
  <si>
    <t>291-404-7299</t>
  </si>
  <si>
    <t>Kameko</t>
  </si>
  <si>
    <t>Arden@interdum.edu</t>
  </si>
  <si>
    <t>190-734-9216</t>
  </si>
  <si>
    <t>Maris</t>
  </si>
  <si>
    <t>Tamekah@sagittis.edu</t>
  </si>
  <si>
    <t>993-087-6709</t>
  </si>
  <si>
    <t>Oprah</t>
  </si>
  <si>
    <t>Chadwick@purus.gov</t>
  </si>
  <si>
    <t>690-541-9643</t>
  </si>
  <si>
    <t>Darryl</t>
  </si>
  <si>
    <t>Katelyn@dui.edu</t>
  </si>
  <si>
    <t>884-693-1637</t>
  </si>
  <si>
    <t>Dai</t>
  </si>
  <si>
    <t>Amos@Duis.gov</t>
  </si>
  <si>
    <t>625-126-2028</t>
  </si>
  <si>
    <t>Rebekah</t>
  </si>
  <si>
    <t>Judith@netus.org</t>
  </si>
  <si>
    <t>732-980-7720</t>
  </si>
  <si>
    <t>Margaret</t>
  </si>
  <si>
    <t>Cain@dolor.gov</t>
  </si>
  <si>
    <t>203-432-9720</t>
  </si>
  <si>
    <t>Sasha</t>
  </si>
  <si>
    <t>Armando@conubia.org</t>
  </si>
  <si>
    <t>297-315-1892</t>
  </si>
  <si>
    <t>Leigh</t>
  </si>
  <si>
    <t>Caldwell@quis.org</t>
  </si>
  <si>
    <t>708-792-1233</t>
  </si>
  <si>
    <t>Fredericka</t>
  </si>
  <si>
    <t>Jenna@velit.com</t>
  </si>
  <si>
    <t>813-917-4539</t>
  </si>
  <si>
    <t>Lesley</t>
  </si>
  <si>
    <t>Thomas@ipsum.org</t>
  </si>
  <si>
    <t>790-752-6806</t>
  </si>
  <si>
    <t>Willa</t>
  </si>
  <si>
    <t>Garth@non.gov</t>
  </si>
  <si>
    <t>345-551-4297</t>
  </si>
  <si>
    <t>Nayda</t>
  </si>
  <si>
    <t>Peter@tempus.us</t>
  </si>
  <si>
    <t>661-065-1100</t>
  </si>
  <si>
    <t>Tanya</t>
  </si>
  <si>
    <t>Erich@lectus.edu</t>
  </si>
  <si>
    <t>819-987-8541</t>
  </si>
  <si>
    <t>Adena</t>
  </si>
  <si>
    <t>Yoko@nonummy.com</t>
  </si>
  <si>
    <t>819-266-0332</t>
  </si>
  <si>
    <t>Xaviera</t>
  </si>
  <si>
    <t>Upton@Nulla.com</t>
  </si>
  <si>
    <t>362-335-0725</t>
  </si>
  <si>
    <t>Ariana</t>
  </si>
  <si>
    <t>Reed@vel.edu</t>
  </si>
  <si>
    <t>981-591-3131</t>
  </si>
  <si>
    <t>Danielle</t>
  </si>
  <si>
    <t>Walker@primis.com</t>
  </si>
  <si>
    <t>177-450-0154</t>
  </si>
  <si>
    <t>Summer</t>
  </si>
  <si>
    <t>Tobias@ut.edu</t>
  </si>
  <si>
    <t>396-377-4461</t>
  </si>
  <si>
    <t>Dawn</t>
  </si>
  <si>
    <t>Dane@vulputate.us</t>
  </si>
  <si>
    <t>428-464-8163</t>
  </si>
  <si>
    <t>Charde</t>
  </si>
  <si>
    <t>Adrian@tortor.edu</t>
  </si>
  <si>
    <t>349-505-8576</t>
  </si>
  <si>
    <t>Camilla</t>
  </si>
  <si>
    <t>Emerson@venenatis.edu</t>
  </si>
  <si>
    <t>234-434-5624</t>
  </si>
  <si>
    <t>Rafael@Nam.edu</t>
  </si>
  <si>
    <t>309-327-0814</t>
  </si>
  <si>
    <t>Hiroko</t>
  </si>
  <si>
    <t>Jesse@tempus.org</t>
  </si>
  <si>
    <t>953-888-0110</t>
  </si>
  <si>
    <t>Destiny</t>
  </si>
  <si>
    <t>Dante@quam.org</t>
  </si>
  <si>
    <t>192-555-4995</t>
  </si>
  <si>
    <t>Ima</t>
  </si>
  <si>
    <t>Hanae@ultrices.net</t>
  </si>
  <si>
    <t>424-630-8237</t>
  </si>
  <si>
    <t>Deanna</t>
  </si>
  <si>
    <t>Keith@sagittis.org</t>
  </si>
  <si>
    <t>193-895-2887</t>
  </si>
  <si>
    <t>Wanda</t>
  </si>
  <si>
    <t>Kylie@sociosqu.us</t>
  </si>
  <si>
    <t>611-393-9794</t>
  </si>
  <si>
    <t>Pearl</t>
  </si>
  <si>
    <t>Eugenia@nunc.edu</t>
  </si>
  <si>
    <t>847-174-8354</t>
  </si>
  <si>
    <t>Marny</t>
  </si>
  <si>
    <t>Stella@diam.com</t>
  </si>
  <si>
    <t>457-757-6039</t>
  </si>
  <si>
    <t>Mercedes</t>
  </si>
  <si>
    <t>Anika@cursus.org</t>
  </si>
  <si>
    <t>859-783-2584</t>
  </si>
  <si>
    <t>Kasimir@ipsum.gov</t>
  </si>
  <si>
    <t>320-664-2499</t>
  </si>
  <si>
    <t>India</t>
  </si>
  <si>
    <t>Janna@magna.org</t>
  </si>
  <si>
    <t>002-041-5490</t>
  </si>
  <si>
    <t>Bo</t>
  </si>
  <si>
    <t>Francesca@consequat.net</t>
  </si>
  <si>
    <t>484-025-4659</t>
  </si>
  <si>
    <t>Ginger</t>
  </si>
  <si>
    <t>Xyla@Nullam.us</t>
  </si>
  <si>
    <t>951-084-8682</t>
  </si>
  <si>
    <t>Juliet</t>
  </si>
  <si>
    <t>Angela@ante.net</t>
  </si>
  <si>
    <t>110-982-8209</t>
  </si>
  <si>
    <t>Amber</t>
  </si>
  <si>
    <t>Rebecca@Nunc.gov</t>
  </si>
  <si>
    <t>337-225-6048</t>
  </si>
  <si>
    <t>Teegan</t>
  </si>
  <si>
    <t>Craig@dignissim.net</t>
  </si>
  <si>
    <t>996-577-3859</t>
  </si>
  <si>
    <t>Grace</t>
  </si>
  <si>
    <t>Preston@fermentum.com</t>
  </si>
  <si>
    <t>931-391-4698</t>
  </si>
  <si>
    <t>Xyla</t>
  </si>
  <si>
    <t>Lester@tristique.com</t>
  </si>
  <si>
    <t>346-460-7226</t>
  </si>
  <si>
    <t>Isabella</t>
  </si>
  <si>
    <t>Talon@mollis.net</t>
  </si>
  <si>
    <t>261-203-0848</t>
  </si>
  <si>
    <t>Cassandra</t>
  </si>
  <si>
    <t>Fitzgerald@vulputate.com</t>
  </si>
  <si>
    <t>064-116-7578</t>
  </si>
  <si>
    <t>Joan</t>
  </si>
  <si>
    <t>Owen@Donec.org</t>
  </si>
  <si>
    <t>226-911-6174</t>
  </si>
  <si>
    <t>Dara</t>
  </si>
  <si>
    <t>Ulla@netus.com</t>
  </si>
  <si>
    <t>606-239-7351</t>
  </si>
  <si>
    <t>Hadassah</t>
  </si>
  <si>
    <t>Whoopi@accumsan.org</t>
  </si>
  <si>
    <t>353-799-5946</t>
  </si>
  <si>
    <t>Patience</t>
  </si>
  <si>
    <t>Idona@lacus.us</t>
  </si>
  <si>
    <t>070-233-0225</t>
  </si>
  <si>
    <t>Shannon</t>
  </si>
  <si>
    <t>Marny@elit.org</t>
  </si>
  <si>
    <t>657-751-9324</t>
  </si>
  <si>
    <t>Lucius@sagittis.gov</t>
  </si>
  <si>
    <t>113-289-9591</t>
  </si>
  <si>
    <t>Joel@Praesent.net</t>
  </si>
  <si>
    <t>064-678-7794</t>
  </si>
  <si>
    <t>Lillian</t>
  </si>
  <si>
    <t>Leslie@commodo.edu</t>
  </si>
  <si>
    <t>459-781-8093</t>
  </si>
  <si>
    <t>Yvette@fames.com</t>
  </si>
  <si>
    <t>141-084-6498</t>
  </si>
  <si>
    <t>Alisa</t>
  </si>
  <si>
    <t>Hillary@Fusce.edu</t>
  </si>
  <si>
    <t>019-961-8396</t>
  </si>
  <si>
    <t>Nicole</t>
  </si>
  <si>
    <t>Adele@varius.us</t>
  </si>
  <si>
    <t>552-890-1935</t>
  </si>
  <si>
    <t>Barbara@tellus.net</t>
  </si>
  <si>
    <t>824-985-1246</t>
  </si>
  <si>
    <t>Kameko@mattis.us</t>
  </si>
  <si>
    <t>530-371-1131</t>
  </si>
  <si>
    <t>Brenda</t>
  </si>
  <si>
    <t>Tana@Quisque.edu</t>
  </si>
  <si>
    <t>373-389-1076</t>
  </si>
  <si>
    <t>Heidi</t>
  </si>
  <si>
    <t>Ignacia@augue.us</t>
  </si>
  <si>
    <t>713-442-9640</t>
  </si>
  <si>
    <t>Laura</t>
  </si>
  <si>
    <t>Burke@laoreet.gov</t>
  </si>
  <si>
    <t>477-187-2394</t>
  </si>
  <si>
    <t>Ramona</t>
  </si>
  <si>
    <t>Hadassah@hymenaeos.org</t>
  </si>
  <si>
    <t>561-086-4984</t>
  </si>
  <si>
    <t>Tiger@Mauris.com</t>
  </si>
  <si>
    <t>237-996-2902</t>
  </si>
  <si>
    <t>Holly</t>
  </si>
  <si>
    <t>Camille@commodo.net</t>
  </si>
  <si>
    <t>209-341-1647</t>
  </si>
  <si>
    <t>Molly</t>
  </si>
  <si>
    <t>Amos@malesuada.net</t>
  </si>
  <si>
    <t>738-611-7657</t>
  </si>
  <si>
    <t>Iola</t>
  </si>
  <si>
    <t>Fuller@conubia.org</t>
  </si>
  <si>
    <t>920-036-2882</t>
  </si>
  <si>
    <t>Maxine</t>
  </si>
  <si>
    <t>Raymond@a.gov</t>
  </si>
  <si>
    <t>730-929-0278</t>
  </si>
  <si>
    <t>Angela</t>
  </si>
  <si>
    <t>Dorothy@nostra.gov</t>
  </si>
  <si>
    <t>300-315-1026</t>
  </si>
  <si>
    <t>Xantha</t>
  </si>
  <si>
    <t>Thor@ullamcorper.com</t>
  </si>
  <si>
    <t>901-324-2515</t>
  </si>
  <si>
    <t>Mia</t>
  </si>
  <si>
    <t>Colt@malesuada.com</t>
  </si>
  <si>
    <t>517-794-1522</t>
  </si>
  <si>
    <t>Ciara</t>
  </si>
  <si>
    <t>Isabella@tempor.us</t>
  </si>
  <si>
    <t>448-426-3315</t>
  </si>
  <si>
    <t>Xena</t>
  </si>
  <si>
    <t>Odysseus@lobortis.edu</t>
  </si>
  <si>
    <t>993-251-5032</t>
  </si>
  <si>
    <t>Mariam</t>
  </si>
  <si>
    <t>Raymond@Maecenas.com</t>
  </si>
  <si>
    <t>116-959-5306</t>
  </si>
  <si>
    <t>Jaquelyn@sit.us</t>
  </si>
  <si>
    <t>515-040-6905</t>
  </si>
  <si>
    <t>Daphne@neque.com</t>
  </si>
  <si>
    <t>215-334-0807</t>
  </si>
  <si>
    <t>Meredith</t>
  </si>
  <si>
    <t>Zelenia@Pellentesque.net</t>
  </si>
  <si>
    <t>056-731-7100</t>
  </si>
  <si>
    <t>Uma</t>
  </si>
  <si>
    <t>Ivory@fames.org</t>
  </si>
  <si>
    <t>037-358-0866</t>
  </si>
  <si>
    <t>Alfreda</t>
  </si>
  <si>
    <t>Noelle@porttitor.gov</t>
  </si>
  <si>
    <t>953-785-4722</t>
  </si>
  <si>
    <t>Dacey</t>
  </si>
  <si>
    <t>Maile@pretium.edu</t>
  </si>
  <si>
    <t>123-170-9877</t>
  </si>
  <si>
    <t>Iris</t>
  </si>
  <si>
    <t>Herrod@habitant.edu</t>
  </si>
  <si>
    <t>272-239-5149</t>
  </si>
  <si>
    <t>Madaline@eleifend.net</t>
  </si>
  <si>
    <t>516-982-7975</t>
  </si>
  <si>
    <t>Maia</t>
  </si>
  <si>
    <t>Hayes@Maecenas.com</t>
  </si>
  <si>
    <t>429-187-6111</t>
  </si>
  <si>
    <t>Portia</t>
  </si>
  <si>
    <t>Shelley@fermentum.com</t>
  </si>
  <si>
    <t>286-367-4187</t>
  </si>
  <si>
    <t>Brenna</t>
  </si>
  <si>
    <t>Kareem@ante.org</t>
  </si>
  <si>
    <t>243-042-0850</t>
  </si>
  <si>
    <t>Lucy</t>
  </si>
  <si>
    <t>Caldwell@dapibus.edu</t>
  </si>
  <si>
    <t>468-699-7745</t>
  </si>
  <si>
    <t>Laurel</t>
  </si>
  <si>
    <t>Daphne@mattis.gov</t>
  </si>
  <si>
    <t>840-940-9492</t>
  </si>
  <si>
    <t>Brielle</t>
  </si>
  <si>
    <t>Galena@molestie.gov</t>
  </si>
  <si>
    <t>167-374-3408</t>
  </si>
  <si>
    <t>Lois</t>
  </si>
  <si>
    <t>Chester@ullamcorper.edu</t>
  </si>
  <si>
    <t>731-604-3630</t>
  </si>
  <si>
    <t>Preston@sollicitudin.us</t>
  </si>
  <si>
    <t>922-931-6420</t>
  </si>
  <si>
    <t>Martina</t>
  </si>
  <si>
    <t>Gage@vitae.net</t>
  </si>
  <si>
    <t>818-976-4720</t>
  </si>
  <si>
    <t>Rhonda</t>
  </si>
  <si>
    <t>Roary@erat.com</t>
  </si>
  <si>
    <t>997-180-7732</t>
  </si>
  <si>
    <t>Demetria</t>
  </si>
  <si>
    <t>Kermit@interdum.gov</t>
  </si>
  <si>
    <t>948-218-0897</t>
  </si>
  <si>
    <t>Astra</t>
  </si>
  <si>
    <t>Lucian@fames.edu</t>
  </si>
  <si>
    <t>056-827-0237</t>
  </si>
  <si>
    <t>Warren@id.net</t>
  </si>
  <si>
    <t>798-968-0145</t>
  </si>
  <si>
    <t>Orli</t>
  </si>
  <si>
    <t>Ramona@eleifend.org</t>
  </si>
  <si>
    <t>667-864-8623</t>
  </si>
  <si>
    <t>Marshall@tempor.edu</t>
  </si>
  <si>
    <t>958-104-2136</t>
  </si>
  <si>
    <t>Angelica</t>
  </si>
  <si>
    <t>Colorado@quam.us</t>
  </si>
  <si>
    <t>397-968-9319</t>
  </si>
  <si>
    <t>Wynne</t>
  </si>
  <si>
    <t>Jillian@Class.us</t>
  </si>
  <si>
    <t>487-027-6196</t>
  </si>
  <si>
    <t>Kaitlin</t>
  </si>
  <si>
    <t>Leroy@turpis.gov</t>
  </si>
  <si>
    <t>317-489-7639</t>
  </si>
  <si>
    <t>Nichole</t>
  </si>
  <si>
    <t>Oren@elit.us</t>
  </si>
  <si>
    <t>636-328-1654</t>
  </si>
  <si>
    <t>Jaime@egestas.edu</t>
  </si>
  <si>
    <t>504-533-2969</t>
  </si>
  <si>
    <t>Glenna</t>
  </si>
  <si>
    <t>Mariam@viverra.us</t>
  </si>
  <si>
    <t>196-487-1774</t>
  </si>
  <si>
    <t>Alyssa</t>
  </si>
  <si>
    <t>Ori@placerat.us</t>
  </si>
  <si>
    <t>894-331-4804</t>
  </si>
  <si>
    <t>Cassady</t>
  </si>
  <si>
    <t>Desirae@Nunc.org</t>
  </si>
  <si>
    <t>267-564-7453</t>
  </si>
  <si>
    <t>Carter@Class.net</t>
  </si>
  <si>
    <t>819-323-9968</t>
  </si>
  <si>
    <t>Minerva</t>
  </si>
  <si>
    <t>Brynne@tortor.gov</t>
  </si>
  <si>
    <t>233-887-7930</t>
  </si>
  <si>
    <t>Deacon@Nulla.gov</t>
  </si>
  <si>
    <t>939-182-6420</t>
  </si>
  <si>
    <t>Medge</t>
  </si>
  <si>
    <t>Ariel@dapibus.com</t>
  </si>
  <si>
    <t>666-129-8565</t>
  </si>
  <si>
    <t>Jada</t>
  </si>
  <si>
    <t>Darius@Curae.us</t>
  </si>
  <si>
    <t>146-171-8216</t>
  </si>
  <si>
    <t>Hayley</t>
  </si>
  <si>
    <t>Kiara@auctor.us</t>
  </si>
  <si>
    <t>709-655-2644</t>
  </si>
  <si>
    <t>Octavia</t>
  </si>
  <si>
    <t>Riley@mauris.com</t>
  </si>
  <si>
    <t>473-992-9359</t>
  </si>
  <si>
    <t>Jaquelyn</t>
  </si>
  <si>
    <t>Clementine@blandit.edu</t>
  </si>
  <si>
    <t>084-506-5275</t>
  </si>
  <si>
    <t>Bree</t>
  </si>
  <si>
    <t>Nora@facilisis.com</t>
  </si>
  <si>
    <t>643-454-5914</t>
  </si>
  <si>
    <t>Rhoda</t>
  </si>
  <si>
    <t>Silas@purus.org</t>
  </si>
  <si>
    <t>481-496-9585</t>
  </si>
  <si>
    <t>Aline</t>
  </si>
  <si>
    <t>Aidan@Lorem.com</t>
  </si>
  <si>
    <t>280-989-7369</t>
  </si>
  <si>
    <t>Daryl</t>
  </si>
  <si>
    <t>Melissa@penatibus.org</t>
  </si>
  <si>
    <t>639-152-5164</t>
  </si>
  <si>
    <t>Haviva</t>
  </si>
  <si>
    <t>Vincent@venenatis.edu</t>
  </si>
  <si>
    <t>755-139-1279</t>
  </si>
  <si>
    <t>Eugenia@inceptos.us</t>
  </si>
  <si>
    <t>014-996-8440</t>
  </si>
  <si>
    <t>Desiree</t>
  </si>
  <si>
    <t>Shay@netus.net</t>
  </si>
  <si>
    <t>992-018-1375</t>
  </si>
  <si>
    <t>Martha</t>
  </si>
  <si>
    <t>Walter@In.com</t>
  </si>
  <si>
    <t>460-939-3610</t>
  </si>
  <si>
    <t>Shelly</t>
  </si>
  <si>
    <t>Tana@ultricies.com</t>
  </si>
  <si>
    <t>981-296-8007</t>
  </si>
  <si>
    <t>Marah</t>
  </si>
  <si>
    <t>Yoshio@senectus.net</t>
  </si>
  <si>
    <t>323-489-1064</t>
  </si>
  <si>
    <t>September</t>
  </si>
  <si>
    <t>Mallory@Vivamus.org</t>
  </si>
  <si>
    <t>617-082-5050</t>
  </si>
  <si>
    <t>Ruby</t>
  </si>
  <si>
    <t>Hashim@blandit.org</t>
  </si>
  <si>
    <t>684-194-0741</t>
  </si>
  <si>
    <t>Quynn</t>
  </si>
  <si>
    <t>Lucian@sodales.us</t>
  </si>
  <si>
    <t>857-304-8004</t>
  </si>
  <si>
    <t>Julie</t>
  </si>
  <si>
    <t>Patrick@netus.us</t>
  </si>
  <si>
    <t>150-700-9475</t>
  </si>
  <si>
    <t>Kimberly@Nullam.gov</t>
  </si>
  <si>
    <t>587-128-3073</t>
  </si>
  <si>
    <t>Dana</t>
  </si>
  <si>
    <t>Imani@Aenean.gov</t>
  </si>
  <si>
    <t>648-929-3746</t>
  </si>
  <si>
    <t>Kyra</t>
  </si>
  <si>
    <t>Jin@nec.us</t>
  </si>
  <si>
    <t>936-958-1141</t>
  </si>
  <si>
    <t>Noble@vestibulum.gov</t>
  </si>
  <si>
    <t>677-330-7796</t>
  </si>
  <si>
    <t>Xandra</t>
  </si>
  <si>
    <t>Caryn@rutrum.org</t>
  </si>
  <si>
    <t>591-503-7739</t>
  </si>
  <si>
    <t>Lana</t>
  </si>
  <si>
    <t>Virginia@ad.org</t>
  </si>
  <si>
    <t>870-238-0954</t>
  </si>
  <si>
    <t>Zenaida</t>
  </si>
  <si>
    <t>Keith@varius.net</t>
  </si>
  <si>
    <t>726-269-5074</t>
  </si>
  <si>
    <t>Alea</t>
  </si>
  <si>
    <t>Alden@inceptos.edu</t>
  </si>
  <si>
    <t>778-048-3644</t>
  </si>
  <si>
    <t>Stewart@ligula.edu</t>
  </si>
  <si>
    <t>675-462-1824</t>
  </si>
  <si>
    <t>Abra</t>
  </si>
  <si>
    <t>Denise@bibendum.edu</t>
  </si>
  <si>
    <t>069-289-4592</t>
  </si>
  <si>
    <t>Marsden@nec.org</t>
  </si>
  <si>
    <t>654-700-3104</t>
  </si>
  <si>
    <t>Piper@at.us</t>
  </si>
  <si>
    <t>703-711-4985</t>
  </si>
  <si>
    <t>Deirdre</t>
  </si>
  <si>
    <t>Zia@euismod.net</t>
  </si>
  <si>
    <t>775-655-8553</t>
  </si>
  <si>
    <t>Kellie</t>
  </si>
  <si>
    <t>Fritz@Nullam.com</t>
  </si>
  <si>
    <t>476-052-3571</t>
  </si>
  <si>
    <t>Ayanna</t>
  </si>
  <si>
    <t>Kibo@Class.net</t>
  </si>
  <si>
    <t>337-709-3731</t>
  </si>
  <si>
    <t>Kimberly</t>
  </si>
  <si>
    <t>Kamal@lectus.us</t>
  </si>
  <si>
    <t>290-287-3926</t>
  </si>
  <si>
    <t>Zelda</t>
  </si>
  <si>
    <t>Yardley@In.edu</t>
  </si>
  <si>
    <t>974-919-0995</t>
  </si>
  <si>
    <t>Vanna</t>
  </si>
  <si>
    <t>Yeo@Cras.com</t>
  </si>
  <si>
    <t>833-648-5605</t>
  </si>
  <si>
    <t>Vielka</t>
  </si>
  <si>
    <t>Abigail@iaculis.gov</t>
  </si>
  <si>
    <t>323-632-3034</t>
  </si>
  <si>
    <t>Gwendolyn</t>
  </si>
  <si>
    <t>Caleb@laoreet.org</t>
  </si>
  <si>
    <t>176-584-1405</t>
  </si>
  <si>
    <t>Hilary</t>
  </si>
  <si>
    <t>Quamar@aliquam.com</t>
  </si>
  <si>
    <t>083-680-1202</t>
  </si>
  <si>
    <t>Cameran</t>
  </si>
  <si>
    <t>Tara@viverra.net</t>
  </si>
  <si>
    <t>859-352-0913</t>
  </si>
  <si>
    <t>Geraldine</t>
  </si>
  <si>
    <t>Stuart@magna.net</t>
  </si>
  <si>
    <t>454-252-3378</t>
  </si>
  <si>
    <t>Cora</t>
  </si>
  <si>
    <t>Ramona@rutrum.us</t>
  </si>
  <si>
    <t>325-229-9562</t>
  </si>
  <si>
    <t>Cheyenne@vitae.edu</t>
  </si>
  <si>
    <t>598-415-4758</t>
  </si>
  <si>
    <t>Kirsten</t>
  </si>
  <si>
    <t>Althea@inceptos.com</t>
  </si>
  <si>
    <t>700-546-4513</t>
  </si>
  <si>
    <t>Shelby</t>
  </si>
  <si>
    <t>Maite@vulputate.com</t>
  </si>
  <si>
    <t>892-477-6195</t>
  </si>
  <si>
    <t>Galvin@bibendum.net</t>
  </si>
  <si>
    <t>846-217-0630</t>
  </si>
  <si>
    <t>Marcia</t>
  </si>
  <si>
    <t>Reese@Proin.edu</t>
  </si>
  <si>
    <t>345-716-2749</t>
  </si>
  <si>
    <t>Lila</t>
  </si>
  <si>
    <t>Chastity@torquent.org</t>
  </si>
  <si>
    <t>912-577-9456</t>
  </si>
  <si>
    <t>Sierra</t>
  </si>
  <si>
    <t>Malcolm@nisi.edu</t>
  </si>
  <si>
    <t>803-189-6307</t>
  </si>
  <si>
    <t>Debra@mollis.com</t>
  </si>
  <si>
    <t>892-203-3645</t>
  </si>
  <si>
    <t>Yael</t>
  </si>
  <si>
    <t>Grant@porttitor.net</t>
  </si>
  <si>
    <t>007-328-6156</t>
  </si>
  <si>
    <t>Pandora</t>
  </si>
  <si>
    <t>Zelda@varius.com</t>
  </si>
  <si>
    <t>892-428-3185</t>
  </si>
  <si>
    <t>Paula</t>
  </si>
  <si>
    <t>Ingrid@nostra.net</t>
  </si>
  <si>
    <t>830-360-5082</t>
  </si>
  <si>
    <t>Tara</t>
  </si>
  <si>
    <t>Delilah@mus.com</t>
  </si>
  <si>
    <t>178-966-3156</t>
  </si>
  <si>
    <t>Rose</t>
  </si>
  <si>
    <t>Vera@iaculis.com</t>
  </si>
  <si>
    <t>754-598-8314</t>
  </si>
  <si>
    <t>Britanney</t>
  </si>
  <si>
    <t>Skyler@in.org</t>
  </si>
  <si>
    <t>890-514-6345</t>
  </si>
  <si>
    <t>Mira</t>
  </si>
  <si>
    <t>Forrest@orci.us</t>
  </si>
  <si>
    <t>212-766-3839</t>
  </si>
  <si>
    <t>Clementine</t>
  </si>
  <si>
    <t>Aladdin@Fusce.gov</t>
  </si>
  <si>
    <t>525-431-9474</t>
  </si>
  <si>
    <t>Latifah</t>
  </si>
  <si>
    <t>Nigel@justo.us</t>
  </si>
  <si>
    <t>576-986-4387</t>
  </si>
  <si>
    <t>Rina</t>
  </si>
  <si>
    <t>Ifeoma@Lorem.us</t>
  </si>
  <si>
    <t>450-456-3306</t>
  </si>
  <si>
    <t>Shea</t>
  </si>
  <si>
    <t>Avram@Suspendisse.org</t>
  </si>
  <si>
    <t>686-378-3676</t>
  </si>
  <si>
    <t>Mikayla</t>
  </si>
  <si>
    <t>Malcolm@adipiscing.com</t>
  </si>
  <si>
    <t>848-424-4354</t>
  </si>
  <si>
    <t>Evangeline</t>
  </si>
  <si>
    <t>Dacey@faucibus.org</t>
  </si>
  <si>
    <t>380-465-6138</t>
  </si>
  <si>
    <t>Georgia</t>
  </si>
  <si>
    <t>Katell@malesuada.com</t>
  </si>
  <si>
    <t>978-620-8637</t>
  </si>
  <si>
    <t>Victor@a.net</t>
  </si>
  <si>
    <t>510-640-0163</t>
  </si>
  <si>
    <t>Jocelyn</t>
  </si>
  <si>
    <t>Silas@ante.com</t>
  </si>
  <si>
    <t>395-909-9464</t>
  </si>
  <si>
    <t>Aurelia</t>
  </si>
  <si>
    <t>Hayden@odio.com</t>
  </si>
  <si>
    <t>447-330-1404</t>
  </si>
  <si>
    <t>Joelle</t>
  </si>
  <si>
    <t>Cain@imperdiet.org</t>
  </si>
  <si>
    <t>450-165-5475</t>
  </si>
  <si>
    <t>Clayton@aliquam.org</t>
  </si>
  <si>
    <t>820-025-4564</t>
  </si>
  <si>
    <t>Ivory</t>
  </si>
  <si>
    <t>Cain@sociis.org</t>
  </si>
  <si>
    <t>600-976-1845</t>
  </si>
  <si>
    <t>Vera@elit.org</t>
  </si>
  <si>
    <t>968-566-8129</t>
  </si>
  <si>
    <t>Deborah</t>
  </si>
  <si>
    <t>McKenzie@Sed.gov</t>
  </si>
  <si>
    <t>947-851-1480</t>
  </si>
  <si>
    <t>Francesca</t>
  </si>
  <si>
    <t>Owen@tellus.us</t>
  </si>
  <si>
    <t>843-577-6771</t>
  </si>
  <si>
    <t>Jescie</t>
  </si>
  <si>
    <t>Melinda@ac.org</t>
  </si>
  <si>
    <t>122-453-2386</t>
  </si>
  <si>
    <t>Regina@Nullam.us</t>
  </si>
  <si>
    <t>335-906-7080</t>
  </si>
  <si>
    <t>Whoopi</t>
  </si>
  <si>
    <t>Dexter@diam.gov</t>
  </si>
  <si>
    <t>901-885-3109</t>
  </si>
  <si>
    <t>Regina</t>
  </si>
  <si>
    <t>Thaddeus@tincidunt.us</t>
  </si>
  <si>
    <t>023-540-6301</t>
  </si>
  <si>
    <t>Nicole@montes.net</t>
  </si>
  <si>
    <t>413-044-2732</t>
  </si>
  <si>
    <t>Katelyn</t>
  </si>
  <si>
    <t>Barclay@In.us</t>
  </si>
  <si>
    <t>196-868-2529</t>
  </si>
  <si>
    <t>Felix@laoreet.edu</t>
  </si>
  <si>
    <t>721-503-0752</t>
  </si>
  <si>
    <t>Lee@venenatis.us</t>
  </si>
  <si>
    <t>179-114-8515</t>
  </si>
  <si>
    <t>Hanae</t>
  </si>
  <si>
    <t>Xenos@quis.edu</t>
  </si>
  <si>
    <t>083-328-2761</t>
  </si>
  <si>
    <t>Illana@nulla.edu</t>
  </si>
  <si>
    <t>133-160-8163</t>
  </si>
  <si>
    <t>Quinn@Curae.net</t>
  </si>
  <si>
    <t>397-951-8930</t>
  </si>
  <si>
    <t>Sade</t>
  </si>
  <si>
    <t>Flavia@imperdiet.gov</t>
  </si>
  <si>
    <t>768-510-9375</t>
  </si>
  <si>
    <t>Idona</t>
  </si>
  <si>
    <t>Nayda@faucibus.org</t>
  </si>
  <si>
    <t>306-505-7599</t>
  </si>
  <si>
    <t>Eve</t>
  </si>
  <si>
    <t>Amos@sed.edu</t>
  </si>
  <si>
    <t>973-829-3917</t>
  </si>
  <si>
    <t>Jenette</t>
  </si>
  <si>
    <t>Wade@risus.net</t>
  </si>
  <si>
    <t>732-913-3616</t>
  </si>
  <si>
    <t>Gemma</t>
  </si>
  <si>
    <t>Hector@Donec.edu</t>
  </si>
  <si>
    <t>524-523-6958</t>
  </si>
  <si>
    <t>Liberty</t>
  </si>
  <si>
    <t>Megan@lacinia.com</t>
  </si>
  <si>
    <t>932-779-4267</t>
  </si>
  <si>
    <t>Zoe</t>
  </si>
  <si>
    <t>Ruby@ipsum.edu</t>
  </si>
  <si>
    <t>522-334-2616</t>
  </si>
  <si>
    <t>Avye</t>
  </si>
  <si>
    <t>Jaquelyn@litora.gov</t>
  </si>
  <si>
    <t>390-879-2063</t>
  </si>
  <si>
    <t>Dana@condimentum.edu</t>
  </si>
  <si>
    <t>912-270-6218</t>
  </si>
  <si>
    <t>Amir@Nunc.com</t>
  </si>
  <si>
    <t>080-918-3387</t>
  </si>
  <si>
    <t>Farrah@porta.net</t>
  </si>
  <si>
    <t>631-333-4445</t>
  </si>
  <si>
    <t>Sharon</t>
  </si>
  <si>
    <t>Asher@varius.edu</t>
  </si>
  <si>
    <t>705-366-9566</t>
  </si>
  <si>
    <t>Joy</t>
  </si>
  <si>
    <t>Portia@iaculis.net</t>
  </si>
  <si>
    <t>068-859-2277</t>
  </si>
  <si>
    <t>Barbara</t>
  </si>
  <si>
    <t>Grady@ante.org</t>
  </si>
  <si>
    <t>156-405-5087</t>
  </si>
  <si>
    <t>Igor@viverra.gov</t>
  </si>
  <si>
    <t>840-088-8571</t>
  </si>
  <si>
    <t>Audra</t>
  </si>
  <si>
    <t>Hayley@Curae.us</t>
  </si>
  <si>
    <t>209-176-1540</t>
  </si>
  <si>
    <t>Edward@sagittis.edu</t>
  </si>
  <si>
    <t>923-378-8802</t>
  </si>
  <si>
    <t>Brody@elementum.com</t>
  </si>
  <si>
    <t>191-170-2564</t>
  </si>
  <si>
    <t>Gloria</t>
  </si>
  <si>
    <t>Adena@volutpat.edu</t>
  </si>
  <si>
    <t>730-719-0449</t>
  </si>
  <si>
    <t>Mariko</t>
  </si>
  <si>
    <t>Dorian@tincidunt.edu</t>
  </si>
  <si>
    <t>558-738-3566</t>
  </si>
  <si>
    <t>Maggie</t>
  </si>
  <si>
    <t>Gannon@dictum.net</t>
  </si>
  <si>
    <t>228-516-4628</t>
  </si>
  <si>
    <t>Ezekiel@sollicitudin.edu</t>
  </si>
  <si>
    <t>019-883-3253</t>
  </si>
  <si>
    <t>Chandler@sociosqu.edu</t>
  </si>
  <si>
    <t>592-812-2198</t>
  </si>
  <si>
    <t>Ezekiel@nascetur.us</t>
  </si>
  <si>
    <t>690-474-3114</t>
  </si>
  <si>
    <t>Basia</t>
  </si>
  <si>
    <t>Brendan@nascetur.net</t>
  </si>
  <si>
    <t>490-700-6959</t>
  </si>
  <si>
    <t>Jessica</t>
  </si>
  <si>
    <t>Leila@volutpat.com</t>
  </si>
  <si>
    <t>208-540-2098</t>
  </si>
  <si>
    <t>Amethyst</t>
  </si>
  <si>
    <t>Peter@netus.edu</t>
  </si>
  <si>
    <t>969-209-7421</t>
  </si>
  <si>
    <t>Karly</t>
  </si>
  <si>
    <t>Kristen@nascetur.org</t>
  </si>
  <si>
    <t>413-261-8583</t>
  </si>
  <si>
    <t>Dolan@lobortis.net</t>
  </si>
  <si>
    <t>209-685-8004</t>
  </si>
  <si>
    <t>Keely</t>
  </si>
  <si>
    <t>Wendy@laoreet.us</t>
  </si>
  <si>
    <t>015-279-9211</t>
  </si>
  <si>
    <t>Burton@consequat.edu</t>
  </si>
  <si>
    <t>293-851-4786</t>
  </si>
  <si>
    <t>Daphne</t>
  </si>
  <si>
    <t>Rhona@Proin.gov</t>
  </si>
  <si>
    <t>256-911-6884</t>
  </si>
  <si>
    <t>Yetta</t>
  </si>
  <si>
    <t>Dana@morbi.org</t>
  </si>
  <si>
    <t>130-486-1737</t>
  </si>
  <si>
    <t>Wynter@tristique.us</t>
  </si>
  <si>
    <t>595-609-6394</t>
  </si>
  <si>
    <t>Savannah</t>
  </si>
  <si>
    <t>Sylvester@varius.org</t>
  </si>
  <si>
    <t>187-828-4854</t>
  </si>
  <si>
    <t>Debra</t>
  </si>
  <si>
    <t>Kasper@diam.com</t>
  </si>
  <si>
    <t>038-529-7903</t>
  </si>
  <si>
    <t>Indira</t>
  </si>
  <si>
    <t>Steven@orci.com</t>
  </si>
  <si>
    <t>844-206-6310</t>
  </si>
  <si>
    <t>Zeus@habitant.com</t>
  </si>
  <si>
    <t>193-167-1889</t>
  </si>
  <si>
    <t>Aurora</t>
  </si>
  <si>
    <t>Carter@in.net</t>
  </si>
  <si>
    <t>895-861-1930</t>
  </si>
  <si>
    <t>Hall@nonummy.gov</t>
  </si>
  <si>
    <t>012-763-5166</t>
  </si>
  <si>
    <t>Cleo@commodo.org</t>
  </si>
  <si>
    <t>901-450-3862</t>
  </si>
  <si>
    <t>Colleen</t>
  </si>
  <si>
    <t>Blythe@Vivamus.com</t>
  </si>
  <si>
    <t>507-759-4461</t>
  </si>
  <si>
    <t>Echo</t>
  </si>
  <si>
    <t>Barbara@Aliquam.gov</t>
  </si>
  <si>
    <t>558-257-3353</t>
  </si>
  <si>
    <t>Donna@purus.edu</t>
  </si>
  <si>
    <t>468-418-4315</t>
  </si>
  <si>
    <t>Ora</t>
  </si>
  <si>
    <t>Angelica@pede.net</t>
  </si>
  <si>
    <t>030-066-2518</t>
  </si>
  <si>
    <t>Chelsea</t>
  </si>
  <si>
    <t>Kelly@cursus.net</t>
  </si>
  <si>
    <t>516-546-1922</t>
  </si>
  <si>
    <t>Leslie</t>
  </si>
  <si>
    <t>Isadora@sed.org</t>
  </si>
  <si>
    <t>564-807-3791</t>
  </si>
  <si>
    <t>Keiko</t>
  </si>
  <si>
    <t>Cruz@est.edu</t>
  </si>
  <si>
    <t>806-743-4263</t>
  </si>
  <si>
    <t>Rebecca@ipsum.org</t>
  </si>
  <si>
    <t>699-534-2817</t>
  </si>
  <si>
    <t>Zelenia</t>
  </si>
  <si>
    <t>Ulla@facilisi.com</t>
  </si>
  <si>
    <t>178-551-3541</t>
  </si>
  <si>
    <t>Bethany</t>
  </si>
  <si>
    <t>Janna@dapibus.gov</t>
  </si>
  <si>
    <t>193-231-4969</t>
  </si>
  <si>
    <t>Inez</t>
  </si>
  <si>
    <t>Tyler@pulvinar.gov</t>
  </si>
  <si>
    <t>787-638-7405</t>
  </si>
  <si>
    <t>Lani</t>
  </si>
  <si>
    <t>Dawn@Cras.gov</t>
  </si>
  <si>
    <t>325-136-7169</t>
  </si>
  <si>
    <t>Pascale</t>
  </si>
  <si>
    <t>Alec@ridiculus.org</t>
  </si>
  <si>
    <t>597-534-2381</t>
  </si>
  <si>
    <t>Patricia</t>
  </si>
  <si>
    <t>Tyrone@facilisis.org</t>
  </si>
  <si>
    <t>475-324-7907</t>
  </si>
  <si>
    <t>Emi</t>
  </si>
  <si>
    <t>Eagan@urna.us</t>
  </si>
  <si>
    <t>922-996-1018</t>
  </si>
  <si>
    <t>Sarah</t>
  </si>
  <si>
    <t>Emily@Aenean.us</t>
  </si>
  <si>
    <t>065-857-2937</t>
  </si>
  <si>
    <t>Jena</t>
  </si>
  <si>
    <t>Tashya@viverra.net</t>
  </si>
  <si>
    <t>650-739-6567</t>
  </si>
  <si>
    <t>Cailin</t>
  </si>
  <si>
    <t>Carla@accumsan.us</t>
  </si>
  <si>
    <t>132-794-8644</t>
  </si>
  <si>
    <t>Remedios</t>
  </si>
  <si>
    <t>Chelsea@vitae.edu</t>
  </si>
  <si>
    <t>883-827-8431</t>
  </si>
  <si>
    <t>Christopher@tempor.edu</t>
  </si>
  <si>
    <t>476-451-8097</t>
  </si>
  <si>
    <t>Serina</t>
  </si>
  <si>
    <t>Stewart@pulvinar.org</t>
  </si>
  <si>
    <t>010-126-3155</t>
  </si>
  <si>
    <t>Anastasia</t>
  </si>
  <si>
    <t>Genevieve@Integer.gov</t>
  </si>
  <si>
    <t>241-299-2428</t>
  </si>
  <si>
    <t>Dalton@nisi.gov</t>
  </si>
  <si>
    <t>927-601-9363</t>
  </si>
  <si>
    <t>Indigo</t>
  </si>
  <si>
    <t>Sigourney@nulla.us</t>
  </si>
  <si>
    <t>607-664-8973</t>
  </si>
  <si>
    <t>Nomlanga</t>
  </si>
  <si>
    <t>Elizabeth@auctor.gov</t>
  </si>
  <si>
    <t>185-798-7489</t>
  </si>
  <si>
    <t>Palmer@venenatis.gov</t>
  </si>
  <si>
    <t>578-833-2021</t>
  </si>
  <si>
    <t>Guy@vulputate.com</t>
  </si>
  <si>
    <t>253-271-8265</t>
  </si>
  <si>
    <t>Elizabeth</t>
  </si>
  <si>
    <t>Gannon@Proin.us</t>
  </si>
  <si>
    <t>650-252-0538</t>
  </si>
  <si>
    <t>Sacha@litora.org</t>
  </si>
  <si>
    <t>306-360-3869</t>
  </si>
  <si>
    <t>Chastity</t>
  </si>
  <si>
    <t>Tanner@massa.gov</t>
  </si>
  <si>
    <t>288-786-8514</t>
  </si>
  <si>
    <t>Stacey</t>
  </si>
  <si>
    <t>Derek@In.com</t>
  </si>
  <si>
    <t>634-239-1967</t>
  </si>
  <si>
    <t>Shafira</t>
  </si>
  <si>
    <t>Orla@lacinia.com</t>
  </si>
  <si>
    <t>397-574-1306</t>
  </si>
  <si>
    <t>Chantale</t>
  </si>
  <si>
    <t>Erich@litora.us</t>
  </si>
  <si>
    <t>949-598-3906</t>
  </si>
  <si>
    <t>Stacy</t>
  </si>
  <si>
    <t>Aspen@velit.net</t>
  </si>
  <si>
    <t>053-367-2145</t>
  </si>
  <si>
    <t>Meghan</t>
  </si>
  <si>
    <t>Emerald@Fusce.gov</t>
  </si>
  <si>
    <t>233-538-8509</t>
  </si>
  <si>
    <t>Jocelyn@penatibus.net</t>
  </si>
  <si>
    <t>924-439-5613</t>
  </si>
  <si>
    <t>Ulla</t>
  </si>
  <si>
    <t>Bo@inceptos.us</t>
  </si>
  <si>
    <t>546-836-0220</t>
  </si>
  <si>
    <t>Oleg@facilisis.net</t>
  </si>
  <si>
    <t>208-015-6410</t>
  </si>
  <si>
    <t>Aidan@sit.net</t>
  </si>
  <si>
    <t>745-205-8301</t>
  </si>
  <si>
    <t>Aristotle@Suspendisse.edu</t>
  </si>
  <si>
    <t>917-212-1214</t>
  </si>
  <si>
    <t>Kylee</t>
  </si>
  <si>
    <t>Octavius@vitae.org</t>
  </si>
  <si>
    <t>237-888-5064</t>
  </si>
  <si>
    <t>Fritz@vel.org</t>
  </si>
  <si>
    <t>490-099-0025</t>
  </si>
  <si>
    <t>Caryn</t>
  </si>
  <si>
    <t>Declan@porta.net</t>
  </si>
  <si>
    <t>816-445-1818</t>
  </si>
  <si>
    <t>Jasmine</t>
  </si>
  <si>
    <t>August@interdum.org</t>
  </si>
  <si>
    <t>017-628-4150</t>
  </si>
  <si>
    <t>Eugenia</t>
  </si>
  <si>
    <t>Virginia@Suspendisse.us</t>
  </si>
  <si>
    <t>563-443-2006</t>
  </si>
  <si>
    <t>Idola</t>
  </si>
  <si>
    <t>Idola@ipsum.gov</t>
  </si>
  <si>
    <t>086-947-2747</t>
  </si>
  <si>
    <t>Pamela@morbi.edu</t>
  </si>
  <si>
    <t>962-120-9663</t>
  </si>
  <si>
    <t>James@turpis.us</t>
  </si>
  <si>
    <t>740-800-2052</t>
  </si>
  <si>
    <t>Rae</t>
  </si>
  <si>
    <t>Jamal@aliquam.edu</t>
  </si>
  <si>
    <t>912-779-2091</t>
  </si>
  <si>
    <t>Riley</t>
  </si>
  <si>
    <t>Courtney@fames.net</t>
  </si>
  <si>
    <t>496-204-2049</t>
  </si>
  <si>
    <t>Althea</t>
  </si>
  <si>
    <t>Talon@Proin.us</t>
  </si>
  <si>
    <t>586-479-4673</t>
  </si>
  <si>
    <t>Cara</t>
  </si>
  <si>
    <t>Sasha@nec.edu</t>
  </si>
  <si>
    <t>256-607-9800</t>
  </si>
  <si>
    <t>Aspen</t>
  </si>
  <si>
    <t>Cassidy@bibendum.us</t>
  </si>
  <si>
    <t>516-476-8787</t>
  </si>
  <si>
    <t>Gareth@Lorem.edu</t>
  </si>
  <si>
    <t>946-241-2958</t>
  </si>
  <si>
    <t>Sandra@dignissim.com</t>
  </si>
  <si>
    <t>478-187-7772</t>
  </si>
  <si>
    <t>Constance</t>
  </si>
  <si>
    <t>Carl@venenatis.us</t>
  </si>
  <si>
    <t>590-661-9457</t>
  </si>
  <si>
    <t>Zorita</t>
  </si>
  <si>
    <t>Sybil@euismod.com</t>
  </si>
  <si>
    <t>377-793-8601</t>
  </si>
  <si>
    <t>Charity</t>
  </si>
  <si>
    <t>Zeus@velit.us</t>
  </si>
  <si>
    <t>199-159-5464</t>
  </si>
  <si>
    <t>Aiko</t>
  </si>
  <si>
    <t>Sierra@sociis.us</t>
  </si>
  <si>
    <t>741-685-9253</t>
  </si>
  <si>
    <t>Ezekiel@quis.com</t>
  </si>
  <si>
    <t>867-752-5980</t>
  </si>
  <si>
    <t>Dieter@felis.org</t>
  </si>
  <si>
    <t>075-905-0076</t>
  </si>
  <si>
    <t>Brooke</t>
  </si>
  <si>
    <t>Nola@elit.org</t>
  </si>
  <si>
    <t>426-586-7632</t>
  </si>
  <si>
    <t>Ainsley</t>
  </si>
  <si>
    <t>Xena@lacus.net</t>
  </si>
  <si>
    <t>588-222-5397</t>
  </si>
  <si>
    <t>Julian@sollicitudin.edu</t>
  </si>
  <si>
    <t>743-441-9073</t>
  </si>
  <si>
    <t>Hope</t>
  </si>
  <si>
    <t>Emmanuel@quis.org</t>
  </si>
  <si>
    <t>659-428-7985</t>
  </si>
  <si>
    <t>Bruno@ante.edu</t>
  </si>
  <si>
    <t>636-954-5412</t>
  </si>
  <si>
    <t>Laurel@nisi.net</t>
  </si>
  <si>
    <t>120-785-0025</t>
  </si>
  <si>
    <t>Katell@erat.us</t>
  </si>
  <si>
    <t>951-058-2821</t>
  </si>
  <si>
    <t>Vera</t>
  </si>
  <si>
    <t>Bevis@malesuada.com</t>
  </si>
  <si>
    <t>081-659-6364</t>
  </si>
  <si>
    <t>Colette</t>
  </si>
  <si>
    <t>Orson@magnis.us</t>
  </si>
  <si>
    <t>187-230-3596</t>
  </si>
  <si>
    <t>Stewart@lacinia.us</t>
  </si>
  <si>
    <t>500-768-3793</t>
  </si>
  <si>
    <t>Rina@magnis.net</t>
  </si>
  <si>
    <t>726-687-4464</t>
  </si>
  <si>
    <t>Stone@dis.com</t>
  </si>
  <si>
    <t>736-748-1153</t>
  </si>
  <si>
    <t>Brynne</t>
  </si>
  <si>
    <t>Nyssa@nulla.net</t>
  </si>
  <si>
    <t>074-894-2047</t>
  </si>
  <si>
    <t>Barrett@malesuada.gov</t>
  </si>
  <si>
    <t>650-357-4202</t>
  </si>
  <si>
    <t>Hedwig</t>
  </si>
  <si>
    <t>Myra@metus.edu</t>
  </si>
  <si>
    <t>901-503-1234</t>
  </si>
  <si>
    <t>Kiayada</t>
  </si>
  <si>
    <t>Tallulah@Nulla.org</t>
  </si>
  <si>
    <t>102-205-7705</t>
  </si>
  <si>
    <t>Xenos@Cras.org</t>
  </si>
  <si>
    <t>897-431-2078</t>
  </si>
  <si>
    <t>Risa</t>
  </si>
  <si>
    <t>Talon@massa.gov</t>
  </si>
  <si>
    <t>331-522-5409</t>
  </si>
  <si>
    <t>McKenzie</t>
  </si>
  <si>
    <t>Britanni@nibh.org</t>
  </si>
  <si>
    <t>096-107-2216</t>
  </si>
  <si>
    <t>Austin@Nullam.edu</t>
  </si>
  <si>
    <t>383-091-4412</t>
  </si>
  <si>
    <t>Kirk@ullamcorper.net</t>
  </si>
  <si>
    <t>732-673-2150</t>
  </si>
  <si>
    <t>Tyrone@viverra.com</t>
  </si>
  <si>
    <t>502-414-3804</t>
  </si>
  <si>
    <t>Yvonne@habitant.gov</t>
  </si>
  <si>
    <t>628-634-5655</t>
  </si>
  <si>
    <t>Kessie</t>
  </si>
  <si>
    <t>Damon@sagittis.us</t>
  </si>
  <si>
    <t>818-582-4616</t>
  </si>
  <si>
    <t>Joy@Pellentesque.edu</t>
  </si>
  <si>
    <t>162-746-4050</t>
  </si>
  <si>
    <t>Isabelle@Phasellus.edu</t>
  </si>
  <si>
    <t>145-143-1395</t>
  </si>
  <si>
    <t>Wade@viverra.org</t>
  </si>
  <si>
    <t>274-922-3781</t>
  </si>
  <si>
    <t>Jamalia</t>
  </si>
  <si>
    <t>Melissa@nulla.us</t>
  </si>
  <si>
    <t>922-932-5399</t>
  </si>
  <si>
    <t>Nell</t>
  </si>
  <si>
    <t>Kaseem@fames.org</t>
  </si>
  <si>
    <t>439-432-8011</t>
  </si>
  <si>
    <t>Amos@Curabitur.com</t>
  </si>
  <si>
    <t>376-533-6948</t>
  </si>
  <si>
    <t>Neve</t>
  </si>
  <si>
    <t>Clarke@egestas.org</t>
  </si>
  <si>
    <t>206-883-8196</t>
  </si>
  <si>
    <t>Buffy@montes.net</t>
  </si>
  <si>
    <t>079-770-3747</t>
  </si>
  <si>
    <t>Brittany</t>
  </si>
  <si>
    <t>Elvis@non.com</t>
  </si>
  <si>
    <t>078-856-3510</t>
  </si>
  <si>
    <t>Simone</t>
  </si>
  <si>
    <t>Oren@eu.net</t>
  </si>
  <si>
    <t>290-223-8767</t>
  </si>
  <si>
    <t>Sybil@vel.us</t>
  </si>
  <si>
    <t>549-192-0795</t>
  </si>
  <si>
    <t>Zephania@ad.us</t>
  </si>
  <si>
    <t>717-435-8927</t>
  </si>
  <si>
    <t>Brent@imperdiet.edu</t>
  </si>
  <si>
    <t>998-214-9487</t>
  </si>
  <si>
    <t>Dacey@primis.gov</t>
  </si>
  <si>
    <t>254-332-8882</t>
  </si>
  <si>
    <t>Dorothy</t>
  </si>
  <si>
    <t>Quon@at.gov</t>
  </si>
  <si>
    <t>633-308-2054</t>
  </si>
  <si>
    <t>Christen</t>
  </si>
  <si>
    <t>Leo@egestas.org</t>
  </si>
  <si>
    <t>385-972-1585</t>
  </si>
  <si>
    <t>Jelani@sodales.edu</t>
  </si>
  <si>
    <t>423-955-2452</t>
  </si>
  <si>
    <t>Montana</t>
  </si>
  <si>
    <t>Sharon@montes.com</t>
  </si>
  <si>
    <t>228-546-1327</t>
  </si>
  <si>
    <t>Dale@pharetra.net</t>
  </si>
  <si>
    <t>393-789-1905</t>
  </si>
  <si>
    <t>Rhoda@auctor.net</t>
  </si>
  <si>
    <t>022-413-0530</t>
  </si>
  <si>
    <t>Laith@Suspendisse.us</t>
  </si>
  <si>
    <t>320-424-9695</t>
  </si>
  <si>
    <t>Unity@urna.com</t>
  </si>
  <si>
    <t>930-938-8301</t>
  </si>
  <si>
    <t>Maite@ullamcorper.gov</t>
  </si>
  <si>
    <t>881-422-4522</t>
  </si>
  <si>
    <t>Amity</t>
  </si>
  <si>
    <t>Gannon@sem.net</t>
  </si>
  <si>
    <t>146-428-0486</t>
  </si>
  <si>
    <t>Germane</t>
  </si>
  <si>
    <t>Zelenia@gravida.net</t>
  </si>
  <si>
    <t>619-020-4085</t>
  </si>
  <si>
    <t>Kitra@ut.com</t>
  </si>
  <si>
    <t>590-815-0071</t>
  </si>
  <si>
    <t>Hayden@nascetur.edu</t>
  </si>
  <si>
    <t>825-040-0765</t>
  </si>
  <si>
    <t>Fiona</t>
  </si>
  <si>
    <t>Mohammad@ridiculus.us</t>
  </si>
  <si>
    <t>931-298-4873</t>
  </si>
  <si>
    <t>Wyoming@magnis.us</t>
  </si>
  <si>
    <t>012-792-3318</t>
  </si>
  <si>
    <t>Julian@amet.edu</t>
  </si>
  <si>
    <t>156-491-7012</t>
  </si>
  <si>
    <t>Alexis</t>
  </si>
  <si>
    <t>Jorden@Etiam.net</t>
  </si>
  <si>
    <t>100-730-7965</t>
  </si>
  <si>
    <t>Genevieve</t>
  </si>
  <si>
    <t>Brynne@consequat.us</t>
  </si>
  <si>
    <t>691-782-3338</t>
  </si>
  <si>
    <t>Hayfa@ullamcorper.org</t>
  </si>
  <si>
    <t>623-639-5408</t>
  </si>
  <si>
    <t>Moses@metus.gov</t>
  </si>
  <si>
    <t>303-810-2486</t>
  </si>
  <si>
    <t>Winter</t>
  </si>
  <si>
    <t>Callie@felis.us</t>
  </si>
  <si>
    <t>333-507-3141</t>
  </si>
  <si>
    <t>Rajah@laoreet.net</t>
  </si>
  <si>
    <t>903-549-1561</t>
  </si>
  <si>
    <t>Katelyn@sociosqu.net</t>
  </si>
  <si>
    <t>980-948-6242</t>
  </si>
  <si>
    <t>Hannah</t>
  </si>
  <si>
    <t>Raymond@Aenean.com</t>
  </si>
  <si>
    <t>916-172-4117</t>
  </si>
  <si>
    <t>Amanda</t>
  </si>
  <si>
    <t>Venus@consequat.net</t>
  </si>
  <si>
    <t>982-576-2704</t>
  </si>
  <si>
    <t>Rahim@sagittis.gov</t>
  </si>
  <si>
    <t>806-426-4723</t>
  </si>
  <si>
    <t>Signe</t>
  </si>
  <si>
    <t>Charde@elit.us</t>
  </si>
  <si>
    <t>582-963-8061</t>
  </si>
  <si>
    <t>Hollee</t>
  </si>
  <si>
    <t>Bo@scelerisque.org</t>
  </si>
  <si>
    <t>892-780-1640</t>
  </si>
  <si>
    <t>Akeem@vulputate.com</t>
  </si>
  <si>
    <t>944-114-1720</t>
  </si>
  <si>
    <t>Dahlia</t>
  </si>
  <si>
    <t>Rinah@posuere.gov</t>
  </si>
  <si>
    <t>589-980-5102</t>
  </si>
  <si>
    <t>Charissa@Integer.us</t>
  </si>
  <si>
    <t>182-572-1544</t>
  </si>
  <si>
    <t>Courtney</t>
  </si>
  <si>
    <t>Nicole@Vivamus.com</t>
  </si>
  <si>
    <t>871-378-9621</t>
  </si>
  <si>
    <t>Orla</t>
  </si>
  <si>
    <t>Phyllis@dignissim.gov</t>
  </si>
  <si>
    <t>019-089-8934</t>
  </si>
  <si>
    <t>Raven</t>
  </si>
  <si>
    <t>Freya@rutrum.net</t>
  </si>
  <si>
    <t>671-325-3231</t>
  </si>
  <si>
    <t>Raya</t>
  </si>
  <si>
    <t>Jelani@laoreet.net</t>
  </si>
  <si>
    <t>234-573-9226</t>
  </si>
  <si>
    <t>Kitra</t>
  </si>
  <si>
    <t>Rylee@tellus.net</t>
  </si>
  <si>
    <t>911-024-6796</t>
  </si>
  <si>
    <t>Ashton@pede.net</t>
  </si>
  <si>
    <t>849-960-3026</t>
  </si>
  <si>
    <t>Beck@ad.us</t>
  </si>
  <si>
    <t>205-316-9428</t>
  </si>
  <si>
    <t>Jolie</t>
  </si>
  <si>
    <t>Duncan@quam.us</t>
  </si>
  <si>
    <t>699-241-8432</t>
  </si>
  <si>
    <t>Berk@facilisis.net</t>
  </si>
  <si>
    <t>417-888-6107</t>
  </si>
  <si>
    <t>Anne</t>
  </si>
  <si>
    <t>Calvin@nunc.org</t>
  </si>
  <si>
    <t>035-084-9112</t>
  </si>
  <si>
    <t>Kristen@Nam.us</t>
  </si>
  <si>
    <t>358-755-4121</t>
  </si>
  <si>
    <t>Emerald@pulvinar.gov</t>
  </si>
  <si>
    <t>995-525-3370</t>
  </si>
  <si>
    <t>Joy@eget.org</t>
  </si>
  <si>
    <t>835-276-2179</t>
  </si>
  <si>
    <t>Lunea</t>
  </si>
  <si>
    <t>Beck@taciti.net</t>
  </si>
  <si>
    <t>763-780-6404</t>
  </si>
  <si>
    <t>Rafael@Praesent.edu</t>
  </si>
  <si>
    <t>307-836-7958</t>
  </si>
  <si>
    <t>Sopoline@aliquam.edu</t>
  </si>
  <si>
    <t>607-439-8375</t>
  </si>
  <si>
    <t>Frances</t>
  </si>
  <si>
    <t>Xaviera@Class.us</t>
  </si>
  <si>
    <t>343-230-9352</t>
  </si>
  <si>
    <t>Ina</t>
  </si>
  <si>
    <t>Neville@condimentum.net</t>
  </si>
  <si>
    <t>468-506-7851</t>
  </si>
  <si>
    <t>Maya@montes.org</t>
  </si>
  <si>
    <t>395-622-7390</t>
  </si>
  <si>
    <t>Irene</t>
  </si>
  <si>
    <t>Micah@sociis.us</t>
  </si>
  <si>
    <t>530-478-5879</t>
  </si>
  <si>
    <t>Garth@interdum.net</t>
  </si>
  <si>
    <t>698-970-3375</t>
  </si>
  <si>
    <t>Keith@senectus.us</t>
  </si>
  <si>
    <t>678-488-3788</t>
  </si>
  <si>
    <t>Lacy@Nam.net</t>
  </si>
  <si>
    <t>258-533-4485</t>
  </si>
  <si>
    <t>Nevada</t>
  </si>
  <si>
    <t>Cooper@imperdiet.org</t>
  </si>
  <si>
    <t>752-347-6802</t>
  </si>
  <si>
    <t>Rosalyn</t>
  </si>
  <si>
    <t>Leila@pulvinar.org</t>
  </si>
  <si>
    <t>488-122-1222</t>
  </si>
  <si>
    <t>Jayme@non.edu</t>
  </si>
  <si>
    <t>525-843-3347</t>
  </si>
  <si>
    <t>Ann</t>
  </si>
  <si>
    <t>Levi@habitant.us</t>
  </si>
  <si>
    <t>180-733-6572</t>
  </si>
  <si>
    <t>Lars@nisl.org</t>
  </si>
  <si>
    <t>342-547-1648</t>
  </si>
  <si>
    <t>Farrah</t>
  </si>
  <si>
    <t>Kelly@Aenean.net</t>
  </si>
  <si>
    <t>502-947-2286</t>
  </si>
  <si>
    <t>Natalie</t>
  </si>
  <si>
    <t>Carlos@nonummy.us</t>
  </si>
  <si>
    <t>085-129-8748</t>
  </si>
  <si>
    <t>Hermione</t>
  </si>
  <si>
    <t>Baker@Donec.edu</t>
  </si>
  <si>
    <t>568-085-8311</t>
  </si>
  <si>
    <t>Rinah</t>
  </si>
  <si>
    <t>Barbara@auctor.gov</t>
  </si>
  <si>
    <t>667-957-7337</t>
  </si>
  <si>
    <t>Lavinia@Donec.gov</t>
  </si>
  <si>
    <t>348-275-0249</t>
  </si>
  <si>
    <t>Sandra</t>
  </si>
  <si>
    <t>Murphy@nascetur.com</t>
  </si>
  <si>
    <t>401-904-5163</t>
  </si>
  <si>
    <t>Salvador@dapibus.edu</t>
  </si>
  <si>
    <t>147-702-5057</t>
  </si>
  <si>
    <t>Chanda@quis.edu</t>
  </si>
  <si>
    <t>391-019-3869</t>
  </si>
  <si>
    <t>Cullen@orci.gov</t>
  </si>
  <si>
    <t>349-595-2984</t>
  </si>
  <si>
    <t>Wallace@Curabitur.gov</t>
  </si>
  <si>
    <t>165-552-9817</t>
  </si>
  <si>
    <t>Tatiana</t>
  </si>
  <si>
    <t>Britanney@ut.us</t>
  </si>
  <si>
    <t>441-018-1748</t>
  </si>
  <si>
    <t>Sonya</t>
  </si>
  <si>
    <t>Cherokee@purus.net</t>
  </si>
  <si>
    <t>521-039-7182</t>
  </si>
  <si>
    <t>Irene@volutpat.gov</t>
  </si>
  <si>
    <t>322-761-0794</t>
  </si>
  <si>
    <t>Eaton@dapibus.net</t>
  </si>
  <si>
    <t>790-495-4519</t>
  </si>
  <si>
    <t>Alika</t>
  </si>
  <si>
    <t>James@amet.net</t>
  </si>
  <si>
    <t>042-267-6015</t>
  </si>
  <si>
    <t>Celeste</t>
  </si>
  <si>
    <t>Channing@magnis.gov</t>
  </si>
  <si>
    <t>592-227-9560</t>
  </si>
  <si>
    <t>Cheryl</t>
  </si>
  <si>
    <t>Liberty@sollicitudin.edu</t>
  </si>
  <si>
    <t>096-125-2210</t>
  </si>
  <si>
    <t>Unity</t>
  </si>
  <si>
    <t>Ivana@id.org</t>
  </si>
  <si>
    <t>848-396-2467</t>
  </si>
  <si>
    <t>Leah</t>
  </si>
  <si>
    <t>Carla@litora.gov</t>
  </si>
  <si>
    <t>504-730-4376</t>
  </si>
  <si>
    <t>Scarlet@ullamcorper.org</t>
  </si>
  <si>
    <t>772-137-6703</t>
  </si>
  <si>
    <t>Illiana@dapibus.gov</t>
  </si>
  <si>
    <t>733-233-5132</t>
  </si>
  <si>
    <t>Sheila</t>
  </si>
  <si>
    <t>Sonya@semper.net</t>
  </si>
  <si>
    <t>378-513-8745</t>
  </si>
  <si>
    <t>Blaze@auctor.org</t>
  </si>
  <si>
    <t>038-201-0426</t>
  </si>
  <si>
    <t>Carolyn</t>
  </si>
  <si>
    <t>Lillian@gravida.edu</t>
  </si>
  <si>
    <t>509-030-4926</t>
  </si>
  <si>
    <t>Josephine</t>
  </si>
  <si>
    <t>Brady@at.gov</t>
  </si>
  <si>
    <t>816-998-3345</t>
  </si>
  <si>
    <t>Hunter@imperdiet.edu</t>
  </si>
  <si>
    <t>539-723-1542</t>
  </si>
  <si>
    <t>Fitzgerald@per.net</t>
  </si>
  <si>
    <t>725-632-9678</t>
  </si>
  <si>
    <t>Helen</t>
  </si>
  <si>
    <t>Evelyn@Mauris.net</t>
  </si>
  <si>
    <t>612-637-4717</t>
  </si>
  <si>
    <t>Charlotte</t>
  </si>
  <si>
    <t>Xaviera@Quisque.com</t>
  </si>
  <si>
    <t>385-899-7846</t>
  </si>
  <si>
    <t>Veronica</t>
  </si>
  <si>
    <t>Minerva@Cras.edu</t>
  </si>
  <si>
    <t>443-639-9316</t>
  </si>
  <si>
    <t>Cherokee</t>
  </si>
  <si>
    <t>Gillian@sollicitudin.gov</t>
  </si>
  <si>
    <t>522-014-5923</t>
  </si>
  <si>
    <t>Ifeoma@dolor.net</t>
  </si>
  <si>
    <t>377-260-8986</t>
  </si>
  <si>
    <t>Isabelle@eros.edu</t>
  </si>
  <si>
    <t>390-925-4024</t>
  </si>
  <si>
    <t>Ian@dapibus.us</t>
  </si>
  <si>
    <t>239-936-2721</t>
  </si>
  <si>
    <t>Yvette</t>
  </si>
  <si>
    <t>Amelia@Mauris.org</t>
  </si>
  <si>
    <t>406-750-2048</t>
  </si>
  <si>
    <t>Ciara@sit.gov</t>
  </si>
  <si>
    <t>960-879-2531</t>
  </si>
  <si>
    <t>Nyssa</t>
  </si>
  <si>
    <t>Quentin@nibh.gov</t>
  </si>
  <si>
    <t>745-688-1429</t>
  </si>
  <si>
    <t>Hanna</t>
  </si>
  <si>
    <t>Rylee@taciti.org</t>
  </si>
  <si>
    <t>549-244-2656</t>
  </si>
  <si>
    <t>Prescott@Sed.com</t>
  </si>
  <si>
    <t>229-562-8059</t>
  </si>
  <si>
    <t>Glenna@eleifend.net</t>
  </si>
  <si>
    <t>213-101-2389</t>
  </si>
  <si>
    <t>Ronan@ac.gov</t>
  </si>
  <si>
    <t>235-379-5219</t>
  </si>
  <si>
    <t>Chanda</t>
  </si>
  <si>
    <t>Rowan@pellentesque.edu</t>
  </si>
  <si>
    <t>983-464-8781</t>
  </si>
  <si>
    <t>Kirby</t>
  </si>
  <si>
    <t>Leandra@sollicitudin.org</t>
  </si>
  <si>
    <t>929-009-1714</t>
  </si>
  <si>
    <t>Naida</t>
  </si>
  <si>
    <t>Amber@Pellentesque.gov</t>
  </si>
  <si>
    <t>724-363-0932</t>
  </si>
  <si>
    <t>Gillian@id.net</t>
  </si>
  <si>
    <t>256-309-6018</t>
  </si>
  <si>
    <t>Phyllis</t>
  </si>
  <si>
    <t>Emerald@hendrerit.edu</t>
  </si>
  <si>
    <t>289-743-5002</t>
  </si>
  <si>
    <t>Buffy</t>
  </si>
  <si>
    <t>Jack@Morbi.gov</t>
  </si>
  <si>
    <t>351-336-1057</t>
  </si>
  <si>
    <t>Keefe@pellentesque.edu</t>
  </si>
  <si>
    <t>983-120-8632</t>
  </si>
  <si>
    <t>Adena@elit.gov</t>
  </si>
  <si>
    <t>923-649-7275</t>
  </si>
  <si>
    <t>Iona</t>
  </si>
  <si>
    <t>Jemima@molestie.us</t>
  </si>
  <si>
    <t>275-617-1107</t>
  </si>
  <si>
    <t>TaShya@dis.us</t>
  </si>
  <si>
    <t>167-329-1591</t>
  </si>
  <si>
    <t>Robin@aliquam.net</t>
  </si>
  <si>
    <t>748-064-1414</t>
  </si>
  <si>
    <t>Alana</t>
  </si>
  <si>
    <t>Martin@mus.com</t>
  </si>
  <si>
    <t>336-314-9456</t>
  </si>
  <si>
    <t>Priscilla</t>
  </si>
  <si>
    <t>Kay@Fusce.net</t>
  </si>
  <si>
    <t>001-515-6746</t>
  </si>
  <si>
    <t>Kiona</t>
  </si>
  <si>
    <t>Oren@penatibus.com</t>
  </si>
  <si>
    <t>890-301-3128</t>
  </si>
  <si>
    <t>Camille@Lorem.us</t>
  </si>
  <si>
    <t>819-168-4613</t>
  </si>
  <si>
    <t>Anastasia@amet.us</t>
  </si>
  <si>
    <t>808-714-0268</t>
  </si>
  <si>
    <t>Drake@pede.org</t>
  </si>
  <si>
    <t>885-078-9019</t>
  </si>
  <si>
    <t>Delilah</t>
  </si>
  <si>
    <t>Avram@consectetuer.net</t>
  </si>
  <si>
    <t>816-789-8142</t>
  </si>
  <si>
    <t>Illana@sed.us</t>
  </si>
  <si>
    <t>311-239-0511</t>
  </si>
  <si>
    <t>Madaline</t>
  </si>
  <si>
    <t>Abbot@posuere.org</t>
  </si>
  <si>
    <t>000-568-0551</t>
  </si>
  <si>
    <t>Jayme</t>
  </si>
  <si>
    <t>Carlos@semper.com</t>
  </si>
  <si>
    <t>432-294-6616</t>
  </si>
  <si>
    <t>Ingrid@consequat.gov</t>
  </si>
  <si>
    <t>473-429-7696</t>
  </si>
  <si>
    <t>Quamar@tempor.org</t>
  </si>
  <si>
    <t>111-321-3570</t>
  </si>
  <si>
    <t>Maya</t>
  </si>
  <si>
    <t>Lesley@cursus.com</t>
  </si>
  <si>
    <t>178-883-2525</t>
  </si>
  <si>
    <t>Serena</t>
  </si>
  <si>
    <t>Gillian@taciti.us</t>
  </si>
  <si>
    <t>998-534-0478</t>
  </si>
  <si>
    <t>Ivana</t>
  </si>
  <si>
    <t>Keelie@dapibus.gov</t>
  </si>
  <si>
    <t>205-429-9652</t>
  </si>
  <si>
    <t>Gisela</t>
  </si>
  <si>
    <t>Hasad@parturient.net</t>
  </si>
  <si>
    <t>425-267-0851</t>
  </si>
  <si>
    <t>Aspen@neque.edu</t>
  </si>
  <si>
    <t>885-853-6727</t>
  </si>
  <si>
    <t>Maisie@Duis.net</t>
  </si>
  <si>
    <t>033-413-4843</t>
  </si>
  <si>
    <t>Leandra</t>
  </si>
  <si>
    <t>Chanda@rhoncus.edu</t>
  </si>
  <si>
    <t>822-185-3791</t>
  </si>
  <si>
    <t>Cecilia</t>
  </si>
  <si>
    <t>Hasad@lectus.gov</t>
  </si>
  <si>
    <t>448-465-2316</t>
  </si>
  <si>
    <t>Diana</t>
  </si>
  <si>
    <t>Edward@eu.net</t>
  </si>
  <si>
    <t>967-301-6469</t>
  </si>
  <si>
    <t>Maggy</t>
  </si>
  <si>
    <t>Quail@tellus.edu</t>
  </si>
  <si>
    <t>459-404-1527</t>
  </si>
  <si>
    <t>Daniel@in.edu</t>
  </si>
  <si>
    <t>781-825-4590</t>
  </si>
  <si>
    <t>Inga</t>
  </si>
  <si>
    <t>Ingrid@Nam.org</t>
  </si>
  <si>
    <t>935-704-4297</t>
  </si>
  <si>
    <t>Marshall@velit.com</t>
  </si>
  <si>
    <t>351-466-3501</t>
  </si>
  <si>
    <t>Garrison@id.gov</t>
  </si>
  <si>
    <t>979-868-8281</t>
  </si>
  <si>
    <t>Libby</t>
  </si>
  <si>
    <t>Jakeem@pellentesque.net</t>
  </si>
  <si>
    <t>739-783-9075</t>
  </si>
  <si>
    <t>Lillith</t>
  </si>
  <si>
    <t>Merrill@In.net</t>
  </si>
  <si>
    <t>376-381-9382</t>
  </si>
  <si>
    <t>Mari@per.org</t>
  </si>
  <si>
    <t>785-775-1527</t>
  </si>
  <si>
    <t>Carla@id.net</t>
  </si>
  <si>
    <t>096-523-8913</t>
  </si>
  <si>
    <t>Drake@placerat.gov</t>
  </si>
  <si>
    <t>894-257-7766</t>
  </si>
  <si>
    <t>Rachel</t>
  </si>
  <si>
    <t>Lunea@lacus.net</t>
  </si>
  <si>
    <t>800-958-7428</t>
  </si>
  <si>
    <t>Fletcher@Nam.org</t>
  </si>
  <si>
    <t>216-220-6085</t>
  </si>
  <si>
    <t>Faith</t>
  </si>
  <si>
    <t>Abel@dolor.org</t>
  </si>
  <si>
    <t>752-690-7117</t>
  </si>
  <si>
    <t>Aurora@Curabitur.edu</t>
  </si>
  <si>
    <t>916-165-0522</t>
  </si>
  <si>
    <t>India@molestie.edu</t>
  </si>
  <si>
    <t>072-348-4142</t>
  </si>
  <si>
    <t>Naomi</t>
  </si>
  <si>
    <t>Uta@nostra.edu</t>
  </si>
  <si>
    <t>213-061-5250</t>
  </si>
  <si>
    <t>Elijah@rutrum.net</t>
  </si>
  <si>
    <t>481-473-2832</t>
  </si>
  <si>
    <t>Yuri</t>
  </si>
  <si>
    <t>Clinton@in.edu</t>
  </si>
  <si>
    <t>445-964-8454</t>
  </si>
  <si>
    <t>Penelope</t>
  </si>
  <si>
    <t>Autumn@penatibus.gov</t>
  </si>
  <si>
    <t>447-258-9631</t>
  </si>
  <si>
    <t>Maisie@libero.net</t>
  </si>
  <si>
    <t>144-718-0046</t>
  </si>
  <si>
    <t>Lareina@sed.gov</t>
  </si>
  <si>
    <t>644-784-8751</t>
  </si>
  <si>
    <t>Teagan</t>
  </si>
  <si>
    <t>Adam@luctus.com</t>
  </si>
  <si>
    <t>187-810-7182</t>
  </si>
  <si>
    <t>Pearl@Proin.net</t>
  </si>
  <si>
    <t>450-581-6624</t>
  </si>
  <si>
    <t>Natalie@bibendum.com</t>
  </si>
  <si>
    <t>711-950-6335</t>
  </si>
  <si>
    <t>Lilah</t>
  </si>
  <si>
    <t>Fatima@gravida.edu</t>
  </si>
  <si>
    <t>572-012-4906</t>
  </si>
  <si>
    <t>Jorden</t>
  </si>
  <si>
    <t>Pascale@imperdiet.edu</t>
  </si>
  <si>
    <t>599-779-4280</t>
  </si>
  <si>
    <t>Yoshio@nonummy.edu</t>
  </si>
  <si>
    <t>573-339-9244</t>
  </si>
  <si>
    <t>Sage@fermentum.org</t>
  </si>
  <si>
    <t>175-035-4783</t>
  </si>
  <si>
    <t>Bert@penatibus.edu</t>
  </si>
  <si>
    <t>554-079-5060</t>
  </si>
  <si>
    <t>John@penatibus.edu</t>
  </si>
  <si>
    <t>747-951-1393</t>
  </si>
  <si>
    <t>Ignacia</t>
  </si>
  <si>
    <t>Holmes@dis.us</t>
  </si>
  <si>
    <t>963-304-9054</t>
  </si>
  <si>
    <t>Kamal@sociis.net</t>
  </si>
  <si>
    <t>845-524-9605</t>
  </si>
  <si>
    <t>Carly@eros.us</t>
  </si>
  <si>
    <t>896-091-3730</t>
  </si>
  <si>
    <t>Ruth@blandit.com</t>
  </si>
  <si>
    <t>992-827-5588</t>
  </si>
  <si>
    <t>Azalia@Nullam.net</t>
  </si>
  <si>
    <t>564-519-9640</t>
  </si>
  <si>
    <t>Kylie</t>
  </si>
  <si>
    <t>Zoe@eget.edu</t>
  </si>
  <si>
    <t>660-166-4830</t>
  </si>
  <si>
    <t>Stephanie@cubilia.edu</t>
  </si>
  <si>
    <t>679-151-4271</t>
  </si>
  <si>
    <t>Aileen@posuere.edu</t>
  </si>
  <si>
    <t>364-419-7244</t>
  </si>
  <si>
    <t>Jonas@nibh.org</t>
  </si>
  <si>
    <t>360-223-4566</t>
  </si>
  <si>
    <t>Ingrid</t>
  </si>
  <si>
    <t>Emery@tempor.org</t>
  </si>
  <si>
    <t>283-542-2748</t>
  </si>
  <si>
    <t>Wilma</t>
  </si>
  <si>
    <t>Avye@faucibus.net</t>
  </si>
  <si>
    <t>889-003-1774</t>
  </si>
  <si>
    <t>Jorden@suscipit.edu</t>
  </si>
  <si>
    <t>879-174-5890</t>
  </si>
  <si>
    <t>Emma</t>
  </si>
  <si>
    <t>Ivory@interdum.edu</t>
  </si>
  <si>
    <t>125-641-7147</t>
  </si>
  <si>
    <t>Quin@netus.gov</t>
  </si>
  <si>
    <t>487-026-2881</t>
  </si>
  <si>
    <t>Kelsie@mus.edu</t>
  </si>
  <si>
    <t>514-823-4272</t>
  </si>
  <si>
    <t>Avye@magnis.net</t>
  </si>
  <si>
    <t>565-619-5744</t>
  </si>
  <si>
    <t>Lacey</t>
  </si>
  <si>
    <t>Helen@sapien.com</t>
  </si>
  <si>
    <t>879-536-3582</t>
  </si>
  <si>
    <t>Ursula@orci.com</t>
  </si>
  <si>
    <t>371-955-8530</t>
  </si>
  <si>
    <t>Jennifer</t>
  </si>
  <si>
    <t>Amber@Praesent.org</t>
  </si>
  <si>
    <t>424-686-1010</t>
  </si>
  <si>
    <t>Deirdre@magna.us</t>
  </si>
  <si>
    <t>616-982-4040</t>
  </si>
  <si>
    <t>Leilani</t>
  </si>
  <si>
    <t>Skyler@inceptos.gov</t>
  </si>
  <si>
    <t>643-243-9536</t>
  </si>
  <si>
    <t>Kylie@facilisi.org</t>
  </si>
  <si>
    <t>081-440-6679</t>
  </si>
  <si>
    <t>Dieter@ac.us</t>
  </si>
  <si>
    <t>297-550-7776</t>
  </si>
  <si>
    <t>Moana</t>
  </si>
  <si>
    <t>Herrod@ultrices.gov</t>
  </si>
  <si>
    <t>241-906-4009</t>
  </si>
  <si>
    <t>Logan</t>
  </si>
  <si>
    <t>Ahmed@commodo.gov</t>
  </si>
  <si>
    <t>737-276-6105</t>
  </si>
  <si>
    <t>M</t>
  </si>
  <si>
    <t>Ivan</t>
  </si>
  <si>
    <t>Orlando@per.com</t>
  </si>
  <si>
    <t>467-162-2944</t>
  </si>
  <si>
    <t>Dalton</t>
  </si>
  <si>
    <t>Jack@penatibus.net</t>
  </si>
  <si>
    <t>824-757-4040</t>
  </si>
  <si>
    <t>Malachi</t>
  </si>
  <si>
    <t>Ishmael@mauris.us</t>
  </si>
  <si>
    <t>022-546-4271</t>
  </si>
  <si>
    <t>Allen</t>
  </si>
  <si>
    <t>George@Sed.org</t>
  </si>
  <si>
    <t>085-585-6706</t>
  </si>
  <si>
    <t>Eagan</t>
  </si>
  <si>
    <t>Molly@amet.gov</t>
  </si>
  <si>
    <t>019-553-1640</t>
  </si>
  <si>
    <t>Alexander</t>
  </si>
  <si>
    <t>Julian@hymenaeos.org</t>
  </si>
  <si>
    <t>871-249-1680</t>
  </si>
  <si>
    <t>Kennedy</t>
  </si>
  <si>
    <t>Carson@erat.com</t>
  </si>
  <si>
    <t>776-182-6044</t>
  </si>
  <si>
    <t>Wyatt</t>
  </si>
  <si>
    <t>Demetrius@malesuada.gov</t>
  </si>
  <si>
    <t>355-020-2329</t>
  </si>
  <si>
    <t>Giacomo</t>
  </si>
  <si>
    <t>Ila@Integer.org</t>
  </si>
  <si>
    <t>001-784-6629</t>
  </si>
  <si>
    <t>Bevis</t>
  </si>
  <si>
    <t>Camille@Suspendisse.com</t>
  </si>
  <si>
    <t>526-340-9577</t>
  </si>
  <si>
    <t>Basil</t>
  </si>
  <si>
    <t>Brett@Morbi.edu</t>
  </si>
  <si>
    <t>379-762-1011</t>
  </si>
  <si>
    <t>Leonard</t>
  </si>
  <si>
    <t>Chaim@sagittis.gov</t>
  </si>
  <si>
    <t>157-951-9969</t>
  </si>
  <si>
    <t>Bradley</t>
  </si>
  <si>
    <t>Igor@luctus.us</t>
  </si>
  <si>
    <t>066-801-4456</t>
  </si>
  <si>
    <t>Louis</t>
  </si>
  <si>
    <t>Irene@in.net</t>
  </si>
  <si>
    <t>826-340-3275</t>
  </si>
  <si>
    <t>Perry</t>
  </si>
  <si>
    <t>Rose@dictum.us</t>
  </si>
  <si>
    <t>647-991-1761</t>
  </si>
  <si>
    <t>Barry</t>
  </si>
  <si>
    <t>Teegan@magna.edu</t>
  </si>
  <si>
    <t>451-001-8551</t>
  </si>
  <si>
    <t>Phelan</t>
  </si>
  <si>
    <t>Declan@dictum.net</t>
  </si>
  <si>
    <t>097-960-4518</t>
  </si>
  <si>
    <t>Mannix</t>
  </si>
  <si>
    <t>Dexter@euismod.net</t>
  </si>
  <si>
    <t>475-381-2971</t>
  </si>
  <si>
    <t>Hashim</t>
  </si>
  <si>
    <t>Alan@metus.com</t>
  </si>
  <si>
    <t>686-031-9511</t>
  </si>
  <si>
    <t>Brady</t>
  </si>
  <si>
    <t>Quinn@posuere.us</t>
  </si>
  <si>
    <t>414-106-3308</t>
  </si>
  <si>
    <t>Orlando</t>
  </si>
  <si>
    <t>Candice@rhoncus.net</t>
  </si>
  <si>
    <t>473-609-8955</t>
  </si>
  <si>
    <t>Mufutau</t>
  </si>
  <si>
    <t>Rafael@sociis.org</t>
  </si>
  <si>
    <t>219-081-1899</t>
  </si>
  <si>
    <t>Keane</t>
  </si>
  <si>
    <t>Erich@nascetur.us</t>
  </si>
  <si>
    <t>105-317-8234</t>
  </si>
  <si>
    <t>Nero</t>
  </si>
  <si>
    <t>Xenos@mus.net</t>
  </si>
  <si>
    <t>831-930-4250</t>
  </si>
  <si>
    <t>Denton</t>
  </si>
  <si>
    <t>Dominic@tempor.org</t>
  </si>
  <si>
    <t>926-474-6156</t>
  </si>
  <si>
    <t>Rahim</t>
  </si>
  <si>
    <t>Mufutau@enim.net</t>
  </si>
  <si>
    <t>529-580-6357</t>
  </si>
  <si>
    <t>Macon</t>
  </si>
  <si>
    <t>Acton@mi.gov</t>
  </si>
  <si>
    <t>588-346-6184</t>
  </si>
  <si>
    <t>Stuart</t>
  </si>
  <si>
    <t>Isadora@posuere.us</t>
  </si>
  <si>
    <t>107-782-0460</t>
  </si>
  <si>
    <t>Hammett</t>
  </si>
  <si>
    <t>Timothy@orci.gov</t>
  </si>
  <si>
    <t>686-657-1951</t>
  </si>
  <si>
    <t>Raphael</t>
  </si>
  <si>
    <t>Victor@mauris.edu</t>
  </si>
  <si>
    <t>642-590-8896</t>
  </si>
  <si>
    <t>Zachery</t>
  </si>
  <si>
    <t>Clayton@suscipit.org</t>
  </si>
  <si>
    <t>658-469-1570</t>
  </si>
  <si>
    <t>Holmes</t>
  </si>
  <si>
    <t>Gil@est.gov</t>
  </si>
  <si>
    <t>936-615-6510</t>
  </si>
  <si>
    <t>Damon</t>
  </si>
  <si>
    <t>Larissa@ornare.org</t>
  </si>
  <si>
    <t>405-403-3165</t>
  </si>
  <si>
    <t>Kareem</t>
  </si>
  <si>
    <t>Brynn@tortor.org</t>
  </si>
  <si>
    <t>769-936-3409</t>
  </si>
  <si>
    <t>Wesley@at.gov</t>
  </si>
  <si>
    <t>331-924-5032</t>
  </si>
  <si>
    <t>Oliver</t>
  </si>
  <si>
    <t>Portia@porta.com</t>
  </si>
  <si>
    <t>698-670-1109</t>
  </si>
  <si>
    <t>Ryan</t>
  </si>
  <si>
    <t>Quamar@adipiscing.org</t>
  </si>
  <si>
    <t>113-820-2368</t>
  </si>
  <si>
    <t>Marsden</t>
  </si>
  <si>
    <t>Heidi@habitant.org</t>
  </si>
  <si>
    <t>287-195-7638</t>
  </si>
  <si>
    <t>Herman</t>
  </si>
  <si>
    <t>Cole@nibh.us</t>
  </si>
  <si>
    <t>299-539-9648</t>
  </si>
  <si>
    <t>Oren</t>
  </si>
  <si>
    <t>Lance@diam.edu</t>
  </si>
  <si>
    <t>453-814-5129</t>
  </si>
  <si>
    <t>Timothy</t>
  </si>
  <si>
    <t>Dominique@accumsan.org</t>
  </si>
  <si>
    <t>408-724-5219</t>
  </si>
  <si>
    <t>Hall</t>
  </si>
  <si>
    <t>Raymond@nisl.edu</t>
  </si>
  <si>
    <t>870-742-2774</t>
  </si>
  <si>
    <t>Ralph</t>
  </si>
  <si>
    <t>Keegan@nec.gov</t>
  </si>
  <si>
    <t>974-011-3365</t>
  </si>
  <si>
    <t>Rooney</t>
  </si>
  <si>
    <t>Audrey@Aenean.gov</t>
  </si>
  <si>
    <t>273-860-3984</t>
  </si>
  <si>
    <t>Benjamin</t>
  </si>
  <si>
    <t>Leandra@nascetur.gov</t>
  </si>
  <si>
    <t>346-252-3898</t>
  </si>
  <si>
    <t>Madeline@egestas.gov</t>
  </si>
  <si>
    <t>513-638-3474</t>
  </si>
  <si>
    <t>Upton</t>
  </si>
  <si>
    <t>Reese@Class.edu</t>
  </si>
  <si>
    <t>022-835-4786</t>
  </si>
  <si>
    <t>Ray</t>
  </si>
  <si>
    <t>James@venenatis.net</t>
  </si>
  <si>
    <t>582-670-2402</t>
  </si>
  <si>
    <t>Burton</t>
  </si>
  <si>
    <t>Nigel@ligula.net</t>
  </si>
  <si>
    <t>026-634-4485</t>
  </si>
  <si>
    <t>Hector</t>
  </si>
  <si>
    <t>Cadman@elementum.edu</t>
  </si>
  <si>
    <t>899-014-6274</t>
  </si>
  <si>
    <t>Paki</t>
  </si>
  <si>
    <t>Peter@Maecenas.edu</t>
  </si>
  <si>
    <t>994-377-0498</t>
  </si>
  <si>
    <t>Dolan</t>
  </si>
  <si>
    <t>Kaye@risus.us</t>
  </si>
  <si>
    <t>991-272-5258</t>
  </si>
  <si>
    <t>Beck</t>
  </si>
  <si>
    <t>Elton@dapibus.net</t>
  </si>
  <si>
    <t>816-825-4926</t>
  </si>
  <si>
    <t>Burke</t>
  </si>
  <si>
    <t>Dora@senectus.net</t>
  </si>
  <si>
    <t>776-069-5251</t>
  </si>
  <si>
    <t>Walter</t>
  </si>
  <si>
    <t>Roary@Pellentesque.us</t>
  </si>
  <si>
    <t>001-565-1409</t>
  </si>
  <si>
    <t>Erich</t>
  </si>
  <si>
    <t>Adena@Cum.gov</t>
  </si>
  <si>
    <t>759-909-9988</t>
  </si>
  <si>
    <t>Cameron</t>
  </si>
  <si>
    <t>Kristen@arcu.net</t>
  </si>
  <si>
    <t>790-834-2908</t>
  </si>
  <si>
    <t>Aristotle</t>
  </si>
  <si>
    <t>Lesley@est.gov</t>
  </si>
  <si>
    <t>174-388-6640</t>
  </si>
  <si>
    <t>Dean</t>
  </si>
  <si>
    <t>Madeline@nisi.gov</t>
  </si>
  <si>
    <t>979-135-1641</t>
  </si>
  <si>
    <t>Jelani</t>
  </si>
  <si>
    <t>Pamela@dictum.edu</t>
  </si>
  <si>
    <t>994-951-4580</t>
  </si>
  <si>
    <t>Garrett</t>
  </si>
  <si>
    <t>Slade@congue.org</t>
  </si>
  <si>
    <t>469-461-4355</t>
  </si>
  <si>
    <t>Elijah</t>
  </si>
  <si>
    <t>Kane@congue.us</t>
  </si>
  <si>
    <t>804-870-9086</t>
  </si>
  <si>
    <t>Anthony</t>
  </si>
  <si>
    <t>Slade@interdum.org</t>
  </si>
  <si>
    <t>628-505-2011</t>
  </si>
  <si>
    <t>Lionel</t>
  </si>
  <si>
    <t>Ainsley@morbi.com</t>
  </si>
  <si>
    <t>391-495-6306</t>
  </si>
  <si>
    <t>Hakeem</t>
  </si>
  <si>
    <t>Denton@metus.net</t>
  </si>
  <si>
    <t>007-543-0443</t>
  </si>
  <si>
    <t>Nathan</t>
  </si>
  <si>
    <t>Emery@et.org</t>
  </si>
  <si>
    <t>864-616-8007</t>
  </si>
  <si>
    <t>Blaze</t>
  </si>
  <si>
    <t>Quamar@Etiam.edu</t>
  </si>
  <si>
    <t>083-801-0767</t>
  </si>
  <si>
    <t>Ivor</t>
  </si>
  <si>
    <t>Noah@porttitor.net</t>
  </si>
  <si>
    <t>384-217-9218</t>
  </si>
  <si>
    <t>Gareth</t>
  </si>
  <si>
    <t>Dacey@nulla.org</t>
  </si>
  <si>
    <t>198-218-3772</t>
  </si>
  <si>
    <t>Harlan</t>
  </si>
  <si>
    <t>Cameron@metus.com</t>
  </si>
  <si>
    <t>411-170-7489</t>
  </si>
  <si>
    <t>Sawyer</t>
  </si>
  <si>
    <t>Dorothy@porttitor.org</t>
  </si>
  <si>
    <t>766-891-5038</t>
  </si>
  <si>
    <t>Marvin</t>
  </si>
  <si>
    <t>Fletcher@massa.com</t>
  </si>
  <si>
    <t>822-519-2896</t>
  </si>
  <si>
    <t>David</t>
  </si>
  <si>
    <t>Shea@facilisis.gov</t>
  </si>
  <si>
    <t>144-228-8173</t>
  </si>
  <si>
    <t>Felix</t>
  </si>
  <si>
    <t>Haviva@sociis.org</t>
  </si>
  <si>
    <t>542-200-5289</t>
  </si>
  <si>
    <t>Judah</t>
  </si>
  <si>
    <t>Ethan@scelerisque.us</t>
  </si>
  <si>
    <t>642-121-1152</t>
  </si>
  <si>
    <t>Zane@facilisi.com</t>
  </si>
  <si>
    <t>632-869-0978</t>
  </si>
  <si>
    <t>Gabriel</t>
  </si>
  <si>
    <t>Tiger@in.gov</t>
  </si>
  <si>
    <t>847-683-1429</t>
  </si>
  <si>
    <t>Hayes</t>
  </si>
  <si>
    <t>Britanney@Pellentesque.us</t>
  </si>
  <si>
    <t>938-676-1913</t>
  </si>
  <si>
    <t>Evan</t>
  </si>
  <si>
    <t>Whilemina@nibh.us</t>
  </si>
  <si>
    <t>877-859-9970</t>
  </si>
  <si>
    <t>Kyle</t>
  </si>
  <si>
    <t>Nash@dui.edu</t>
  </si>
  <si>
    <t>303-672-6414</t>
  </si>
  <si>
    <t>Rigel</t>
  </si>
  <si>
    <t>Inga@sociosqu.org</t>
  </si>
  <si>
    <t>978-160-8391</t>
  </si>
  <si>
    <t>Jermaine</t>
  </si>
  <si>
    <t>Kimberly@odio.us</t>
  </si>
  <si>
    <t>116-993-3729</t>
  </si>
  <si>
    <t>Hasad</t>
  </si>
  <si>
    <t>Nayda@sodales.edu</t>
  </si>
  <si>
    <t>919-260-7479</t>
  </si>
  <si>
    <t>Tyler</t>
  </si>
  <si>
    <t>Rhonda@metus.edu</t>
  </si>
  <si>
    <t>371-433-9927</t>
  </si>
  <si>
    <t>Kieran</t>
  </si>
  <si>
    <t>Amela@natoque.com</t>
  </si>
  <si>
    <t>692-548-6597</t>
  </si>
  <si>
    <t>Trevor</t>
  </si>
  <si>
    <t>Jin@ad.gov</t>
  </si>
  <si>
    <t>374-168-1690</t>
  </si>
  <si>
    <t>Matthew</t>
  </si>
  <si>
    <t>Tallulah@primis.com</t>
  </si>
  <si>
    <t>156-636-8300</t>
  </si>
  <si>
    <t>Ronan</t>
  </si>
  <si>
    <t>Molly@viverra.com</t>
  </si>
  <si>
    <t>399-005-7357</t>
  </si>
  <si>
    <t>Maxwell</t>
  </si>
  <si>
    <t>Deacon@parturient.com</t>
  </si>
  <si>
    <t>309-844-8807</t>
  </si>
  <si>
    <t>Peter</t>
  </si>
  <si>
    <t>Mechelle@blandit.edu</t>
  </si>
  <si>
    <t>041-477-8502</t>
  </si>
  <si>
    <t>Donovan</t>
  </si>
  <si>
    <t>Audra@dui.org</t>
  </si>
  <si>
    <t>533-432-2362</t>
  </si>
  <si>
    <t>Adele@Lorem.edu</t>
  </si>
  <si>
    <t>353-644-7374</t>
  </si>
  <si>
    <t>Clinton</t>
  </si>
  <si>
    <t>Blossom@a.us</t>
  </si>
  <si>
    <t>096-737-1602</t>
  </si>
  <si>
    <t>Ferdinand</t>
  </si>
  <si>
    <t>Cynthia@nunc.org</t>
  </si>
  <si>
    <t>018-309-5319</t>
  </si>
  <si>
    <t>Theodore</t>
  </si>
  <si>
    <t>Kalia@eu.us</t>
  </si>
  <si>
    <t>927-137-1824</t>
  </si>
  <si>
    <t>Cruz</t>
  </si>
  <si>
    <t>Blake@Ut.com</t>
  </si>
  <si>
    <t>174-407-7996</t>
  </si>
  <si>
    <t>Brenden</t>
  </si>
  <si>
    <t>Tucker@Aliquam.edu</t>
  </si>
  <si>
    <t>053-124-6909</t>
  </si>
  <si>
    <t>Fuller</t>
  </si>
  <si>
    <t>Wallace@dui.com</t>
  </si>
  <si>
    <t>762-144-2122</t>
  </si>
  <si>
    <t>Joseph</t>
  </si>
  <si>
    <t>Paul@imperdiet.edu</t>
  </si>
  <si>
    <t>149-540-3810</t>
  </si>
  <si>
    <t>Jackson</t>
  </si>
  <si>
    <t>Davis@volutpat.edu</t>
  </si>
  <si>
    <t>531-414-7594</t>
  </si>
  <si>
    <t>Bethany@non.edu</t>
  </si>
  <si>
    <t>422-188-5522</t>
  </si>
  <si>
    <t>Brandon</t>
  </si>
  <si>
    <t>Palmer@euismod.gov</t>
  </si>
  <si>
    <t>943-683-6835</t>
  </si>
  <si>
    <t>Jin</t>
  </si>
  <si>
    <t>Vera@feugiat.us</t>
  </si>
  <si>
    <t>756-767-0209</t>
  </si>
  <si>
    <t>Hayes@ornare.org</t>
  </si>
  <si>
    <t>661-093-4045</t>
  </si>
  <si>
    <t>Britanni@torquent.edu</t>
  </si>
  <si>
    <t>068-581-4056</t>
  </si>
  <si>
    <t>Lawrence</t>
  </si>
  <si>
    <t>Eliana@pharetra.gov</t>
  </si>
  <si>
    <t>855-524-3029</t>
  </si>
  <si>
    <t>Tobias</t>
  </si>
  <si>
    <t>Jillian@ornare.net</t>
  </si>
  <si>
    <t>348-817-2189</t>
  </si>
  <si>
    <t>Kato</t>
  </si>
  <si>
    <t>Tyrone@quis.us</t>
  </si>
  <si>
    <t>778-613-9182</t>
  </si>
  <si>
    <t>Dane</t>
  </si>
  <si>
    <t>Iona@risus.edu</t>
  </si>
  <si>
    <t>009-922-7156</t>
  </si>
  <si>
    <t>Nicholas</t>
  </si>
  <si>
    <t>Cole@taciti.com</t>
  </si>
  <si>
    <t>450-942-3065</t>
  </si>
  <si>
    <t>Gavin</t>
  </si>
  <si>
    <t>Vernon@primis.gov</t>
  </si>
  <si>
    <t>636-930-0481</t>
  </si>
  <si>
    <t>Xanthus</t>
  </si>
  <si>
    <t>Rigel@Donec.us</t>
  </si>
  <si>
    <t>237-897-6801</t>
  </si>
  <si>
    <t>George</t>
  </si>
  <si>
    <t>Moses@malesuada.edu</t>
  </si>
  <si>
    <t>599-350-7759</t>
  </si>
  <si>
    <t>Breanna@lacinia.org</t>
  </si>
  <si>
    <t>412-714-7813</t>
  </si>
  <si>
    <t>Joel</t>
  </si>
  <si>
    <t>Wayne@Aliquam.edu</t>
  </si>
  <si>
    <t>704-533-5396</t>
  </si>
  <si>
    <t>Nasim</t>
  </si>
  <si>
    <t>Ryan@Fusce.edu</t>
  </si>
  <si>
    <t>450-841-8948</t>
  </si>
  <si>
    <t>Grady</t>
  </si>
  <si>
    <t>Wesley@odio.edu</t>
  </si>
  <si>
    <t>929-429-4863</t>
  </si>
  <si>
    <t>Zelenia@ultricies.com</t>
  </si>
  <si>
    <t>876-650-5285</t>
  </si>
  <si>
    <t>William@netus.edu</t>
  </si>
  <si>
    <t>878-184-9425</t>
  </si>
  <si>
    <t>Ignatius</t>
  </si>
  <si>
    <t>Indigo@nisl.com</t>
  </si>
  <si>
    <t>892-318-3873</t>
  </si>
  <si>
    <t>Jelani@urna.com</t>
  </si>
  <si>
    <t>999-480-1446</t>
  </si>
  <si>
    <t>Dennis</t>
  </si>
  <si>
    <t>Alyssa@fames.edu</t>
  </si>
  <si>
    <t>247-629-2420</t>
  </si>
  <si>
    <t>Solomon</t>
  </si>
  <si>
    <t>Martin@consectetuer.net</t>
  </si>
  <si>
    <t>979-317-3713</t>
  </si>
  <si>
    <t>Cody</t>
  </si>
  <si>
    <t>Brock@rutrum.gov</t>
  </si>
  <si>
    <t>545-707-0445</t>
  </si>
  <si>
    <t>Solomon@faucibus.us</t>
  </si>
  <si>
    <t>293-761-9275</t>
  </si>
  <si>
    <t>Matthew@erat.org</t>
  </si>
  <si>
    <t>807-028-8026</t>
  </si>
  <si>
    <t>Owen</t>
  </si>
  <si>
    <t>Hadassah@ipsum.edu</t>
  </si>
  <si>
    <t>400-965-1542</t>
  </si>
  <si>
    <t>Melissa@tempor.org</t>
  </si>
  <si>
    <t>800-292-5341</t>
  </si>
  <si>
    <t>Lee@gravida.gov</t>
  </si>
  <si>
    <t>130-885-2809</t>
  </si>
  <si>
    <t>Cyrus</t>
  </si>
  <si>
    <t>Yardley@luctus.net</t>
  </si>
  <si>
    <t>284-461-8662</t>
  </si>
  <si>
    <t>Noble@felis.net</t>
  </si>
  <si>
    <t>944-161-3141</t>
  </si>
  <si>
    <t>Abel@pulvinar.gov</t>
  </si>
  <si>
    <t>238-448-5604</t>
  </si>
  <si>
    <t>Brian@imperdiet.edu</t>
  </si>
  <si>
    <t>956-905-4885</t>
  </si>
  <si>
    <t>Tashya@Lorem.gov</t>
  </si>
  <si>
    <t>817-629-7288</t>
  </si>
  <si>
    <t>Kirk</t>
  </si>
  <si>
    <t>Alvin@ultricies.edu</t>
  </si>
  <si>
    <t>546-812-6101</t>
  </si>
  <si>
    <t>Todd</t>
  </si>
  <si>
    <t>Kane@ad.org</t>
  </si>
  <si>
    <t>974-515-7229</t>
  </si>
  <si>
    <t>Alec</t>
  </si>
  <si>
    <t>Chaney@vehicula.edu</t>
  </si>
  <si>
    <t>464-266-5720</t>
  </si>
  <si>
    <t>Kennan</t>
  </si>
  <si>
    <t>Astra@vehicula.edu</t>
  </si>
  <si>
    <t>489-374-3043</t>
  </si>
  <si>
    <t>Kenneth</t>
  </si>
  <si>
    <t>Davis@nulla.edu</t>
  </si>
  <si>
    <t>032-509-8230</t>
  </si>
  <si>
    <t>Chadwick</t>
  </si>
  <si>
    <t>Rose@facilisi.us</t>
  </si>
  <si>
    <t>481-124-9299</t>
  </si>
  <si>
    <t>Duncan</t>
  </si>
  <si>
    <t>Jolie@dolor.gov</t>
  </si>
  <si>
    <t>645-021-7419</t>
  </si>
  <si>
    <t>Flynn</t>
  </si>
  <si>
    <t>Ariel@hendrerit.gov</t>
  </si>
  <si>
    <t>454-963-7887</t>
  </si>
  <si>
    <t>Arsenio</t>
  </si>
  <si>
    <t>Bruce@facilisis.us</t>
  </si>
  <si>
    <t>372-814-9981</t>
  </si>
  <si>
    <t>Elton</t>
  </si>
  <si>
    <t>Cain@Sed.gov</t>
  </si>
  <si>
    <t>190-630-7798</t>
  </si>
  <si>
    <t>Jared</t>
  </si>
  <si>
    <t>Mira@rutrum.com</t>
  </si>
  <si>
    <t>878-204-0249</t>
  </si>
  <si>
    <t>Thaddeus</t>
  </si>
  <si>
    <t>Plato@magna.com</t>
  </si>
  <si>
    <t>419-228-6442</t>
  </si>
  <si>
    <t>Mark</t>
  </si>
  <si>
    <t>Lisandra@interdum.edu</t>
  </si>
  <si>
    <t>709-125-7153</t>
  </si>
  <si>
    <t>Finn</t>
  </si>
  <si>
    <t>Reuben@risus.gov</t>
  </si>
  <si>
    <t>688-570-4062</t>
  </si>
  <si>
    <t>Tiger</t>
  </si>
  <si>
    <t>Indira@malesuada.com</t>
  </si>
  <si>
    <t>559-619-6871</t>
  </si>
  <si>
    <t>Francis</t>
  </si>
  <si>
    <t>Jackson@pellentesque.us</t>
  </si>
  <si>
    <t>531-644-1479</t>
  </si>
  <si>
    <t>Colin</t>
  </si>
  <si>
    <t>Anthony@sodales.org</t>
  </si>
  <si>
    <t>507-591-4650</t>
  </si>
  <si>
    <t>Bruno@mollis.net</t>
  </si>
  <si>
    <t>731-215-1520</t>
  </si>
  <si>
    <t>Daniel</t>
  </si>
  <si>
    <t>Nolan@dolor.edu</t>
  </si>
  <si>
    <t>823-883-0511</t>
  </si>
  <si>
    <t>Avram@morbi.com</t>
  </si>
  <si>
    <t>335-545-3564</t>
  </si>
  <si>
    <t>Malcolm</t>
  </si>
  <si>
    <t>Cedric@neque.us</t>
  </si>
  <si>
    <t>193-832-1350</t>
  </si>
  <si>
    <t>Jocelyn@consectetuer.net</t>
  </si>
  <si>
    <t>323-588-8234</t>
  </si>
  <si>
    <t>Connor</t>
  </si>
  <si>
    <t>Jerome@euismod.gov</t>
  </si>
  <si>
    <t>340-460-7049</t>
  </si>
  <si>
    <t>Nash</t>
  </si>
  <si>
    <t>Jaquelyn@Aliquam.com</t>
  </si>
  <si>
    <t>715-103-6721</t>
  </si>
  <si>
    <t>Norman</t>
  </si>
  <si>
    <t>Wesley@enim.edu</t>
  </si>
  <si>
    <t>848-636-8061</t>
  </si>
  <si>
    <t>Sasha@netus.org</t>
  </si>
  <si>
    <t>288-646-6459</t>
  </si>
  <si>
    <t>Dale</t>
  </si>
  <si>
    <t>Jolene@felis.edu</t>
  </si>
  <si>
    <t>082-905-5102</t>
  </si>
  <si>
    <t>Erasmus</t>
  </si>
  <si>
    <t>Clark@aptent.org</t>
  </si>
  <si>
    <t>116-611-9291</t>
  </si>
  <si>
    <t>Linus</t>
  </si>
  <si>
    <t>Quon@Morbi.us</t>
  </si>
  <si>
    <t>667-491-0785</t>
  </si>
  <si>
    <t>Vance</t>
  </si>
  <si>
    <t>Ria@venenatis.edu</t>
  </si>
  <si>
    <t>559-115-7638</t>
  </si>
  <si>
    <t>Hyatt@volutpat.net</t>
  </si>
  <si>
    <t>818-107-8600</t>
  </si>
  <si>
    <t>Colt</t>
  </si>
  <si>
    <t>Samuel@porta.us</t>
  </si>
  <si>
    <t>683-226-4303</t>
  </si>
  <si>
    <t>Alan</t>
  </si>
  <si>
    <t>Ora@nisl.edu</t>
  </si>
  <si>
    <t>176-500-2596</t>
  </si>
  <si>
    <t>Neville</t>
  </si>
  <si>
    <t>Joan@magnis.net</t>
  </si>
  <si>
    <t>398-079-6043</t>
  </si>
  <si>
    <t>Upton@nostra.com</t>
  </si>
  <si>
    <t>163-680-3664</t>
  </si>
  <si>
    <t>Murphy</t>
  </si>
  <si>
    <t>Ian@pretium.us</t>
  </si>
  <si>
    <t>824-968-3584</t>
  </si>
  <si>
    <t>Jonah</t>
  </si>
  <si>
    <t>Kane@nibh.net</t>
  </si>
  <si>
    <t>760-987-7860</t>
  </si>
  <si>
    <t>Kadeem</t>
  </si>
  <si>
    <t>Dahlia@dictum.net</t>
  </si>
  <si>
    <t>405-886-4701</t>
  </si>
  <si>
    <t>Tarik</t>
  </si>
  <si>
    <t>Ann@Nam.gov</t>
  </si>
  <si>
    <t>732-463-4727</t>
  </si>
  <si>
    <t>Prescott</t>
  </si>
  <si>
    <t>Shellie@non.us</t>
  </si>
  <si>
    <t>365-382-1803</t>
  </si>
  <si>
    <t>Lars</t>
  </si>
  <si>
    <t>Mikayla@accumsan.net</t>
  </si>
  <si>
    <t>071-422-0420</t>
  </si>
  <si>
    <t>Wesley</t>
  </si>
  <si>
    <t>Cally@porttitor.edu</t>
  </si>
  <si>
    <t>396-958-3339</t>
  </si>
  <si>
    <t>Zachary</t>
  </si>
  <si>
    <t>Angelica@lacinia.gov</t>
  </si>
  <si>
    <t>192-810-5724</t>
  </si>
  <si>
    <t>Baxter</t>
  </si>
  <si>
    <t>Kim@volutpat.edu</t>
  </si>
  <si>
    <t>996-997-7313</t>
  </si>
  <si>
    <t>Paula@Curae.edu</t>
  </si>
  <si>
    <t>102-491-2639</t>
  </si>
  <si>
    <t>Ora@scelerisque.edu</t>
  </si>
  <si>
    <t>995-456-2002</t>
  </si>
  <si>
    <t>Hilel</t>
  </si>
  <si>
    <t>Bruno@orci.org</t>
  </si>
  <si>
    <t>559-061-4751</t>
  </si>
  <si>
    <t>Zahir</t>
  </si>
  <si>
    <t>Cedric@justo.edu</t>
  </si>
  <si>
    <t>644-912-9260</t>
  </si>
  <si>
    <t>Samuel</t>
  </si>
  <si>
    <t>Oliver@libero.net</t>
  </si>
  <si>
    <t>871-571-3263</t>
  </si>
  <si>
    <t>Lewis</t>
  </si>
  <si>
    <t>Minerva@consectetuer.us</t>
  </si>
  <si>
    <t>957-767-9504</t>
  </si>
  <si>
    <t>Igor</t>
  </si>
  <si>
    <t>Susan@velit.com</t>
  </si>
  <si>
    <t>969-847-8046</t>
  </si>
  <si>
    <t>Beau</t>
  </si>
  <si>
    <t>Raya@felis.gov</t>
  </si>
  <si>
    <t>119-502-3712</t>
  </si>
  <si>
    <t>Avram</t>
  </si>
  <si>
    <t>Tatiana@orci.com</t>
  </si>
  <si>
    <t>363-820-0484</t>
  </si>
  <si>
    <t>Mike Shu</t>
  </si>
  <si>
    <t>Mshu@mshu.io</t>
  </si>
  <si>
    <t>834-125-010</t>
  </si>
  <si>
    <t>Dawn@sapien.net</t>
  </si>
  <si>
    <t>030-626-9796</t>
  </si>
  <si>
    <t>Galvin@blandit.edu</t>
  </si>
  <si>
    <t>528-566-4659</t>
  </si>
  <si>
    <t>Ira</t>
  </si>
  <si>
    <t>Lance@Praesent.net</t>
  </si>
  <si>
    <t>838-138-3783</t>
  </si>
  <si>
    <t>Mason</t>
  </si>
  <si>
    <t>Cailin@Nullam.gov</t>
  </si>
  <si>
    <t>260-770-2460</t>
  </si>
  <si>
    <t>Andrew</t>
  </si>
  <si>
    <t>Perry@Duis.edu</t>
  </si>
  <si>
    <t>989-268-3119</t>
  </si>
  <si>
    <t>Kibo</t>
  </si>
  <si>
    <t>Justin@pulvinar.edu</t>
  </si>
  <si>
    <t>495-077-1790</t>
  </si>
  <si>
    <t>Warren</t>
  </si>
  <si>
    <t>Merrill@faucibus.us</t>
  </si>
  <si>
    <t>245-317-4983</t>
  </si>
  <si>
    <t>Myles@parturient.com</t>
  </si>
  <si>
    <t>821-335-4845</t>
  </si>
  <si>
    <t>Ethan</t>
  </si>
  <si>
    <t>Guy@sociosqu.edu</t>
  </si>
  <si>
    <t>523-998-7504</t>
  </si>
  <si>
    <t>Buckminster</t>
  </si>
  <si>
    <t>Helen@ligula.com</t>
  </si>
  <si>
    <t>339-575-8262</t>
  </si>
  <si>
    <t>Yasir</t>
  </si>
  <si>
    <t>Rae@ac.edu</t>
  </si>
  <si>
    <t>719-108-6394</t>
  </si>
  <si>
    <t>Mufutau@ridiculus.com</t>
  </si>
  <si>
    <t>860-861-9854</t>
  </si>
  <si>
    <t>Grady@viverra.gov</t>
  </si>
  <si>
    <t>141-386-1471</t>
  </si>
  <si>
    <t>Willa@tortor.com</t>
  </si>
  <si>
    <t>714-524-1120</t>
  </si>
  <si>
    <t>Brock@dictum.net</t>
  </si>
  <si>
    <t>061-925-2978</t>
  </si>
  <si>
    <t>Cairo</t>
  </si>
  <si>
    <t>Regina@rutrum.org</t>
  </si>
  <si>
    <t>535-386-5884</t>
  </si>
  <si>
    <t>Shannon@Vestibulum.edu</t>
  </si>
  <si>
    <t>090-926-2119</t>
  </si>
  <si>
    <t>Justin</t>
  </si>
  <si>
    <t>Angela@Mauris.com</t>
  </si>
  <si>
    <t>892-756-0906</t>
  </si>
  <si>
    <t>Brian</t>
  </si>
  <si>
    <t>Yen@non.us</t>
  </si>
  <si>
    <t>639-535-0494</t>
  </si>
  <si>
    <t>Rose@Vivamus.gov</t>
  </si>
  <si>
    <t>940-695-0745</t>
  </si>
  <si>
    <t>Elmo</t>
  </si>
  <si>
    <t>Macaulay@Cum.us</t>
  </si>
  <si>
    <t>683-004-1071</t>
  </si>
  <si>
    <t>Roth</t>
  </si>
  <si>
    <t>Vladimir@Quisque.net</t>
  </si>
  <si>
    <t>061-527-8955</t>
  </si>
  <si>
    <t>Nigel@ultrices.us</t>
  </si>
  <si>
    <t>668-644-6225</t>
  </si>
  <si>
    <t>Helen@metus.org</t>
  </si>
  <si>
    <t>659-011-4235</t>
  </si>
  <si>
    <t>Igor@magna.org</t>
  </si>
  <si>
    <t>516-070-9394</t>
  </si>
  <si>
    <t>Rogan</t>
  </si>
  <si>
    <t>Clayton@non.org</t>
  </si>
  <si>
    <t>769-376-2504</t>
  </si>
  <si>
    <t>Ferris</t>
  </si>
  <si>
    <t>Dominic@consectetuer.us</t>
  </si>
  <si>
    <t>838-720-1287</t>
  </si>
  <si>
    <t>Barclay</t>
  </si>
  <si>
    <t>Keith@massa.edu</t>
  </si>
  <si>
    <t>718-551-8377</t>
  </si>
  <si>
    <t>Zachery@ullamcorper.gov</t>
  </si>
  <si>
    <t>276-599-4806</t>
  </si>
  <si>
    <t>Otto@nostra.edu</t>
  </si>
  <si>
    <t>008-170-5026</t>
  </si>
  <si>
    <t>Kasimir</t>
  </si>
  <si>
    <t>Dale@at.org</t>
  </si>
  <si>
    <t>511-940-0148</t>
  </si>
  <si>
    <t>Amos</t>
  </si>
  <si>
    <t>Isaiah@mauris.net</t>
  </si>
  <si>
    <t>560-395-0928</t>
  </si>
  <si>
    <t>Rafael</t>
  </si>
  <si>
    <t>Carol@fringilla.com</t>
  </si>
  <si>
    <t>366-625-0940</t>
  </si>
  <si>
    <t>Karen@ac.gov</t>
  </si>
  <si>
    <t>795-687-5681</t>
  </si>
  <si>
    <t>Reuben</t>
  </si>
  <si>
    <t>Lunea@pretium.edu</t>
  </si>
  <si>
    <t>391-345-8403</t>
  </si>
  <si>
    <t>Ashton</t>
  </si>
  <si>
    <t>Signe@vehicula.org</t>
  </si>
  <si>
    <t>414-902-8566</t>
  </si>
  <si>
    <t>Hamish</t>
  </si>
  <si>
    <t>Deacon@sociosqu.us</t>
  </si>
  <si>
    <t>358-197-9302</t>
  </si>
  <si>
    <t>Kai@amet.us</t>
  </si>
  <si>
    <t>516-907-6616</t>
  </si>
  <si>
    <t>Charles</t>
  </si>
  <si>
    <t>Arsenio@tincidunt.edu</t>
  </si>
  <si>
    <t>688-752-1279</t>
  </si>
  <si>
    <t>Germane@penatibus.us</t>
  </si>
  <si>
    <t>083-299-5133</t>
  </si>
  <si>
    <t>Gregory</t>
  </si>
  <si>
    <t>Desiree@varius.edu</t>
  </si>
  <si>
    <t>358-186-7038</t>
  </si>
  <si>
    <t>Austin</t>
  </si>
  <si>
    <t>Erin@vehicula.us</t>
  </si>
  <si>
    <t>391-638-6296</t>
  </si>
  <si>
    <t>Reese</t>
  </si>
  <si>
    <t>Vaughan@habitant.gov</t>
  </si>
  <si>
    <t>582-152-1638</t>
  </si>
  <si>
    <t>Ashely@quis.edu</t>
  </si>
  <si>
    <t>496-908-2991</t>
  </si>
  <si>
    <t>Sawyer@arcu.com</t>
  </si>
  <si>
    <t>428-541-3414</t>
  </si>
  <si>
    <t>Noelani@posuere.edu</t>
  </si>
  <si>
    <t>263-118-5732</t>
  </si>
  <si>
    <t>Cole</t>
  </si>
  <si>
    <t>Declan@Cras.edu</t>
  </si>
  <si>
    <t>020-412-3304</t>
  </si>
  <si>
    <t>Tanek</t>
  </si>
  <si>
    <t>Upton@pulvinar.gov</t>
  </si>
  <si>
    <t>385-098-4279</t>
  </si>
  <si>
    <t>Noble</t>
  </si>
  <si>
    <t>Whitney@odio.net</t>
  </si>
  <si>
    <t>162-328-7170</t>
  </si>
  <si>
    <t>Kimberley@aliquet.gov</t>
  </si>
  <si>
    <t>896-804-7572</t>
  </si>
  <si>
    <t>Caleb</t>
  </si>
  <si>
    <t>Kylee@rutrum.gov</t>
  </si>
  <si>
    <t>745-334-0310</t>
  </si>
  <si>
    <t>Michelle@posuere.us</t>
  </si>
  <si>
    <t>182-084-7548</t>
  </si>
  <si>
    <t>Chaim</t>
  </si>
  <si>
    <t>Berk@tempus.gov</t>
  </si>
  <si>
    <t>657-462-6151</t>
  </si>
  <si>
    <t>Emmanuel@Curae.us</t>
  </si>
  <si>
    <t>413-164-0301</t>
  </si>
  <si>
    <t>Derek</t>
  </si>
  <si>
    <t>Kennan@posuere.net</t>
  </si>
  <si>
    <t>749-469-4407</t>
  </si>
  <si>
    <t>Henry</t>
  </si>
  <si>
    <t>Amery@turpis.net</t>
  </si>
  <si>
    <t>478-143-2547</t>
  </si>
  <si>
    <t>Uriah</t>
  </si>
  <si>
    <t>Celeste@est.net</t>
  </si>
  <si>
    <t>985-548-1184</t>
  </si>
  <si>
    <t>Forrest</t>
  </si>
  <si>
    <t>Aidan@magnis.com</t>
  </si>
  <si>
    <t>432-049-8822</t>
  </si>
  <si>
    <t>Astra@Curabitur.gov</t>
  </si>
  <si>
    <t>704-155-1172</t>
  </si>
  <si>
    <t>Stephen</t>
  </si>
  <si>
    <t>Sawyer@ullamcorper.us</t>
  </si>
  <si>
    <t>511-683-2944</t>
  </si>
  <si>
    <t>Maisie@eros.edu</t>
  </si>
  <si>
    <t>680-885-7966</t>
  </si>
  <si>
    <t>Troy@natoque.org</t>
  </si>
  <si>
    <t>761-662-6613</t>
  </si>
  <si>
    <t>Hamilton</t>
  </si>
  <si>
    <t>Zephania@Vivamus.gov</t>
  </si>
  <si>
    <t>815-241-7834</t>
  </si>
  <si>
    <t>Allen@quis.us</t>
  </si>
  <si>
    <t>130-526-4232</t>
  </si>
  <si>
    <t>Colton</t>
  </si>
  <si>
    <t>Wilma@turpis.us</t>
  </si>
  <si>
    <t>713-783-5494</t>
  </si>
  <si>
    <t>Clayton@Quisque.net</t>
  </si>
  <si>
    <t>988-058-1737</t>
  </si>
  <si>
    <t>Ulysses</t>
  </si>
  <si>
    <t>Aquila@elit.com</t>
  </si>
  <si>
    <t>177-660-1818</t>
  </si>
  <si>
    <t>Marshall</t>
  </si>
  <si>
    <t>Garrison@Class.edu</t>
  </si>
  <si>
    <t>300-036-1127</t>
  </si>
  <si>
    <t>Daquan</t>
  </si>
  <si>
    <t>Moses@placerat.gov</t>
  </si>
  <si>
    <t>586-264-7261</t>
  </si>
  <si>
    <t>Hyacinth@volutpat.edu</t>
  </si>
  <si>
    <t>505-955-9439</t>
  </si>
  <si>
    <t>Lester</t>
  </si>
  <si>
    <t>Hermione@penatibus.us</t>
  </si>
  <si>
    <t>838-321-7219</t>
  </si>
  <si>
    <t>Zachary@sollicitudin.gov</t>
  </si>
  <si>
    <t>647-631-6884</t>
  </si>
  <si>
    <t>Vernon</t>
  </si>
  <si>
    <t>Mariko@ante.edu</t>
  </si>
  <si>
    <t>525-598-5856</t>
  </si>
  <si>
    <t>Emerald@pretium.org</t>
  </si>
  <si>
    <t>182-937-0529</t>
  </si>
  <si>
    <t>Plato@Aliquam.com</t>
  </si>
  <si>
    <t>416-019-0682</t>
  </si>
  <si>
    <t>Nathaniel@congue.edu</t>
  </si>
  <si>
    <t>044-212-0921</t>
  </si>
  <si>
    <t>Deacon</t>
  </si>
  <si>
    <t>Gage@In.com</t>
  </si>
  <si>
    <t>576-293-5921</t>
  </si>
  <si>
    <t>Christopher</t>
  </si>
  <si>
    <t>Driscoll@consectetuer.gov</t>
  </si>
  <si>
    <t>860-520-5537</t>
  </si>
  <si>
    <t>Benedict</t>
  </si>
  <si>
    <t>Adrienne@nascetur.us</t>
  </si>
  <si>
    <t>935-535-6082</t>
  </si>
  <si>
    <t>Nissim</t>
  </si>
  <si>
    <t>Unity@facilisi.org</t>
  </si>
  <si>
    <t>099-398-2956</t>
  </si>
  <si>
    <t>Berk</t>
  </si>
  <si>
    <t>Peter@sem.edu</t>
  </si>
  <si>
    <t>642-010-6737</t>
  </si>
  <si>
    <t>Breanna@Class.gov</t>
  </si>
  <si>
    <t>089-233-2747</t>
  </si>
  <si>
    <t>Joseph@diam.edu</t>
  </si>
  <si>
    <t>693-736-9309</t>
  </si>
  <si>
    <t>Emmanuel</t>
  </si>
  <si>
    <t>Reece@Integer.gov</t>
  </si>
  <si>
    <t>753-120-3347</t>
  </si>
  <si>
    <t>Hedley@erat.com</t>
  </si>
  <si>
    <t>005-168-2905</t>
  </si>
  <si>
    <t>Kermit</t>
  </si>
  <si>
    <t>Tara@libero.org</t>
  </si>
  <si>
    <t>465-652-0937</t>
  </si>
  <si>
    <t>Luke</t>
  </si>
  <si>
    <t>Mary@Aenean.org</t>
  </si>
  <si>
    <t>025-781-5658</t>
  </si>
  <si>
    <t>Fulton</t>
  </si>
  <si>
    <t>Dexter@convallis.org</t>
  </si>
  <si>
    <t>120-529-9185</t>
  </si>
  <si>
    <t>Michael</t>
  </si>
  <si>
    <t>Dolan@scelerisque.us</t>
  </si>
  <si>
    <t>316-013-9732</t>
  </si>
  <si>
    <t>Signe@enim.us</t>
  </si>
  <si>
    <t>874-823-7184</t>
  </si>
  <si>
    <t>Colby</t>
  </si>
  <si>
    <t>Zelda@sociis.org</t>
  </si>
  <si>
    <t>981-321-7303</t>
  </si>
  <si>
    <t>Aquila</t>
  </si>
  <si>
    <t>Breanna@metus.edu</t>
  </si>
  <si>
    <t>057-816-8511</t>
  </si>
  <si>
    <t>Colette@facilisi.us</t>
  </si>
  <si>
    <t>457-540-8309</t>
  </si>
  <si>
    <t>Arden</t>
  </si>
  <si>
    <t>Audrey@a.us</t>
  </si>
  <si>
    <t>548-136-1769</t>
  </si>
  <si>
    <t>Emerson</t>
  </si>
  <si>
    <t>Aimee@venenatis.com</t>
  </si>
  <si>
    <t>686-016-0404</t>
  </si>
  <si>
    <t>Bert@Nulla.net</t>
  </si>
  <si>
    <t>367-050-1539</t>
  </si>
  <si>
    <t>Amir</t>
  </si>
  <si>
    <t>Shad@vel.com</t>
  </si>
  <si>
    <t>325-179-5859</t>
  </si>
  <si>
    <t>Jeremy</t>
  </si>
  <si>
    <t>Nash@tellus.us</t>
  </si>
  <si>
    <t>199-898-1525</t>
  </si>
  <si>
    <t>Georgia@dictum.net</t>
  </si>
  <si>
    <t>418-483-0923</t>
  </si>
  <si>
    <t>Reece</t>
  </si>
  <si>
    <t>Jesse@inceptos.edu</t>
  </si>
  <si>
    <t>439-322-6319</t>
  </si>
  <si>
    <t>Merrill</t>
  </si>
  <si>
    <t>Sylvester@congue.edu</t>
  </si>
  <si>
    <t>870-005-5072</t>
  </si>
  <si>
    <t>Dominic</t>
  </si>
  <si>
    <t>Burton@fames.us</t>
  </si>
  <si>
    <t>789-046-7558</t>
  </si>
  <si>
    <t>Asher</t>
  </si>
  <si>
    <t>Isaiah@parturient.gov</t>
  </si>
  <si>
    <t>853-563-7893</t>
  </si>
  <si>
    <t>Arthur</t>
  </si>
  <si>
    <t>Brittany@fringilla.gov</t>
  </si>
  <si>
    <t>518-376-8581</t>
  </si>
  <si>
    <t>Fletcher</t>
  </si>
  <si>
    <t>Reagan@mus.edu</t>
  </si>
  <si>
    <t>561-734-8636</t>
  </si>
  <si>
    <t>Cyrus@pharetra.gov</t>
  </si>
  <si>
    <t>480-567-7288</t>
  </si>
  <si>
    <t>Hoyt</t>
  </si>
  <si>
    <t>Lucy@magnis.org</t>
  </si>
  <si>
    <t>517-444-0395</t>
  </si>
  <si>
    <t>Jeanette@eu.gov</t>
  </si>
  <si>
    <t>983-365-6886</t>
  </si>
  <si>
    <t>Ezra@diam.com</t>
  </si>
  <si>
    <t>627-582-4732</t>
  </si>
  <si>
    <t>Shelley@Lorem.edu</t>
  </si>
  <si>
    <t>912-745-3509</t>
  </si>
  <si>
    <t>Howard</t>
  </si>
  <si>
    <t>Ignatius@fermentum.org</t>
  </si>
  <si>
    <t>143-081-8750</t>
  </si>
  <si>
    <t>Garrett@penatibus.us</t>
  </si>
  <si>
    <t>324-947-5337</t>
  </si>
  <si>
    <t>Cade</t>
  </si>
  <si>
    <t>Pearl@Maecenas.com</t>
  </si>
  <si>
    <t>686-992-4150</t>
  </si>
  <si>
    <t>Hilel@ac.net</t>
  </si>
  <si>
    <t>276-505-4679</t>
  </si>
  <si>
    <t>Wylie</t>
  </si>
  <si>
    <t>Hunter@vehicula.com</t>
  </si>
  <si>
    <t>873-145-4601</t>
  </si>
  <si>
    <t>Jamal</t>
  </si>
  <si>
    <t>Roth@faucibus.com</t>
  </si>
  <si>
    <t>511-615-1983</t>
  </si>
  <si>
    <t>Ian@tellus.com</t>
  </si>
  <si>
    <t>225-708-1961</t>
  </si>
  <si>
    <t>Emery</t>
  </si>
  <si>
    <t>Kennedy@enim.us</t>
  </si>
  <si>
    <t>101-451-3071</t>
  </si>
  <si>
    <t>Tucker@Aliquam.gov</t>
  </si>
  <si>
    <t>815-140-7886</t>
  </si>
  <si>
    <t>Shelley@Quisque.com</t>
  </si>
  <si>
    <t>605-776-1391</t>
  </si>
  <si>
    <t>Keefe</t>
  </si>
  <si>
    <t>Rhoda@tempus.net</t>
  </si>
  <si>
    <t>818-993-0376</t>
  </si>
  <si>
    <t>Elvis</t>
  </si>
  <si>
    <t>Dexter@facilisis.gov</t>
  </si>
  <si>
    <t>933-741-8192</t>
  </si>
  <si>
    <t>Otto@pharetra.net</t>
  </si>
  <si>
    <t>358-502-5720</t>
  </si>
  <si>
    <t>Byron</t>
  </si>
  <si>
    <t>Jessica@nisl.com</t>
  </si>
  <si>
    <t>211-831-7035</t>
  </si>
  <si>
    <t>Griffin</t>
  </si>
  <si>
    <t>Marny@malesuada.net</t>
  </si>
  <si>
    <t>159-353-9518</t>
  </si>
  <si>
    <t>Edward</t>
  </si>
  <si>
    <t>Ulla@natoque.us</t>
  </si>
  <si>
    <t>307-451-3515</t>
  </si>
  <si>
    <t>Aidan@Aliquam.edu</t>
  </si>
  <si>
    <t>395-875-2643</t>
  </si>
  <si>
    <t>Tyler@nisl.edu</t>
  </si>
  <si>
    <t>366-830-7554</t>
  </si>
  <si>
    <t>Dante@bibendum.gov</t>
  </si>
  <si>
    <t>705-146-7506</t>
  </si>
  <si>
    <t>Quamar@blandit.gov</t>
  </si>
  <si>
    <t>293-384-7509</t>
  </si>
  <si>
    <t>Lani@mi.net</t>
  </si>
  <si>
    <t>991-517-1344</t>
  </si>
  <si>
    <t>Mona@Duis.us</t>
  </si>
  <si>
    <t>335-836-3648</t>
  </si>
  <si>
    <t>Chancellor</t>
  </si>
  <si>
    <t>Jermaine@aptent.com</t>
  </si>
  <si>
    <t>715-287-7798</t>
  </si>
  <si>
    <t>Keely@dapibus.us</t>
  </si>
  <si>
    <t>189-535-4267</t>
  </si>
  <si>
    <t>Driscoll</t>
  </si>
  <si>
    <t>Chaim@turpis.org</t>
  </si>
  <si>
    <t>456-769-2802</t>
  </si>
  <si>
    <t>Christian@eros.net</t>
  </si>
  <si>
    <t>289-279-1430</t>
  </si>
  <si>
    <t>Gloria@gravida.com</t>
  </si>
  <si>
    <t>732-553-3641</t>
  </si>
  <si>
    <t>Ali</t>
  </si>
  <si>
    <t>Preston@penatibus.net</t>
  </si>
  <si>
    <t>771-801-9797</t>
  </si>
  <si>
    <t>Meredith@consequat.us</t>
  </si>
  <si>
    <t>178-549-5253</t>
  </si>
  <si>
    <t>Demetrius</t>
  </si>
  <si>
    <t>Wallace@Nulla.gov</t>
  </si>
  <si>
    <t>294-748-8799</t>
  </si>
  <si>
    <t>Jerry@lorem.com</t>
  </si>
  <si>
    <t>264-008-5987</t>
  </si>
  <si>
    <t>Yoko@mus.edu</t>
  </si>
  <si>
    <t>138-740-0410</t>
  </si>
  <si>
    <t>Ciara@hendrerit.gov</t>
  </si>
  <si>
    <t>752-665-5203</t>
  </si>
  <si>
    <t>Kamal</t>
  </si>
  <si>
    <t>Briar@vulputate.org</t>
  </si>
  <si>
    <t>791-828-9482</t>
  </si>
  <si>
    <t>Boris</t>
  </si>
  <si>
    <t>Galvin@porttitor.com</t>
  </si>
  <si>
    <t>309-893-6842</t>
  </si>
  <si>
    <t>Calvin</t>
  </si>
  <si>
    <t>Paula@nisi.gov</t>
  </si>
  <si>
    <t>570-846-1685</t>
  </si>
  <si>
    <t>Akeem</t>
  </si>
  <si>
    <t>Summer@tortor.com</t>
  </si>
  <si>
    <t>583-439-3989</t>
  </si>
  <si>
    <t>Timothy@vel.com</t>
  </si>
  <si>
    <t>070-307-9056</t>
  </si>
  <si>
    <t>Ahmed</t>
  </si>
  <si>
    <t>Selma@sollicitudin.edu</t>
  </si>
  <si>
    <t>681-249-9162</t>
  </si>
  <si>
    <t>Armando</t>
  </si>
  <si>
    <t>Rashad@Mauris.org</t>
  </si>
  <si>
    <t>237-101-8524</t>
  </si>
  <si>
    <t>Richard</t>
  </si>
  <si>
    <t>Ella@primis.us</t>
  </si>
  <si>
    <t>554-715-5852</t>
  </si>
  <si>
    <t>Gil@aliquet.us</t>
  </si>
  <si>
    <t>970-909-8375</t>
  </si>
  <si>
    <t>Cadman</t>
  </si>
  <si>
    <t>Stone@sagittis.us</t>
  </si>
  <si>
    <t>193-933-3795</t>
  </si>
  <si>
    <t>Jacob@Cras.edu</t>
  </si>
  <si>
    <t>089-930-3165</t>
  </si>
  <si>
    <t>Kenyon</t>
  </si>
  <si>
    <t>Paul@vulputate.org</t>
  </si>
  <si>
    <t>927-510-0229</t>
  </si>
  <si>
    <t>Harper</t>
  </si>
  <si>
    <t>Jessamine@in.gov</t>
  </si>
  <si>
    <t>319-704-4103</t>
  </si>
  <si>
    <t>Amela@ante.us</t>
  </si>
  <si>
    <t>477-212-1276</t>
  </si>
  <si>
    <t>Adam@molestie.org</t>
  </si>
  <si>
    <t>268-225-7100</t>
  </si>
  <si>
    <t>Mark@a.org</t>
  </si>
  <si>
    <t>285-607-1212</t>
  </si>
  <si>
    <t>Jason</t>
  </si>
  <si>
    <t>Indigo@pharetra.us</t>
  </si>
  <si>
    <t>568-700-6827</t>
  </si>
  <si>
    <t>Lyle</t>
  </si>
  <si>
    <t>Adam@pede.us</t>
  </si>
  <si>
    <t>015-932-1466</t>
  </si>
  <si>
    <t>Darius@nisi.edu</t>
  </si>
  <si>
    <t>636-500-3354</t>
  </si>
  <si>
    <t>Noble@facilisi.net</t>
  </si>
  <si>
    <t>761-321-5151</t>
  </si>
  <si>
    <t>Harlan@leo.edu</t>
  </si>
  <si>
    <t>800-697-3442</t>
  </si>
  <si>
    <t>Camden</t>
  </si>
  <si>
    <t>Ethan@Praesent.us</t>
  </si>
  <si>
    <t>149-271-9298</t>
  </si>
  <si>
    <t>Leilani@elementum.gov</t>
  </si>
  <si>
    <t>110-249-5840</t>
  </si>
  <si>
    <t>Ishmael</t>
  </si>
  <si>
    <t>Fallon@aptent.gov</t>
  </si>
  <si>
    <t>557-096-1117</t>
  </si>
  <si>
    <t>Carlos</t>
  </si>
  <si>
    <t>Deirdre@massa.org</t>
  </si>
  <si>
    <t>140-597-1793</t>
  </si>
  <si>
    <t>Sean</t>
  </si>
  <si>
    <t>Latifah@tempus.org</t>
  </si>
  <si>
    <t>609-773-7717</t>
  </si>
  <si>
    <t>Quinlan</t>
  </si>
  <si>
    <t>Naomi@molestie.org</t>
  </si>
  <si>
    <t>575-066-9013</t>
  </si>
  <si>
    <t>Lois@commodo.edu</t>
  </si>
  <si>
    <t>378-301-6472</t>
  </si>
  <si>
    <t>Armand</t>
  </si>
  <si>
    <t>Ivy@in.com</t>
  </si>
  <si>
    <t>942-085-0656</t>
  </si>
  <si>
    <t>Harriet@euismod.us</t>
  </si>
  <si>
    <t>115-566-8022</t>
  </si>
  <si>
    <t>Jerry</t>
  </si>
  <si>
    <t>Hanae@volutpat.gov</t>
  </si>
  <si>
    <t>886-737-3776</t>
  </si>
  <si>
    <t>Fulton@sagittis.gov</t>
  </si>
  <si>
    <t>328-440-3381</t>
  </si>
  <si>
    <t>Amal</t>
  </si>
  <si>
    <t>Sierra@Etiam.us</t>
  </si>
  <si>
    <t>855-522-3681</t>
  </si>
  <si>
    <t>Jermaine@condimentum.edu</t>
  </si>
  <si>
    <t>014-927-8221</t>
  </si>
  <si>
    <t>Garth</t>
  </si>
  <si>
    <t>Ginger@neque.edu</t>
  </si>
  <si>
    <t>613-060-6302</t>
  </si>
  <si>
    <t>Amery@Nulla.gov</t>
  </si>
  <si>
    <t>368-309-5743</t>
  </si>
  <si>
    <t>Rudyard</t>
  </si>
  <si>
    <t>Colby@at.com</t>
  </si>
  <si>
    <t>878-738-4721</t>
  </si>
  <si>
    <t>Devin@tortor.edu</t>
  </si>
  <si>
    <t>253-744-1176</t>
  </si>
  <si>
    <t>Melvin</t>
  </si>
  <si>
    <t>Evan@Fusce.com</t>
  </si>
  <si>
    <t>935-635-6480</t>
  </si>
  <si>
    <t>Dexter</t>
  </si>
  <si>
    <t>Emi@velit.us</t>
  </si>
  <si>
    <t>795-508-7076</t>
  </si>
  <si>
    <t>Rachel@quam.gov</t>
  </si>
  <si>
    <t>654-279-3257</t>
  </si>
  <si>
    <t>Rajah@ac.edu</t>
  </si>
  <si>
    <t>369-323-9324</t>
  </si>
  <si>
    <t>Allistair@urna.org</t>
  </si>
  <si>
    <t>971-844-0691</t>
  </si>
  <si>
    <t>Darius</t>
  </si>
  <si>
    <t>Elvis@iaculis.net</t>
  </si>
  <si>
    <t>997-161-0175</t>
  </si>
  <si>
    <t>Kylynn@iaculis.us</t>
  </si>
  <si>
    <t>528-521-3911</t>
  </si>
  <si>
    <t>Laith</t>
  </si>
  <si>
    <t>Noel@penatibus.net</t>
  </si>
  <si>
    <t>679-022-1245</t>
  </si>
  <si>
    <t>Castor</t>
  </si>
  <si>
    <t>Moses@lorem.net</t>
  </si>
  <si>
    <t>034-906-0015</t>
  </si>
  <si>
    <t>Scarlett@torquent.gov</t>
  </si>
  <si>
    <t>352-580-2901</t>
  </si>
  <si>
    <t>Thomas</t>
  </si>
  <si>
    <t>Dexter@ultricies.edu</t>
  </si>
  <si>
    <t>832-452-8578</t>
  </si>
  <si>
    <t>Seth</t>
  </si>
  <si>
    <t>Echo@urna.gov</t>
  </si>
  <si>
    <t>084-842-4995</t>
  </si>
  <si>
    <t>Jasper</t>
  </si>
  <si>
    <t>Yvonne@et.net</t>
  </si>
  <si>
    <t>612-257-4411</t>
  </si>
  <si>
    <t>Brett</t>
  </si>
  <si>
    <t>Bevis@euismod.com</t>
  </si>
  <si>
    <t>333-175-1894</t>
  </si>
  <si>
    <t>Keegan</t>
  </si>
  <si>
    <t>Shelby@auctor.edu</t>
  </si>
  <si>
    <t>978-515-9886</t>
  </si>
  <si>
    <t>Brianna@Nulla.org</t>
  </si>
  <si>
    <t>727-628-7855</t>
  </si>
  <si>
    <t>Bert</t>
  </si>
  <si>
    <t>Heidi@fermentum.gov</t>
  </si>
  <si>
    <t>960-739-4742</t>
  </si>
  <si>
    <t>Rina@neque.us</t>
  </si>
  <si>
    <t>653-061-5867</t>
  </si>
  <si>
    <t>Grant</t>
  </si>
  <si>
    <t>Ryder@rhoncus.com</t>
  </si>
  <si>
    <t>476-297-2773</t>
  </si>
  <si>
    <t>Merritt</t>
  </si>
  <si>
    <t>Germaine@felis.com</t>
  </si>
  <si>
    <t>296-539-5353</t>
  </si>
  <si>
    <t>Chase</t>
  </si>
  <si>
    <t>Oleg@elit.net</t>
  </si>
  <si>
    <t>266-643-3920</t>
  </si>
  <si>
    <t>Candace@dapibus.gov</t>
  </si>
  <si>
    <t>208-045-3842</t>
  </si>
  <si>
    <t>Orson</t>
  </si>
  <si>
    <t>Castor@felis.us</t>
  </si>
  <si>
    <t>222-949-9089</t>
  </si>
  <si>
    <t>Katelyn@sociosqu.org</t>
  </si>
  <si>
    <t>282-000-8902</t>
  </si>
  <si>
    <t>Donovan@condimentum.org</t>
  </si>
  <si>
    <t>050-996-4007</t>
  </si>
  <si>
    <t>Nehru@fermentum.edu</t>
  </si>
  <si>
    <t>542-418-7164</t>
  </si>
  <si>
    <t>Hadley@Vestibulum.net</t>
  </si>
  <si>
    <t>954-967-3270</t>
  </si>
  <si>
    <t>Reed</t>
  </si>
  <si>
    <t>Ronan@dignissim.net</t>
  </si>
  <si>
    <t>197-981-4560</t>
  </si>
  <si>
    <t>Linus@cursus.edu</t>
  </si>
  <si>
    <t>550-834-0896</t>
  </si>
  <si>
    <t>Raja</t>
  </si>
  <si>
    <t>Zane@sem.org</t>
  </si>
  <si>
    <t>263-968-8360</t>
  </si>
  <si>
    <t>Callum@morbi.org</t>
  </si>
  <si>
    <t>042-468-2185</t>
  </si>
  <si>
    <t>Tate</t>
  </si>
  <si>
    <t>Anastasia@Vivamus.us</t>
  </si>
  <si>
    <t>266-674-7206</t>
  </si>
  <si>
    <t>Zephania</t>
  </si>
  <si>
    <t>Adam@ultrices.us</t>
  </si>
  <si>
    <t>050-185-7967</t>
  </si>
  <si>
    <t>Robert</t>
  </si>
  <si>
    <t>Oprah@magnis.com</t>
  </si>
  <si>
    <t>806-225-6625</t>
  </si>
  <si>
    <t>Thor</t>
  </si>
  <si>
    <t>Harper@porttitor.org</t>
  </si>
  <si>
    <t>938-352-4399</t>
  </si>
  <si>
    <t>Josiah</t>
  </si>
  <si>
    <t>Kristen@Nam.net</t>
  </si>
  <si>
    <t>237-975-7009</t>
  </si>
  <si>
    <t>Rooney@torquent.org</t>
  </si>
  <si>
    <t>593-885-3801</t>
  </si>
  <si>
    <t>Steven</t>
  </si>
  <si>
    <t>Asher@consequat.us</t>
  </si>
  <si>
    <t>034-831-6044</t>
  </si>
  <si>
    <t>Drake@felis.us</t>
  </si>
  <si>
    <t>982-678-0251</t>
  </si>
  <si>
    <t>Gabriel@rutrum.edu</t>
  </si>
  <si>
    <t>821-247-1208</t>
  </si>
  <si>
    <t>Davis</t>
  </si>
  <si>
    <t>Valentine@placerat.edu</t>
  </si>
  <si>
    <t>587-229-0284</t>
  </si>
  <si>
    <t>Denise@nulla.gov</t>
  </si>
  <si>
    <t>812-140-2220</t>
  </si>
  <si>
    <t>Florence@Curae.com</t>
  </si>
  <si>
    <t>234-603-1971</t>
  </si>
  <si>
    <t>Kirby@eleifend.gov</t>
  </si>
  <si>
    <t>466-791-4811</t>
  </si>
  <si>
    <t>Brendan</t>
  </si>
  <si>
    <t>Katelyn@magna.gov</t>
  </si>
  <si>
    <t>450-515-2777</t>
  </si>
  <si>
    <t>William</t>
  </si>
  <si>
    <t>Zephania@eros.edu</t>
  </si>
  <si>
    <t>801-627-6226</t>
  </si>
  <si>
    <t>Maryam@quam.net</t>
  </si>
  <si>
    <t>767-953-6209</t>
  </si>
  <si>
    <t>Addison</t>
  </si>
  <si>
    <t>Burke@dictum.net</t>
  </si>
  <si>
    <t>420-908-0711</t>
  </si>
  <si>
    <t>Abbot</t>
  </si>
  <si>
    <t>Raja@ante.com</t>
  </si>
  <si>
    <t>019-757-1798</t>
  </si>
  <si>
    <t>Marvin@conubia.org</t>
  </si>
  <si>
    <t>181-483-0023</t>
  </si>
  <si>
    <t>Tad</t>
  </si>
  <si>
    <t>Risa@lorem.net</t>
  </si>
  <si>
    <t>565-732-7471</t>
  </si>
  <si>
    <t>Donovan@consectetuer.gov</t>
  </si>
  <si>
    <t>850-624-0576</t>
  </si>
  <si>
    <t>Ocean@pede.edu</t>
  </si>
  <si>
    <t>266-125-5950</t>
  </si>
  <si>
    <t>Murphy@odio.edu</t>
  </si>
  <si>
    <t>841-772-9674</t>
  </si>
  <si>
    <t>Lee</t>
  </si>
  <si>
    <t>Juliet@Curabitur.net</t>
  </si>
  <si>
    <t>419-984-9508</t>
  </si>
  <si>
    <t>Pamela@laoreet.edu</t>
  </si>
  <si>
    <t>514-551-4992</t>
  </si>
  <si>
    <t>Eaton@tellus.us</t>
  </si>
  <si>
    <t>408-702-3773</t>
  </si>
  <si>
    <t>Kelly Key</t>
  </si>
  <si>
    <t>Venus@adipiscing.edu</t>
  </si>
  <si>
    <t>908-424-2890</t>
  </si>
  <si>
    <t>Clark Schroeder</t>
  </si>
  <si>
    <t>Nora@fames.gov</t>
  </si>
  <si>
    <t>032-732-6308</t>
  </si>
  <si>
    <t>Elvis Cardenas</t>
  </si>
  <si>
    <t>Brianna@tellus.edu</t>
  </si>
  <si>
    <t>459-375-9187</t>
  </si>
  <si>
    <t>Rafael Estes</t>
  </si>
  <si>
    <t>Ina@non.gov</t>
  </si>
  <si>
    <t>576-640-9226</t>
  </si>
  <si>
    <t>Colin Lynn</t>
  </si>
  <si>
    <t>Dale@Integer.com</t>
  </si>
  <si>
    <t>344-674-6569</t>
  </si>
  <si>
    <t>Igor Beach</t>
  </si>
  <si>
    <t>Caleb@morbi.net</t>
  </si>
  <si>
    <t>114-126-1992</t>
  </si>
  <si>
    <t>Scott Holden</t>
  </si>
  <si>
    <t>Yen@Integer.edu</t>
  </si>
  <si>
    <t>384-074-3606</t>
  </si>
  <si>
    <t>Keegan Ayala</t>
  </si>
  <si>
    <t>Tana@sociis.com</t>
  </si>
  <si>
    <t>257-308-7675</t>
  </si>
  <si>
    <t>Amir Byers</t>
  </si>
  <si>
    <t>Madeson@malesuada.us</t>
  </si>
  <si>
    <t>931-925-0273</t>
  </si>
  <si>
    <t>Magee Malone</t>
  </si>
  <si>
    <t>Anjolie@sapien.gov</t>
  </si>
  <si>
    <t>359-150-6747</t>
  </si>
  <si>
    <t>Dolan Petty</t>
  </si>
  <si>
    <t>Kim@convallis.edu</t>
  </si>
  <si>
    <t>547-881-4488</t>
  </si>
  <si>
    <t>Wang Hebert</t>
  </si>
  <si>
    <t>Hollee@lorem.net</t>
  </si>
  <si>
    <t>605-014-6218</t>
  </si>
  <si>
    <t>Wayne David</t>
  </si>
  <si>
    <t>Slade@sapien.edu</t>
  </si>
  <si>
    <t>430-935-8698</t>
  </si>
  <si>
    <t>Colin Fernandez</t>
  </si>
  <si>
    <t>Thaddeus@non.com</t>
  </si>
  <si>
    <t>703-178-5883</t>
  </si>
  <si>
    <t>Holmes Blankenship</t>
  </si>
  <si>
    <t>Marvin@accumsan.us</t>
  </si>
  <si>
    <t>959-439-4036</t>
  </si>
  <si>
    <t>Ali French</t>
  </si>
  <si>
    <t>Uriah@magnis.org</t>
  </si>
  <si>
    <t>169-057-5893</t>
  </si>
  <si>
    <t>Josiah Burton</t>
  </si>
  <si>
    <t>Sacha@Nullam.edu</t>
  </si>
  <si>
    <t>373-811-5424</t>
  </si>
  <si>
    <t>Drew Skinner</t>
  </si>
  <si>
    <t>Rashad@faucibus.net</t>
  </si>
  <si>
    <t>981-655-9539</t>
  </si>
  <si>
    <t>Henry Wilcox</t>
  </si>
  <si>
    <t>Dexter@nisl.gov</t>
  </si>
  <si>
    <t>833-172-4578</t>
  </si>
  <si>
    <t>Nathan Riggs</t>
  </si>
  <si>
    <t>Iris@aptent.com</t>
  </si>
  <si>
    <t>639-354-7929</t>
  </si>
  <si>
    <t>Mufutau Rosa</t>
  </si>
  <si>
    <t>Haviva@inceptos.gov</t>
  </si>
  <si>
    <t>097-053-2704</t>
  </si>
  <si>
    <t>Channing Larson</t>
  </si>
  <si>
    <t>Marny@dis.edu</t>
  </si>
  <si>
    <t>238-527-1012</t>
  </si>
  <si>
    <t>Raphael Watkins</t>
  </si>
  <si>
    <t>Libby@libero.com</t>
  </si>
  <si>
    <t>865-048-2894</t>
  </si>
  <si>
    <t>Avram Cooper</t>
  </si>
  <si>
    <t>Sandra@adipiscing.org</t>
  </si>
  <si>
    <t>411-854-0502</t>
  </si>
  <si>
    <t>Drake Valentine</t>
  </si>
  <si>
    <t>Lewis@eget.edu</t>
  </si>
  <si>
    <t>160-817-8375</t>
  </si>
  <si>
    <t>Samuel Gallagher</t>
  </si>
  <si>
    <t>Paloma@ornare.org</t>
  </si>
  <si>
    <t>237-244-8752</t>
  </si>
  <si>
    <t>Adrian Carlson</t>
  </si>
  <si>
    <t>Orlando@mattis.org</t>
  </si>
  <si>
    <t>975-791-8098</t>
  </si>
  <si>
    <t>Harding Jarvis</t>
  </si>
  <si>
    <t>Cathleen@molestie.org</t>
  </si>
  <si>
    <t>423-612-1809</t>
  </si>
  <si>
    <t>Jackson Buckley</t>
  </si>
  <si>
    <t>Phelan@nec.us</t>
  </si>
  <si>
    <t>957-710-5308</t>
  </si>
  <si>
    <t>Wing Bush</t>
  </si>
  <si>
    <t>Lee@eget.us</t>
  </si>
  <si>
    <t>507-966-0978</t>
  </si>
  <si>
    <t>Hedley Dorsey</t>
  </si>
  <si>
    <t>Paki@amet.us</t>
  </si>
  <si>
    <t>295-623-3357</t>
  </si>
  <si>
    <t>Griffith Lindsay</t>
  </si>
  <si>
    <t>Magee@ultricies.gov</t>
  </si>
  <si>
    <t>769-005-9211</t>
  </si>
  <si>
    <t>Mason Stout</t>
  </si>
  <si>
    <t>Dennis@vestibulum.us</t>
  </si>
  <si>
    <t>030-445-7648</t>
  </si>
  <si>
    <t>Murphy Mckee</t>
  </si>
  <si>
    <t>Hunter@Ut.edu</t>
  </si>
  <si>
    <t>264-090-3648</t>
  </si>
  <si>
    <t>Colton Ford</t>
  </si>
  <si>
    <t>Amena@vestibulum.org</t>
  </si>
  <si>
    <t>671-939-9911</t>
  </si>
  <si>
    <t>Beck Pearson</t>
  </si>
  <si>
    <t>Leila@penatibus.com</t>
  </si>
  <si>
    <t>845-486-0693</t>
  </si>
  <si>
    <t>Noble Christensen</t>
  </si>
  <si>
    <t>Nolan@varius.edu</t>
  </si>
  <si>
    <t>758-964-2500</t>
  </si>
  <si>
    <t>Xanthus Puckett</t>
  </si>
  <si>
    <t>Kylynn@aliquam.gov</t>
  </si>
  <si>
    <t>436-942-8673</t>
  </si>
  <si>
    <t>Hakeem Bowers</t>
  </si>
  <si>
    <t>Caldwell@placerat.net</t>
  </si>
  <si>
    <t>913-873-5817</t>
  </si>
  <si>
    <t>Lucas Copeland</t>
  </si>
  <si>
    <t>Emi@venenatis.edu</t>
  </si>
  <si>
    <t>180-267-4872</t>
  </si>
  <si>
    <t>Harrison Cash</t>
  </si>
  <si>
    <t>Uriel@imperdiet.us</t>
  </si>
  <si>
    <t>094-153-0253</t>
  </si>
  <si>
    <t>Todd Mckay</t>
  </si>
  <si>
    <t>Colin@Sed.edu</t>
  </si>
  <si>
    <t>679-008-0050</t>
  </si>
  <si>
    <t>Caldwell Rosales</t>
  </si>
  <si>
    <t>Julie@nulla.edu</t>
  </si>
  <si>
    <t>357-852-2866</t>
  </si>
  <si>
    <t>Ciaran Owens</t>
  </si>
  <si>
    <t>Samantha@taciti.edu</t>
  </si>
  <si>
    <t>979-597-2939</t>
  </si>
  <si>
    <t>Harper Figueroa</t>
  </si>
  <si>
    <t>Tashya@arcu.us</t>
  </si>
  <si>
    <t>203-603-4571</t>
  </si>
  <si>
    <t>Zephania Yates</t>
  </si>
  <si>
    <t>Duncan@et.net</t>
  </si>
  <si>
    <t>029-550-1237</t>
  </si>
  <si>
    <t>Caleb Miranda</t>
  </si>
  <si>
    <t>John@a.org</t>
  </si>
  <si>
    <t>807-423-0633</t>
  </si>
  <si>
    <t>Simon Armstrong</t>
  </si>
  <si>
    <t>Bertha@fringilla.com</t>
  </si>
  <si>
    <t>654-978-8530</t>
  </si>
  <si>
    <t>Dale Holmes</t>
  </si>
  <si>
    <t>Alfonso@lacus.com</t>
  </si>
  <si>
    <t>424-044-2556</t>
  </si>
  <si>
    <t>Elton Lester</t>
  </si>
  <si>
    <t>Colt@nunc.org</t>
  </si>
  <si>
    <t>017-112-7662</t>
  </si>
  <si>
    <t>Valentine Joseph</t>
  </si>
  <si>
    <t>Reese@dictum.edu</t>
  </si>
  <si>
    <t>805-407-8672</t>
  </si>
  <si>
    <t>Drake Ochoa</t>
  </si>
  <si>
    <t>Melinda@fermentum.gov</t>
  </si>
  <si>
    <t>710-304-2797</t>
  </si>
  <si>
    <t>Robert Salas</t>
  </si>
  <si>
    <t>Janna@convallis.edu</t>
  </si>
  <si>
    <t>787-654-2964</t>
  </si>
  <si>
    <t>Ferris Kidd</t>
  </si>
  <si>
    <t>Lysandra@adipiscing.gov</t>
  </si>
  <si>
    <t>383-139-9577</t>
  </si>
  <si>
    <t>Justin Hart</t>
  </si>
  <si>
    <t>Brynn@pede.org</t>
  </si>
  <si>
    <t>119-751-3976</t>
  </si>
  <si>
    <t>Reed Holman</t>
  </si>
  <si>
    <t>Karen@sociis.net</t>
  </si>
  <si>
    <t>199-920-1769</t>
  </si>
  <si>
    <t>Kuame Cantu</t>
  </si>
  <si>
    <t>Hedy@lacinia.edu</t>
  </si>
  <si>
    <t>256-419-8919</t>
  </si>
  <si>
    <t>Adrian Carson</t>
  </si>
  <si>
    <t>Stacy@tempus.net</t>
  </si>
  <si>
    <t>703-777-1632</t>
  </si>
  <si>
    <t>Peter Hernandez</t>
  </si>
  <si>
    <t>Georgia@Nulla.com</t>
  </si>
  <si>
    <t>983-004-2955</t>
  </si>
  <si>
    <t>Raymond Forbes</t>
  </si>
  <si>
    <t>Phelan@sed.edu</t>
  </si>
  <si>
    <t>524-730-2862</t>
  </si>
  <si>
    <t>Tate Solis</t>
  </si>
  <si>
    <t>Davis@fermentum.us</t>
  </si>
  <si>
    <t>752-217-2232</t>
  </si>
  <si>
    <t>Valentine Butler</t>
  </si>
  <si>
    <t>Brady@tellus.net</t>
  </si>
  <si>
    <t>703-338-1357</t>
  </si>
  <si>
    <t>Lamar Chen</t>
  </si>
  <si>
    <t>Preston@penatibus.edu</t>
  </si>
  <si>
    <t>403-049-6981</t>
  </si>
  <si>
    <t>Macon Rush</t>
  </si>
  <si>
    <t>Adrienne@Cras.org</t>
  </si>
  <si>
    <t>104-937-1984</t>
  </si>
  <si>
    <t>Luke Beasley</t>
  </si>
  <si>
    <t>Mufutau@elit.gov</t>
  </si>
  <si>
    <t>310-387-3534</t>
  </si>
  <si>
    <t>Armando Faulkner</t>
  </si>
  <si>
    <t>Amal@sociis.com</t>
  </si>
  <si>
    <t>309-219-0012</t>
  </si>
  <si>
    <t>Barclay Clarke</t>
  </si>
  <si>
    <t>Conan@ullamcorper.net</t>
  </si>
  <si>
    <t>511-786-9310</t>
  </si>
  <si>
    <t>Tanek Craig</t>
  </si>
  <si>
    <t>Rebekah@ullamcorper.gov</t>
  </si>
  <si>
    <t>399-348-1631</t>
  </si>
  <si>
    <t>Caesar Estes</t>
  </si>
  <si>
    <t>Chantale@massa.com</t>
  </si>
  <si>
    <t>463-990-0451</t>
  </si>
  <si>
    <t>Ivor Levine</t>
  </si>
  <si>
    <t>Irma@eleifend.us</t>
  </si>
  <si>
    <t>489-527-6220</t>
  </si>
  <si>
    <t>Hall Patel</t>
  </si>
  <si>
    <t>Denise@primis.org</t>
  </si>
  <si>
    <t>217-626-4681</t>
  </si>
  <si>
    <t>Axel Fields</t>
  </si>
  <si>
    <t>Herrod@at.gov</t>
  </si>
  <si>
    <t>026-870-4410</t>
  </si>
  <si>
    <t>Geoffrey Wright</t>
  </si>
  <si>
    <t>Kaitlin@parturient.org</t>
  </si>
  <si>
    <t>609-652-9928</t>
  </si>
  <si>
    <t>Conan Glenn</t>
  </si>
  <si>
    <t>Melyssa@ipsum.org</t>
  </si>
  <si>
    <t>329-949-6399</t>
  </si>
  <si>
    <t>Giacomo Luna</t>
  </si>
  <si>
    <t>Elliott@eleifend.us</t>
  </si>
  <si>
    <t>979-165-4242</t>
  </si>
  <si>
    <t>Bruce Blackwell</t>
  </si>
  <si>
    <t>Ima@pretium.net</t>
  </si>
  <si>
    <t>572-526-5147</t>
  </si>
  <si>
    <t>Cullen Romero</t>
  </si>
  <si>
    <t>Duncan@aptent.gov</t>
  </si>
  <si>
    <t>527-724-8593</t>
  </si>
  <si>
    <t>Kato Bentley</t>
  </si>
  <si>
    <t>Cody@aliquam.org</t>
  </si>
  <si>
    <t>785-964-9335</t>
  </si>
  <si>
    <t>Brandon Walter</t>
  </si>
  <si>
    <t>Kevyn@accumsan.edu</t>
  </si>
  <si>
    <t>557-211-3460</t>
  </si>
  <si>
    <t>Benjamin Mcguire</t>
  </si>
  <si>
    <t>Vernon@Duis.gov</t>
  </si>
  <si>
    <t>913-670-1136</t>
  </si>
  <si>
    <t>Donovan Russo</t>
  </si>
  <si>
    <t>Neil@Donec.gov</t>
  </si>
  <si>
    <t>215-509-6514</t>
  </si>
  <si>
    <t>Conan Meyers</t>
  </si>
  <si>
    <t>Charissa@varius.gov</t>
  </si>
  <si>
    <t>227-846-2083</t>
  </si>
  <si>
    <t>Cedric Duke</t>
  </si>
  <si>
    <t>Adrienne@lorem.com</t>
  </si>
  <si>
    <t>443-645-8649</t>
  </si>
  <si>
    <t>Kareem Sanchez</t>
  </si>
  <si>
    <t>Kuame@erat.org</t>
  </si>
  <si>
    <t>828-727-5876</t>
  </si>
  <si>
    <t>Kibo Mayo</t>
  </si>
  <si>
    <t>Avye@vitae.edu</t>
  </si>
  <si>
    <t>948-903-4949</t>
  </si>
  <si>
    <t>Jack Mcdowell</t>
  </si>
  <si>
    <t>Athena@Sed.gov</t>
  </si>
  <si>
    <t>166-246-9158</t>
  </si>
  <si>
    <t>Porter Green</t>
  </si>
  <si>
    <t>Deirdre@at.com</t>
  </si>
  <si>
    <t>003-132-5247</t>
  </si>
  <si>
    <t>Hedley Fitzpatrick</t>
  </si>
  <si>
    <t>Daria@pulvinar.gov</t>
  </si>
  <si>
    <t>360-458-8120</t>
  </si>
  <si>
    <t>Addison Barrera</t>
  </si>
  <si>
    <t>Adrian@ut.org</t>
  </si>
  <si>
    <t>084-213-3936</t>
  </si>
  <si>
    <t>Brendan Mitchell</t>
  </si>
  <si>
    <t>Joy@sit.gov</t>
  </si>
  <si>
    <t>501-147-3326</t>
  </si>
  <si>
    <t>Hu Daniel</t>
  </si>
  <si>
    <t>Merrill@Vivamus.com</t>
  </si>
  <si>
    <t>702-544-9634</t>
  </si>
  <si>
    <t>Christian Massey</t>
  </si>
  <si>
    <t>Patience@facilisi.com</t>
  </si>
  <si>
    <t>867-249-6572</t>
  </si>
  <si>
    <t>Ian Jimenez</t>
  </si>
  <si>
    <t>Hamish@laoreet.net</t>
  </si>
  <si>
    <t>088-083-1467</t>
  </si>
  <si>
    <t>Ignatius Fitzpatrick</t>
  </si>
  <si>
    <t>Dexter@in.gov</t>
  </si>
  <si>
    <t>686-116-8366</t>
  </si>
  <si>
    <t>Gabriel Vargas</t>
  </si>
  <si>
    <t>Kessie@ipsum.net</t>
  </si>
  <si>
    <t>485-255-6636</t>
  </si>
  <si>
    <t>Nigel Yates</t>
  </si>
  <si>
    <t>Malik@Cras.edu</t>
  </si>
  <si>
    <t>134-226-3957</t>
  </si>
  <si>
    <t>Jonah Kent</t>
  </si>
  <si>
    <t>Jana@nunc.us</t>
  </si>
  <si>
    <t>034-272-9190</t>
  </si>
  <si>
    <t>Duncan Arnold</t>
  </si>
  <si>
    <t>Scarlet@at.com</t>
  </si>
  <si>
    <t>755-191-3372</t>
  </si>
  <si>
    <t>Orlando Shields</t>
  </si>
  <si>
    <t>Ivory@scelerisque.us</t>
  </si>
  <si>
    <t>747-164-4596</t>
  </si>
  <si>
    <t>Boris Estrada</t>
  </si>
  <si>
    <t>Rosalyn@Proin.com</t>
  </si>
  <si>
    <t>406-350-0623</t>
  </si>
  <si>
    <t>Castor Savage</t>
  </si>
  <si>
    <t>Donovan@eget.gov</t>
  </si>
  <si>
    <t>418-472-9496</t>
  </si>
  <si>
    <t>Tyrone Armstrong</t>
  </si>
  <si>
    <t>Hilda@malesuada.com</t>
  </si>
  <si>
    <t>404-721-1224</t>
  </si>
  <si>
    <t>Rigel Dalton</t>
  </si>
  <si>
    <t>Stewart@nonummy.edu</t>
  </si>
  <si>
    <t>222-268-5708</t>
  </si>
  <si>
    <t>Oleg Mccray</t>
  </si>
  <si>
    <t>Carson@inceptos.edu</t>
  </si>
  <si>
    <t>509-169-2093</t>
  </si>
  <si>
    <t>Ulric Bradshaw</t>
  </si>
  <si>
    <t>Lee@cursus.net</t>
  </si>
  <si>
    <t>731-688-7204</t>
  </si>
  <si>
    <t>Scott Russell</t>
  </si>
  <si>
    <t>Lacey@elementum.gov</t>
  </si>
  <si>
    <t>854-586-9765</t>
  </si>
  <si>
    <t>Akeem Wiley</t>
  </si>
  <si>
    <t>Nell@arcu.gov</t>
  </si>
  <si>
    <t>984-827-9560</t>
  </si>
  <si>
    <t>Herrod Garrison</t>
  </si>
  <si>
    <t>Baxter@sociosqu.org</t>
  </si>
  <si>
    <t>738-873-5744</t>
  </si>
  <si>
    <t>Dennis Leblanc</t>
  </si>
  <si>
    <t>Ruth@tortor.org</t>
  </si>
  <si>
    <t>390-916-4716</t>
  </si>
  <si>
    <t>Keane Robinson</t>
  </si>
  <si>
    <t>Dara@dignissim.com</t>
  </si>
  <si>
    <t>046-864-3591</t>
  </si>
  <si>
    <t>Isaiah Stevenson</t>
  </si>
  <si>
    <t>Clayton@In.net</t>
  </si>
  <si>
    <t>714-419-2937</t>
  </si>
  <si>
    <t>Allistair Ramirez</t>
  </si>
  <si>
    <t>Tatum@Cum.gov</t>
  </si>
  <si>
    <t>253-876-9471</t>
  </si>
  <si>
    <t>Gannon Rowe</t>
  </si>
  <si>
    <t>Cameron@nascetur.us</t>
  </si>
  <si>
    <t>962-226-5001</t>
  </si>
  <si>
    <t>Aquila Strong</t>
  </si>
  <si>
    <t>Lucian@Morbi.org</t>
  </si>
  <si>
    <t>423-516-7004</t>
  </si>
  <si>
    <t>Gabriel Hansen</t>
  </si>
  <si>
    <t>Declan@fames.net</t>
  </si>
  <si>
    <t>035-933-1503</t>
  </si>
  <si>
    <t>Reese Gibson</t>
  </si>
  <si>
    <t>Gay@ipsum.edu</t>
  </si>
  <si>
    <t>595-850-6008</t>
  </si>
  <si>
    <t>Lewis Deleon</t>
  </si>
  <si>
    <t>Conan@tristique.us</t>
  </si>
  <si>
    <t>998-351-2564</t>
  </si>
  <si>
    <t>Alec Emerson</t>
  </si>
  <si>
    <t>Aretha@nunc.us</t>
  </si>
  <si>
    <t>302-595-2714</t>
  </si>
  <si>
    <t>Cullen Harrell</t>
  </si>
  <si>
    <t>Madeline@libero.org</t>
  </si>
  <si>
    <t>977-062-4695</t>
  </si>
  <si>
    <t>Emery Stokes</t>
  </si>
  <si>
    <t>Vera@Cras.us</t>
  </si>
  <si>
    <t>878-098-9349</t>
  </si>
  <si>
    <t>Anthony Santiago</t>
  </si>
  <si>
    <t>Louis@lorem.gov</t>
  </si>
  <si>
    <t>419-037-6499</t>
  </si>
  <si>
    <t>Jermaine Ray</t>
  </si>
  <si>
    <t>Josephine@convallis.us</t>
  </si>
  <si>
    <t>987-333-9350</t>
  </si>
  <si>
    <t>Guy Taylor</t>
  </si>
  <si>
    <t>Nayda@gravida.us</t>
  </si>
  <si>
    <t>253-334-6796</t>
  </si>
  <si>
    <t>Holmes Dorsey</t>
  </si>
  <si>
    <t>Ivy@pellentesque.com</t>
  </si>
  <si>
    <t>118-893-0232</t>
  </si>
  <si>
    <t>Alexander Miller</t>
  </si>
  <si>
    <t>Omar@sociis.net</t>
  </si>
  <si>
    <t>482-661-3695</t>
  </si>
  <si>
    <t>Mark Baldwin</t>
  </si>
  <si>
    <t>Porter@amet.net</t>
  </si>
  <si>
    <t>866-602-6723</t>
  </si>
  <si>
    <t>Stuart Nunez</t>
  </si>
  <si>
    <t>Noah@adipiscing.gov</t>
  </si>
  <si>
    <t>796-362-1661</t>
  </si>
  <si>
    <t>Bernard Callahan</t>
  </si>
  <si>
    <t>Anthony@placerat.org</t>
  </si>
  <si>
    <t>061-805-1586</t>
  </si>
  <si>
    <t>Travis Carr</t>
  </si>
  <si>
    <t>Thane@ullamcorper.com</t>
  </si>
  <si>
    <t>939-640-0576</t>
  </si>
  <si>
    <t>Dale Marquez</t>
  </si>
  <si>
    <t>Armand@massa.net</t>
  </si>
  <si>
    <t>656-130-6731</t>
  </si>
  <si>
    <t>Amal Dejesus</t>
  </si>
  <si>
    <t>Blaze@leo.gov</t>
  </si>
  <si>
    <t>557-490-4280</t>
  </si>
  <si>
    <t>Tate Albert</t>
  </si>
  <si>
    <t>Piper@Cum.net</t>
  </si>
  <si>
    <t>174-527-6126</t>
  </si>
  <si>
    <t>Zahir Webb</t>
  </si>
  <si>
    <t>Jermaine@Lorem.us</t>
  </si>
  <si>
    <t>389-154-7436</t>
  </si>
  <si>
    <t>Ian Duncan</t>
  </si>
  <si>
    <t>Jack@dolor.us</t>
  </si>
  <si>
    <t>814-963-1003</t>
  </si>
  <si>
    <t>Matthew Mcneil</t>
  </si>
  <si>
    <t>Elaine@Aliquam.com</t>
  </si>
  <si>
    <t>942-295-9967</t>
  </si>
  <si>
    <t>Neil Bonner</t>
  </si>
  <si>
    <t>Preston@lorem.us</t>
  </si>
  <si>
    <t>026-221-2273</t>
  </si>
  <si>
    <t>Phelan Wiggins</t>
  </si>
  <si>
    <t>Sybil@nostra.com</t>
  </si>
  <si>
    <t>298-064-0679</t>
  </si>
  <si>
    <t>Gary Padilla</t>
  </si>
  <si>
    <t>Zachary@dis.gov</t>
  </si>
  <si>
    <t>135-645-6065</t>
  </si>
  <si>
    <t>Beck Griffin</t>
  </si>
  <si>
    <t>Isabelle@viverra.edu</t>
  </si>
  <si>
    <t>309-009-5095</t>
  </si>
  <si>
    <t>Elijah Pate</t>
  </si>
  <si>
    <t>Galena@non.net</t>
  </si>
  <si>
    <t>648-469-4108</t>
  </si>
  <si>
    <t>Marsden Whitaker</t>
  </si>
  <si>
    <t>Amery@nunc.gov</t>
  </si>
  <si>
    <t>204-712-4465</t>
  </si>
  <si>
    <t>Davis Joyner</t>
  </si>
  <si>
    <t>Skyler@in.us</t>
  </si>
  <si>
    <t>966-683-7594</t>
  </si>
  <si>
    <t>Uriah Schroeder</t>
  </si>
  <si>
    <t>Kimberly@odio.edu</t>
  </si>
  <si>
    <t>588-506-6627</t>
  </si>
  <si>
    <t>Ulysses Mann</t>
  </si>
  <si>
    <t>Kelly@dui.net</t>
  </si>
  <si>
    <t>307-778-5972</t>
  </si>
  <si>
    <t>Hamish Cervantes</t>
  </si>
  <si>
    <t>Reuben@venenatis.us</t>
  </si>
  <si>
    <t>799-691-7563</t>
  </si>
  <si>
    <t>Steel Beach</t>
  </si>
  <si>
    <t>Teagan@placerat.us</t>
  </si>
  <si>
    <t>116-496-8758</t>
  </si>
  <si>
    <t>Armand Williams</t>
  </si>
  <si>
    <t>Herman@est.edu</t>
  </si>
  <si>
    <t>124-779-6796</t>
  </si>
  <si>
    <t>Clinton Savage</t>
  </si>
  <si>
    <t>Nicholas@Cum.us</t>
  </si>
  <si>
    <t>251-378-4718</t>
  </si>
  <si>
    <t>Axel Hewitt</t>
  </si>
  <si>
    <t>Dane@arcu.net</t>
  </si>
  <si>
    <t>702-268-3132</t>
  </si>
  <si>
    <t>Ira Carroll</t>
  </si>
  <si>
    <t>Harding@amet.us</t>
  </si>
  <si>
    <t>096-896-0097</t>
  </si>
  <si>
    <t>Jelani Mathis</t>
  </si>
  <si>
    <t>Alice@sapien.org</t>
  </si>
  <si>
    <t>877-118-5180</t>
  </si>
  <si>
    <t>Zahir Davenport</t>
  </si>
  <si>
    <t>Oscar@faucibus.gov</t>
  </si>
  <si>
    <t>603-037-9156</t>
  </si>
  <si>
    <t>Alexander Rodriguez</t>
  </si>
  <si>
    <t>Eleanor@Etiam.edu</t>
  </si>
  <si>
    <t>786-497-8882</t>
  </si>
  <si>
    <t>Edan Nichols</t>
  </si>
  <si>
    <t>Serena@augue.us</t>
  </si>
  <si>
    <t>509-601-7552</t>
  </si>
  <si>
    <t>Brian Morse</t>
  </si>
  <si>
    <t>Burton@sociosqu.com</t>
  </si>
  <si>
    <t>761-315-9076</t>
  </si>
  <si>
    <t>Nasim Bruce</t>
  </si>
  <si>
    <t>Cynthia@sociis.gov</t>
  </si>
  <si>
    <t>619-077-9026</t>
  </si>
  <si>
    <t>Sylvester Cantrell</t>
  </si>
  <si>
    <t>Noel@eros.edu</t>
  </si>
  <si>
    <t>186-802-3084</t>
  </si>
  <si>
    <t>Conan Wilcox</t>
  </si>
  <si>
    <t>Hadley@dignissim.net</t>
  </si>
  <si>
    <t>764-665-3571</t>
  </si>
  <si>
    <t>Drake Murray</t>
  </si>
  <si>
    <t>Connor@Maecenas.edu</t>
  </si>
  <si>
    <t>409-577-9493</t>
  </si>
  <si>
    <t>Gray Lawrence</t>
  </si>
  <si>
    <t>Madison@consectetuer.us</t>
  </si>
  <si>
    <t>530-335-0840</t>
  </si>
  <si>
    <t>Clark Kane</t>
  </si>
  <si>
    <t>Nathaniel@hendrerit.us</t>
  </si>
  <si>
    <t>287-047-5955</t>
  </si>
  <si>
    <t>Rajah Watts</t>
  </si>
  <si>
    <t>Walter@massa.net</t>
  </si>
  <si>
    <t>180-896-6658</t>
  </si>
  <si>
    <t>Aidan Fuentes</t>
  </si>
  <si>
    <t>Zelenia@sapien.com</t>
  </si>
  <si>
    <t>323-186-2822</t>
  </si>
  <si>
    <t>Baker Turner</t>
  </si>
  <si>
    <t>Herrod@imperdiet.us</t>
  </si>
  <si>
    <t>597-478-4844</t>
  </si>
  <si>
    <t>Gareth Espinoza</t>
  </si>
  <si>
    <t>Xanthus@montes.org</t>
  </si>
  <si>
    <t>508-420-9403</t>
  </si>
  <si>
    <t>Noah Mendez</t>
  </si>
  <si>
    <t>Inga@scelerisque.com</t>
  </si>
  <si>
    <t>984-103-7033</t>
  </si>
  <si>
    <t>Isaiah Gates</t>
  </si>
  <si>
    <t>Dorothy@elementum.gov</t>
  </si>
  <si>
    <t>108-281-8968</t>
  </si>
  <si>
    <t>Ulysses Joseph</t>
  </si>
  <si>
    <t>Scott@netus.edu</t>
  </si>
  <si>
    <t>864-325-6937</t>
  </si>
  <si>
    <t>Camden Lyons</t>
  </si>
  <si>
    <t>Lucy@velit.org</t>
  </si>
  <si>
    <t>117-586-4413</t>
  </si>
  <si>
    <t>Carl Guthrie</t>
  </si>
  <si>
    <t>Ezekiel@vel.net</t>
  </si>
  <si>
    <t>815-297-6502</t>
  </si>
  <si>
    <t>Warren Church</t>
  </si>
  <si>
    <t>Warren@Curabitur.edu</t>
  </si>
  <si>
    <t>440-377-0128</t>
  </si>
  <si>
    <t>Nigel Turner</t>
  </si>
  <si>
    <t>Ashely@hendrerit.edu</t>
  </si>
  <si>
    <t>242-162-0843</t>
  </si>
  <si>
    <t>Daquan Stephenson</t>
  </si>
  <si>
    <t>Christian@semper.org</t>
  </si>
  <si>
    <t>445-631-4114</t>
  </si>
  <si>
    <t>John Fitzpatrick</t>
  </si>
  <si>
    <t>Brynn@gravida.gov</t>
  </si>
  <si>
    <t>764-982-2467</t>
  </si>
  <si>
    <t>Lawrence Pittman</t>
  </si>
  <si>
    <t>Janna@rutrum.us</t>
  </si>
  <si>
    <t>315-438-4013</t>
  </si>
  <si>
    <t>Ignatius Garza</t>
  </si>
  <si>
    <t>Cadman@risus.gov</t>
  </si>
  <si>
    <t>071-467-0974</t>
  </si>
  <si>
    <t>Jack Small</t>
  </si>
  <si>
    <t>Adele@massa.com</t>
  </si>
  <si>
    <t>723-027-5036</t>
  </si>
  <si>
    <t>Carlos Webster</t>
  </si>
  <si>
    <t>Evangeline@scelerisque.us</t>
  </si>
  <si>
    <t>772-491-9747</t>
  </si>
  <si>
    <t>Ray Benton</t>
  </si>
  <si>
    <t>Brenda@blandit.org</t>
  </si>
  <si>
    <t>136-213-5544</t>
  </si>
  <si>
    <t>Calvin Potter</t>
  </si>
  <si>
    <t>George@at.net</t>
  </si>
  <si>
    <t>574-419-3111</t>
  </si>
  <si>
    <t>Brenden Lloyd</t>
  </si>
  <si>
    <t>Hu@semper.gov</t>
  </si>
  <si>
    <t>099-506-1871</t>
  </si>
  <si>
    <t>Vernon Hubbard</t>
  </si>
  <si>
    <t>Otto@vulputate.us</t>
  </si>
  <si>
    <t>679-651-1493</t>
  </si>
  <si>
    <t>Peter Robertson</t>
  </si>
  <si>
    <t>Ursula@vel.gov</t>
  </si>
  <si>
    <t>913-375-5124</t>
  </si>
  <si>
    <t>Xenos Shepard</t>
  </si>
  <si>
    <t>Nerea@nulla.edu</t>
  </si>
  <si>
    <t>278-534-9316</t>
  </si>
  <si>
    <t>Rudyard Fletcher</t>
  </si>
  <si>
    <t>Murphy@primis.edu</t>
  </si>
  <si>
    <t>597-228-0468</t>
  </si>
  <si>
    <t>Hedley Compton</t>
  </si>
  <si>
    <t>Morgan@lacinia.gov</t>
  </si>
  <si>
    <t>121-559-2647</t>
  </si>
  <si>
    <t>Fitzgerald Miles</t>
  </si>
  <si>
    <t>Faith@elit.edu</t>
  </si>
  <si>
    <t>813-508-9000</t>
  </si>
  <si>
    <t>Odysseus Randall</t>
  </si>
  <si>
    <t>Fletcher@Quisque.net</t>
  </si>
  <si>
    <t>263-853-6667</t>
  </si>
  <si>
    <t>Jackson Rhodes</t>
  </si>
  <si>
    <t>Chase@dapibus.com</t>
  </si>
  <si>
    <t>454-816-3685</t>
  </si>
  <si>
    <t>Jelani Le</t>
  </si>
  <si>
    <t>Sigourney@velit.us</t>
  </si>
  <si>
    <t>172-579-9378</t>
  </si>
  <si>
    <t>Cullen Lynn</t>
  </si>
  <si>
    <t>Wesley@velit.edu</t>
  </si>
  <si>
    <t>240-403-4055</t>
  </si>
  <si>
    <t>Connor Pacheco</t>
  </si>
  <si>
    <t>Claudia@leo.net</t>
  </si>
  <si>
    <t>744-282-4277</t>
  </si>
  <si>
    <t>Phillip Mcclure</t>
  </si>
  <si>
    <t>Craig@interdum.gov</t>
  </si>
  <si>
    <t>644-745-0510</t>
  </si>
  <si>
    <t>Adrian Joyce</t>
  </si>
  <si>
    <t>Fritz@turpis.net</t>
  </si>
  <si>
    <t>048-023-5482</t>
  </si>
  <si>
    <t>Kennan Davidson</t>
  </si>
  <si>
    <t>Nigel@nibh.gov</t>
  </si>
  <si>
    <t>560-611-7069</t>
  </si>
  <si>
    <t>Damon Hester</t>
  </si>
  <si>
    <t>Aristotle@venenatis.org</t>
  </si>
  <si>
    <t>167-907-4335</t>
  </si>
  <si>
    <t>Castor Hurst</t>
  </si>
  <si>
    <t>Maris@venenatis.net</t>
  </si>
  <si>
    <t>187-853-3252</t>
  </si>
  <si>
    <t>Wang Morris</t>
  </si>
  <si>
    <t>Allistair@velit.com</t>
  </si>
  <si>
    <t>949-946-9692</t>
  </si>
  <si>
    <t>Raymond Shaffer</t>
  </si>
  <si>
    <t>Candice@Pellentesque.net</t>
  </si>
  <si>
    <t>053-897-6508</t>
  </si>
  <si>
    <t>Lance Le</t>
  </si>
  <si>
    <t>Rebecca@orci.org</t>
  </si>
  <si>
    <t>090-849-1710</t>
  </si>
  <si>
    <t>Xanthus Snyder</t>
  </si>
  <si>
    <t>Brittany@Class.us</t>
  </si>
  <si>
    <t>868-536-2411</t>
  </si>
  <si>
    <t>Henry Maxwell</t>
  </si>
  <si>
    <t>Murphy@Phasellus.com</t>
  </si>
  <si>
    <t>079-274-1772</t>
  </si>
  <si>
    <t>Mason Hester</t>
  </si>
  <si>
    <t>Amery@nunc.edu</t>
  </si>
  <si>
    <t>012-254-4665</t>
  </si>
  <si>
    <t>Jared Craft</t>
  </si>
  <si>
    <t>Janna@sodales.net</t>
  </si>
  <si>
    <t>323-289-2590</t>
  </si>
  <si>
    <t>Wallace Cameron</t>
  </si>
  <si>
    <t>Giacomo@mollis.net</t>
  </si>
  <si>
    <t>234-158-2407</t>
  </si>
  <si>
    <t>Carter Adkins</t>
  </si>
  <si>
    <t>Amos@fermentum.com</t>
  </si>
  <si>
    <t>735-607-1940</t>
  </si>
  <si>
    <t>Dolan Brady</t>
  </si>
  <si>
    <t>Oprah@dui.edu</t>
  </si>
  <si>
    <t>914-529-2491</t>
  </si>
  <si>
    <t>Zeus England</t>
  </si>
  <si>
    <t>Graiden@elementum.gov</t>
  </si>
  <si>
    <t>922-772-8771</t>
  </si>
  <si>
    <t>Gage Robinson</t>
  </si>
  <si>
    <t>Laith@rutrum.com</t>
  </si>
  <si>
    <t>076-862-7948</t>
  </si>
  <si>
    <t>Raphael Strong</t>
  </si>
  <si>
    <t>Dale@montes.com</t>
  </si>
  <si>
    <t>988-672-4981</t>
  </si>
  <si>
    <t>Jesse Walter</t>
  </si>
  <si>
    <t>Dane@turpis.edu</t>
  </si>
  <si>
    <t>953-528-3480</t>
  </si>
  <si>
    <t>Cedric Duffy</t>
  </si>
  <si>
    <t>Eric@Class.org</t>
  </si>
  <si>
    <t>258-605-6465</t>
  </si>
  <si>
    <t>Talon Elliott</t>
  </si>
  <si>
    <t>Mariko@Ut.org</t>
  </si>
  <si>
    <t>720-631-5970</t>
  </si>
  <si>
    <t>Burke Moss</t>
  </si>
  <si>
    <t>Liberty@placerat.org</t>
  </si>
  <si>
    <t>511-460-1845</t>
  </si>
  <si>
    <t>Ashton Patel</t>
  </si>
  <si>
    <t>Gemma@blandit.edu</t>
  </si>
  <si>
    <t>708-850-6272</t>
  </si>
  <si>
    <t>Kennan Weeks</t>
  </si>
  <si>
    <t>Madonna@egestas.org</t>
  </si>
  <si>
    <t>714-388-5676</t>
  </si>
  <si>
    <t>Tyler Key</t>
  </si>
  <si>
    <t>Jescie@est.com</t>
  </si>
  <si>
    <t>449-594-5922</t>
  </si>
  <si>
    <t>Ira David</t>
  </si>
  <si>
    <t>Zenaida@eget.edu</t>
  </si>
  <si>
    <t>356-988-8022</t>
  </si>
  <si>
    <t>Wyatt Huff</t>
  </si>
  <si>
    <t>Wynne@laoreet.org</t>
  </si>
  <si>
    <t>973-550-8268</t>
  </si>
  <si>
    <t>Wing Perkins</t>
  </si>
  <si>
    <t>Jocelyn@pretium.com</t>
  </si>
  <si>
    <t>313-159-2789</t>
  </si>
  <si>
    <t>Emery Hooper</t>
  </si>
  <si>
    <t>Xander@vel.edu</t>
  </si>
  <si>
    <t>657-664-2467</t>
  </si>
  <si>
    <t>Curran Maynard</t>
  </si>
  <si>
    <t>Isadora@Suspendisse.org</t>
  </si>
  <si>
    <t>600-685-1754</t>
  </si>
  <si>
    <t>Jakeem Garner</t>
  </si>
  <si>
    <t>Damon@turpis.gov</t>
  </si>
  <si>
    <t>408-429-4954</t>
  </si>
  <si>
    <t>Denton Slater</t>
  </si>
  <si>
    <t>Barbara@adipiscing.us</t>
  </si>
  <si>
    <t>125-763-4404</t>
  </si>
  <si>
    <t>Kermit Levy</t>
  </si>
  <si>
    <t>Shaine@dolor.gov</t>
  </si>
  <si>
    <t>758-154-1198</t>
  </si>
  <si>
    <t>Xanthus Morrow</t>
  </si>
  <si>
    <t>Urielle@Maecenas.gov</t>
  </si>
  <si>
    <t>285-351-6991</t>
  </si>
  <si>
    <t>Ryan Gilliam</t>
  </si>
  <si>
    <t>Rajah@vulputate.org</t>
  </si>
  <si>
    <t>473-766-4643</t>
  </si>
  <si>
    <t>Baker Clayton</t>
  </si>
  <si>
    <t>Erica@fringilla.com</t>
  </si>
  <si>
    <t>655-094-1825</t>
  </si>
  <si>
    <t>Craig Mathis</t>
  </si>
  <si>
    <t>Amery@porta.org</t>
  </si>
  <si>
    <t>212-840-4513</t>
  </si>
  <si>
    <t>Lars Paul</t>
  </si>
  <si>
    <t>Donna@lectus.gov</t>
  </si>
  <si>
    <t>345-792-7492</t>
  </si>
  <si>
    <t>Nehru Duncan</t>
  </si>
  <si>
    <t>Willow@purus.gov</t>
  </si>
  <si>
    <t>918-918-8784</t>
  </si>
  <si>
    <t>Justin Massey</t>
  </si>
  <si>
    <t>Nissim@enim.edu</t>
  </si>
  <si>
    <t>274-909-2984</t>
  </si>
  <si>
    <t>Gavin Roth</t>
  </si>
  <si>
    <t>Noble@tempus.us</t>
  </si>
  <si>
    <t>752-364-4287</t>
  </si>
  <si>
    <t>Samson Zamora</t>
  </si>
  <si>
    <t>Wayne@Morbi.com</t>
  </si>
  <si>
    <t>615-118-0625</t>
  </si>
  <si>
    <t>Lamar Mckenzie</t>
  </si>
  <si>
    <t>Priscilla@venenatis.net</t>
  </si>
  <si>
    <t>424-902-9134</t>
  </si>
  <si>
    <t>Thane Burns</t>
  </si>
  <si>
    <t>Mia@lacus.org</t>
  </si>
  <si>
    <t>941-466-4274</t>
  </si>
  <si>
    <t>Harper Shelton</t>
  </si>
  <si>
    <t>Ali@dapibus.net</t>
  </si>
  <si>
    <t>494-024-5127</t>
  </si>
  <si>
    <t>Jacob Clay</t>
  </si>
  <si>
    <t>Jeanette@vulputate.gov</t>
  </si>
  <si>
    <t>420-925-2261</t>
  </si>
  <si>
    <t>Gareth Barron</t>
  </si>
  <si>
    <t>Asher@nibh.edu</t>
  </si>
  <si>
    <t>693-402-6539</t>
  </si>
  <si>
    <t>Donovan Cruz</t>
  </si>
  <si>
    <t>Madison@gravida.net</t>
  </si>
  <si>
    <t>625-957-7041</t>
  </si>
  <si>
    <t>Wade Moran</t>
  </si>
  <si>
    <t>Trevor@eu.com</t>
  </si>
  <si>
    <t>445-673-8287</t>
  </si>
  <si>
    <t>Ali Miranda</t>
  </si>
  <si>
    <t>Cyrus@pulvinar.edu</t>
  </si>
  <si>
    <t>304-740-9935</t>
  </si>
  <si>
    <t>Wyatt Cardenas</t>
  </si>
  <si>
    <t>Kato@euismod.gov</t>
  </si>
  <si>
    <t>088-038-0885</t>
  </si>
  <si>
    <t>Abbot Charles</t>
  </si>
  <si>
    <t>Walker@Nulla.edu</t>
  </si>
  <si>
    <t>820-676-1469</t>
  </si>
  <si>
    <t>Devin Castillo</t>
  </si>
  <si>
    <t>Bevis@Mauris.us</t>
  </si>
  <si>
    <t>773-432-9349</t>
  </si>
  <si>
    <t>Maxwell Reid</t>
  </si>
  <si>
    <t>Mollie@risus.net</t>
  </si>
  <si>
    <t>368-311-7578</t>
  </si>
  <si>
    <t>Charles Cochran</t>
  </si>
  <si>
    <t>Sage@suscipit.com</t>
  </si>
  <si>
    <t>943-152-9597</t>
  </si>
  <si>
    <t>Fritz Washington</t>
  </si>
  <si>
    <t>Rashad@scelerisque.edu</t>
  </si>
  <si>
    <t>661-677-9139</t>
  </si>
  <si>
    <t>Cadman Morales</t>
  </si>
  <si>
    <t>Erica@elit.edu</t>
  </si>
  <si>
    <t>721-559-0153</t>
  </si>
  <si>
    <t>Forrest Gentry</t>
  </si>
  <si>
    <t>Donna@Curae.com</t>
  </si>
  <si>
    <t>560-664-5637</t>
  </si>
  <si>
    <t>Stone Thomas</t>
  </si>
  <si>
    <t>Kiayada@Etiam.edu</t>
  </si>
  <si>
    <t>155-787-7046</t>
  </si>
  <si>
    <t>Raphael Blake</t>
  </si>
  <si>
    <t>Rudyard@Nunc.us</t>
  </si>
  <si>
    <t>795-406-5267</t>
  </si>
  <si>
    <t>Zachary Serrano</t>
  </si>
  <si>
    <t>Tucker@turpis.gov</t>
  </si>
  <si>
    <t>844-811-6893</t>
  </si>
  <si>
    <t>Theodore Armstrong</t>
  </si>
  <si>
    <t>Patrick@elit.org</t>
  </si>
  <si>
    <t>189-886-9518</t>
  </si>
  <si>
    <t>Malcolm Fuller</t>
  </si>
  <si>
    <t>Hamish@a.us</t>
  </si>
  <si>
    <t>441-897-0643</t>
  </si>
  <si>
    <t>Uriah Fowler</t>
  </si>
  <si>
    <t>Hayfa@Maecenas.com</t>
  </si>
  <si>
    <t>020-163-5669</t>
  </si>
  <si>
    <t>Amos Henry</t>
  </si>
  <si>
    <t>Minerva@lorem.org</t>
  </si>
  <si>
    <t>020-112-9681</t>
  </si>
  <si>
    <t>Harding Meyer</t>
  </si>
  <si>
    <t>Cheyenne@id.us</t>
  </si>
  <si>
    <t>967-916-1546</t>
  </si>
  <si>
    <t>Roth Shelton</t>
  </si>
  <si>
    <t>Jesse@ipsum.us</t>
  </si>
  <si>
    <t>176-997-5625</t>
  </si>
  <si>
    <t>Chaim Haney</t>
  </si>
  <si>
    <t>Hayden@ultrices.org</t>
  </si>
  <si>
    <t>010-652-9919</t>
  </si>
  <si>
    <t>Barry Everett</t>
  </si>
  <si>
    <t>Honorato@viverra.net</t>
  </si>
  <si>
    <t>867-328-2831</t>
  </si>
  <si>
    <t>Craig Smith</t>
  </si>
  <si>
    <t>Anastasia@mauris.com</t>
  </si>
  <si>
    <t>646-732-8281</t>
  </si>
  <si>
    <t>Rashad Mckinney</t>
  </si>
  <si>
    <t>Hashim@magnis.us</t>
  </si>
  <si>
    <t>028-487-7841</t>
  </si>
  <si>
    <t>Noah Butler</t>
  </si>
  <si>
    <t>Joelle@In.org</t>
  </si>
  <si>
    <t>265-862-6109</t>
  </si>
  <si>
    <t>Geoffrey Bray</t>
  </si>
  <si>
    <t>Brenda@sem.edu</t>
  </si>
  <si>
    <t>400-449-3117</t>
  </si>
  <si>
    <t>Tucker Ramos</t>
  </si>
  <si>
    <t>Nola@Lorem.net</t>
  </si>
  <si>
    <t>665-895-7670</t>
  </si>
  <si>
    <t>Ira Vang</t>
  </si>
  <si>
    <t>Gloria@feugiat.net</t>
  </si>
  <si>
    <t>955-835-2522</t>
  </si>
  <si>
    <t>Ezekiel Craig</t>
  </si>
  <si>
    <t>Drake@eu.org</t>
  </si>
  <si>
    <t>617-102-3297</t>
  </si>
  <si>
    <t>Dolan Clayton</t>
  </si>
  <si>
    <t>Cynthia@dolor.us</t>
  </si>
  <si>
    <t>266-620-7953</t>
  </si>
  <si>
    <t>Levi Petersen</t>
  </si>
  <si>
    <t>Zachary@vel.us</t>
  </si>
  <si>
    <t>295-333-7445</t>
  </si>
  <si>
    <t>Ashton Dickson</t>
  </si>
  <si>
    <t>Stacy@eget.net</t>
  </si>
  <si>
    <t>836-389-3462</t>
  </si>
  <si>
    <t>Paki Adams</t>
  </si>
  <si>
    <t>Connor@neque.org</t>
  </si>
  <si>
    <t>405-215-1879</t>
  </si>
  <si>
    <t>Isaiah Fischer</t>
  </si>
  <si>
    <t>Akeem@Pellentesque.us</t>
  </si>
  <si>
    <t>542-237-3906</t>
  </si>
  <si>
    <t>Ross Rasmussen</t>
  </si>
  <si>
    <t>Hanae@placerat.edu</t>
  </si>
  <si>
    <t>552-880-9647</t>
  </si>
  <si>
    <t>Leroy Atkins</t>
  </si>
  <si>
    <t>Mari@sit.org</t>
  </si>
  <si>
    <t>048-917-6368</t>
  </si>
  <si>
    <t>Alvin Howe</t>
  </si>
  <si>
    <t>Avye@nascetur.net</t>
  </si>
  <si>
    <t>449-824-8690</t>
  </si>
  <si>
    <t>Phelan Savage</t>
  </si>
  <si>
    <t>Kato@scelerisque.edu</t>
  </si>
  <si>
    <t>097-317-2855</t>
  </si>
  <si>
    <t>Price Crane</t>
  </si>
  <si>
    <t>Kasper@massa.org</t>
  </si>
  <si>
    <t>645-006-4940</t>
  </si>
  <si>
    <t>Kuame Johnston</t>
  </si>
  <si>
    <t>Wyoming@scelerisque.org</t>
  </si>
  <si>
    <t>978-328-0944</t>
  </si>
  <si>
    <t>Perry Goodwin</t>
  </si>
  <si>
    <t>Magee@tincidunt.org</t>
  </si>
  <si>
    <t>680-768-2421</t>
  </si>
  <si>
    <t>Bernard Benton</t>
  </si>
  <si>
    <t>Donna@leo.org</t>
  </si>
  <si>
    <t>171-977-6356</t>
  </si>
  <si>
    <t>Henry Clayton</t>
  </si>
  <si>
    <t>Sybil@felis.us</t>
  </si>
  <si>
    <t>207-938-8688</t>
  </si>
  <si>
    <t>Stewart Horn</t>
  </si>
  <si>
    <t>Hermione@semper.net</t>
  </si>
  <si>
    <t>659-205-1456</t>
  </si>
  <si>
    <t>Yuli Colon</t>
  </si>
  <si>
    <t>Ishmael@Pellentesque.edu</t>
  </si>
  <si>
    <t>683-787-4693</t>
  </si>
  <si>
    <t>Tate Rutledge</t>
  </si>
  <si>
    <t>Talon@faucibus.com</t>
  </si>
  <si>
    <t>684-542-3014</t>
  </si>
  <si>
    <t>Josiah Rosales</t>
  </si>
  <si>
    <t>Blake@porttitor.us</t>
  </si>
  <si>
    <t>902-338-0886</t>
  </si>
  <si>
    <t>Brody Slater</t>
  </si>
  <si>
    <t>Tucker@lectus.us</t>
  </si>
  <si>
    <t>460-862-1550</t>
  </si>
  <si>
    <t>Seth Rutledge</t>
  </si>
  <si>
    <t>Odysseus@sociis.org</t>
  </si>
  <si>
    <t>288-276-8230</t>
  </si>
  <si>
    <t>Gregory Hardy</t>
  </si>
  <si>
    <t>Tanek@ad.net</t>
  </si>
  <si>
    <t>514-395-6838</t>
  </si>
  <si>
    <t>Ferris Horn</t>
  </si>
  <si>
    <t>Porter@laoreet.edu</t>
  </si>
  <si>
    <t>408-623-8368</t>
  </si>
  <si>
    <t>Samuel Callahan</t>
  </si>
  <si>
    <t>Karina@nulla.us</t>
  </si>
  <si>
    <t>551-765-5781</t>
  </si>
  <si>
    <t>Eric Richmond</t>
  </si>
  <si>
    <t>Raja@porttitor.net</t>
  </si>
  <si>
    <t>533-334-5928</t>
  </si>
  <si>
    <t>Roth Mccall</t>
  </si>
  <si>
    <t>Carl@lectus.org</t>
  </si>
  <si>
    <t>530-812-8258</t>
  </si>
  <si>
    <t>Ciaran English</t>
  </si>
  <si>
    <t>Craig@rhoncus.net</t>
  </si>
  <si>
    <t>860-578-2850</t>
  </si>
  <si>
    <t>Russell Oneill</t>
  </si>
  <si>
    <t>Amy@a.us</t>
  </si>
  <si>
    <t>188-351-4268</t>
  </si>
  <si>
    <t>Ronan Bryant</t>
  </si>
  <si>
    <t>Amal@egestas.com</t>
  </si>
  <si>
    <t>339-324-1083</t>
  </si>
  <si>
    <t>Bruno Alston</t>
  </si>
  <si>
    <t>Illiana@mauris.org</t>
  </si>
  <si>
    <t>409-606-8550</t>
  </si>
  <si>
    <t>Isaac Delacruz</t>
  </si>
  <si>
    <t>Bree@orci.us</t>
  </si>
  <si>
    <t>159-606-1498</t>
  </si>
  <si>
    <t>Carter Kelly</t>
  </si>
  <si>
    <t>Isaiah@Cum.us</t>
  </si>
  <si>
    <t>385-710-8133</t>
  </si>
  <si>
    <t>Donovan Reeves</t>
  </si>
  <si>
    <t>Rhonda@scelerisque.org</t>
  </si>
  <si>
    <t>971-834-8561</t>
  </si>
  <si>
    <t>Shoshana</t>
  </si>
  <si>
    <t>Phillip@sollicitudin.gov</t>
  </si>
  <si>
    <t>835-518-3912</t>
  </si>
  <si>
    <t>Not Specified</t>
  </si>
  <si>
    <t>Quinlan@vestibulum.us</t>
  </si>
  <si>
    <t>143-096-8722</t>
  </si>
  <si>
    <t>Medge@sagittis.com</t>
  </si>
  <si>
    <t>651-557-0819</t>
  </si>
  <si>
    <t>Xanthus@interdum.net</t>
  </si>
  <si>
    <t>503-438-2320</t>
  </si>
  <si>
    <t>Charles@hymenaeos.org</t>
  </si>
  <si>
    <t>435-646-9201</t>
  </si>
  <si>
    <t>Giacomo@nunc.net</t>
  </si>
  <si>
    <t>389-817-5654</t>
  </si>
  <si>
    <t>Dillon</t>
  </si>
  <si>
    <t>Yeo@hendrerit.edu</t>
  </si>
  <si>
    <t>732-348-5940</t>
  </si>
  <si>
    <t>Callum@lacus.net</t>
  </si>
  <si>
    <t>208-709-0123</t>
  </si>
  <si>
    <t>Clio</t>
  </si>
  <si>
    <t>Noel@torquent.org</t>
  </si>
  <si>
    <t>454-957-1429</t>
  </si>
  <si>
    <t>Vaughan</t>
  </si>
  <si>
    <t>Zeph@sodales.gov</t>
  </si>
  <si>
    <t>312-575-3822</t>
  </si>
  <si>
    <t>Galena</t>
  </si>
  <si>
    <t>Graham@sapien.com</t>
  </si>
  <si>
    <t>875-814-3354</t>
  </si>
  <si>
    <t>Velma@hendrerit.gov</t>
  </si>
  <si>
    <t>152-947-7785</t>
  </si>
  <si>
    <t>Phelan@in.edu</t>
  </si>
  <si>
    <t>152-259-6309</t>
  </si>
  <si>
    <t>Kelly@turpis.org</t>
  </si>
  <si>
    <t>635-964-2113</t>
  </si>
  <si>
    <t>Buckminster@accumsan.us</t>
  </si>
  <si>
    <t>452-733-0409</t>
  </si>
  <si>
    <t>Shad</t>
  </si>
  <si>
    <t>India@neque.gov</t>
  </si>
  <si>
    <t>506-747-5741</t>
  </si>
  <si>
    <t>George@pede.com</t>
  </si>
  <si>
    <t>801-855-1031</t>
  </si>
  <si>
    <t>Sara</t>
  </si>
  <si>
    <t>Carson@varius.net</t>
  </si>
  <si>
    <t>005-902-1147</t>
  </si>
  <si>
    <t>Anthony@Class.us</t>
  </si>
  <si>
    <t>559-739-1508</t>
  </si>
  <si>
    <t>Lewis@sem.org</t>
  </si>
  <si>
    <t>636-079-5610</t>
  </si>
  <si>
    <t>Hammett@primis.gov</t>
  </si>
  <si>
    <t>850-211-8761</t>
  </si>
  <si>
    <t>Burke@pharetra.gov</t>
  </si>
  <si>
    <t>645-456-4827</t>
  </si>
  <si>
    <t>Linus@egestas.org</t>
  </si>
  <si>
    <t>907-601-7860</t>
  </si>
  <si>
    <t>Ingrid@Curabitur.org</t>
  </si>
  <si>
    <t>045-239-2781</t>
  </si>
  <si>
    <t>Cynthia</t>
  </si>
  <si>
    <t>Len@Morbi.us</t>
  </si>
  <si>
    <t>136-049-5766</t>
  </si>
  <si>
    <t>Deirdre@conubia.net</t>
  </si>
  <si>
    <t>697-157-0647</t>
  </si>
  <si>
    <t>Colin@In.com</t>
  </si>
  <si>
    <t>265-479-9112</t>
  </si>
  <si>
    <t>Adrian</t>
  </si>
  <si>
    <t>Leslie@viverra.com</t>
  </si>
  <si>
    <t>519-675-5830</t>
  </si>
  <si>
    <t>Adria</t>
  </si>
  <si>
    <t>Karen@placerat.edu</t>
  </si>
  <si>
    <t>262-828-2176</t>
  </si>
  <si>
    <t>Gage</t>
  </si>
  <si>
    <t>Dana@Curabitur.net</t>
  </si>
  <si>
    <t>090-829-2339</t>
  </si>
  <si>
    <t>Courtney@magnis.net</t>
  </si>
  <si>
    <t>414-204-4561</t>
  </si>
  <si>
    <t>Yardley</t>
  </si>
  <si>
    <t>Neve@Class.gov</t>
  </si>
  <si>
    <t>085-930-2719</t>
  </si>
  <si>
    <t>Randall</t>
  </si>
  <si>
    <t>Charity@nibh.net</t>
  </si>
  <si>
    <t>551-416-9431</t>
  </si>
  <si>
    <t>Slade@In.org</t>
  </si>
  <si>
    <t>687-174-8230</t>
  </si>
  <si>
    <t>Yuli</t>
  </si>
  <si>
    <t>Jakeem@turpis.org</t>
  </si>
  <si>
    <t>429-805-7863</t>
  </si>
  <si>
    <t>Tana</t>
  </si>
  <si>
    <t>Micah@bibendum.org</t>
  </si>
  <si>
    <t>377-309-3376</t>
  </si>
  <si>
    <t>Neville@neque.org</t>
  </si>
  <si>
    <t>853-120-4552</t>
  </si>
  <si>
    <t>Ursula</t>
  </si>
  <si>
    <t>Teagan@sapien.gov</t>
  </si>
  <si>
    <t>657-665-0802</t>
  </si>
  <si>
    <t>Craig@Donec.net</t>
  </si>
  <si>
    <t>574-775-6882</t>
  </si>
  <si>
    <t>Warren@nonummy.gov</t>
  </si>
  <si>
    <t>195-810-9465</t>
  </si>
  <si>
    <t>Sacha@a.org</t>
  </si>
  <si>
    <t>629-183-0571</t>
  </si>
  <si>
    <t>Francis@Aenean.net</t>
  </si>
  <si>
    <t>580-733-6882</t>
  </si>
  <si>
    <t>Karyn</t>
  </si>
  <si>
    <t>Galvin@Nam.net</t>
  </si>
  <si>
    <t>483-587-4989</t>
  </si>
  <si>
    <t>Devin</t>
  </si>
  <si>
    <t>Joelle@nunc.com</t>
  </si>
  <si>
    <t>815-625-7635</t>
  </si>
  <si>
    <t>Cheryl@et.org</t>
  </si>
  <si>
    <t>064-490-1526</t>
  </si>
  <si>
    <t>Declan@suscipit.us</t>
  </si>
  <si>
    <t>511-266-7056</t>
  </si>
  <si>
    <t>Azalia@Curabitur.gov</t>
  </si>
  <si>
    <t>397-196-9361</t>
  </si>
  <si>
    <t>Lane</t>
  </si>
  <si>
    <t>Jillian@pretium.com</t>
  </si>
  <si>
    <t>027-524-3589</t>
  </si>
  <si>
    <t>Mari@varius.org</t>
  </si>
  <si>
    <t>130-762-2666</t>
  </si>
  <si>
    <t>Rana</t>
  </si>
  <si>
    <t>Wang@inceptos.org</t>
  </si>
  <si>
    <t>624-062-5544</t>
  </si>
  <si>
    <t>Myles</t>
  </si>
  <si>
    <t>Montana@pulvinar.net</t>
  </si>
  <si>
    <t>360-436-4322</t>
  </si>
  <si>
    <t>Lacota@sollicitudin.com</t>
  </si>
  <si>
    <t>953-082-0773</t>
  </si>
  <si>
    <t>Florence</t>
  </si>
  <si>
    <t>Devin@sed.org</t>
  </si>
  <si>
    <t>996-399-6514</t>
  </si>
  <si>
    <t>Armand@elementum.org</t>
  </si>
  <si>
    <t>221-105-2873</t>
  </si>
  <si>
    <t>Tatiana@Class.us</t>
  </si>
  <si>
    <t>196-047-1993</t>
  </si>
  <si>
    <t>Sophia</t>
  </si>
  <si>
    <t>Kyla@augue.net</t>
  </si>
  <si>
    <t>186-108-0474</t>
  </si>
  <si>
    <t>Abraham</t>
  </si>
  <si>
    <t>Stone@senectus.edu</t>
  </si>
  <si>
    <t>693-649-2351</t>
  </si>
  <si>
    <t>Debra@eu.edu</t>
  </si>
  <si>
    <t>848-466-9277</t>
  </si>
  <si>
    <t>Bruno</t>
  </si>
  <si>
    <t>Constance@tincidunt.gov</t>
  </si>
  <si>
    <t>048-633-2335</t>
  </si>
  <si>
    <t>Ashely@scelerisque.gov</t>
  </si>
  <si>
    <t>477-514-8584</t>
  </si>
  <si>
    <t>Craig</t>
  </si>
  <si>
    <t>Tatum@placerat.com</t>
  </si>
  <si>
    <t>168-374-0876</t>
  </si>
  <si>
    <t>Kimberly@arcu.org</t>
  </si>
  <si>
    <t>414-449-2034</t>
  </si>
  <si>
    <t>Fuller@Pellentesque.net</t>
  </si>
  <si>
    <t>213-882-9939</t>
  </si>
  <si>
    <t>Phoebe@scelerisque.com</t>
  </si>
  <si>
    <t>104-561-2134</t>
  </si>
  <si>
    <t>Rajah@ligula.com</t>
  </si>
  <si>
    <t>063-305-8816</t>
  </si>
  <si>
    <t>Ishmael@laoreet.com</t>
  </si>
  <si>
    <t>228-356-8288</t>
  </si>
  <si>
    <t>Anastasia@ornare.com</t>
  </si>
  <si>
    <t>612-033-0076</t>
  </si>
  <si>
    <t>Baker</t>
  </si>
  <si>
    <t>Lewis@ad.edu</t>
  </si>
  <si>
    <t>337-985-2704</t>
  </si>
  <si>
    <t>Nero@montes.edu</t>
  </si>
  <si>
    <t>774-715-7815</t>
  </si>
  <si>
    <t>India@metus.org</t>
  </si>
  <si>
    <t>990-466-4880</t>
  </si>
  <si>
    <t>Lance@Nunc.net</t>
  </si>
  <si>
    <t>408-989-1424</t>
  </si>
  <si>
    <t>Nelle</t>
  </si>
  <si>
    <t>Chaney@nostra.org</t>
  </si>
  <si>
    <t>312-047-9832</t>
  </si>
  <si>
    <t>Whoopi@non.edu</t>
  </si>
  <si>
    <t>099-392-7300</t>
  </si>
  <si>
    <t>Lamar</t>
  </si>
  <si>
    <t>Cameron@Sed.gov</t>
  </si>
  <si>
    <t>355-552-6016</t>
  </si>
  <si>
    <t>Garrison</t>
  </si>
  <si>
    <t>Rose@per.edu</t>
  </si>
  <si>
    <t>443-656-0284</t>
  </si>
  <si>
    <t>Keith</t>
  </si>
  <si>
    <t>Noble@justo.edu</t>
  </si>
  <si>
    <t>025-654-7691</t>
  </si>
  <si>
    <t>Colt@Proin.org</t>
  </si>
  <si>
    <t>178-588-4005</t>
  </si>
  <si>
    <t>Halla</t>
  </si>
  <si>
    <t>Keely@varius.com</t>
  </si>
  <si>
    <t>059-261-8088</t>
  </si>
  <si>
    <t>Rajah@Donec.gov</t>
  </si>
  <si>
    <t>133-489-4410</t>
  </si>
  <si>
    <t>Stephanie</t>
  </si>
  <si>
    <t>Ramona@hendrerit.edu</t>
  </si>
  <si>
    <t>203-237-9851</t>
  </si>
  <si>
    <t>Hayden</t>
  </si>
  <si>
    <t>Irene@ultricies.com</t>
  </si>
  <si>
    <t>331-772-7148</t>
  </si>
  <si>
    <t>Vaughan@Nam.net</t>
  </si>
  <si>
    <t>116-641-7747</t>
  </si>
  <si>
    <t>Eleanor@amet.net</t>
  </si>
  <si>
    <t>932-763-9007</t>
  </si>
  <si>
    <t>Latifah@volutpat.us</t>
  </si>
  <si>
    <t>737-254-8561</t>
  </si>
  <si>
    <t>Gregory@Morbi.us</t>
  </si>
  <si>
    <t>291-782-4098</t>
  </si>
  <si>
    <t>Brandon@velit.org</t>
  </si>
  <si>
    <t>199-180-8519</t>
  </si>
  <si>
    <t>Victoria</t>
  </si>
  <si>
    <t>Serena@faucibus.edu</t>
  </si>
  <si>
    <t>229-516-2155</t>
  </si>
  <si>
    <t>Lila@sit.com</t>
  </si>
  <si>
    <t>234-776-8483</t>
  </si>
  <si>
    <t>Hanna@sit.org</t>
  </si>
  <si>
    <t>205-410-6631</t>
  </si>
  <si>
    <t>Deacon@est.com</t>
  </si>
  <si>
    <t>190-698-3352</t>
  </si>
  <si>
    <t>Yvonne@posuere.org</t>
  </si>
  <si>
    <t>954-244-6319</t>
  </si>
  <si>
    <t>Uriel</t>
  </si>
  <si>
    <t>Celeste@mi.com</t>
  </si>
  <si>
    <t>496-090-0538</t>
  </si>
  <si>
    <t>Leonard@Quisque.com</t>
  </si>
  <si>
    <t>277-844-9937</t>
  </si>
  <si>
    <t>Jordan</t>
  </si>
  <si>
    <t>Jonah@egestas.us</t>
  </si>
  <si>
    <t>686-827-2302</t>
  </si>
  <si>
    <t>Wayne@tellus.org</t>
  </si>
  <si>
    <t>232-324-8136</t>
  </si>
  <si>
    <t>Carla</t>
  </si>
  <si>
    <t>Hector@accumsan.edu</t>
  </si>
  <si>
    <t>108-926-4146</t>
  </si>
  <si>
    <t>Galvin</t>
  </si>
  <si>
    <t>Buffy@vehicula.net</t>
  </si>
  <si>
    <t>761-805-7358</t>
  </si>
  <si>
    <t>Alexa@id.net</t>
  </si>
  <si>
    <t>017-645-0645</t>
  </si>
  <si>
    <t>Kaseem@turpis.gov</t>
  </si>
  <si>
    <t>564-095-4557</t>
  </si>
  <si>
    <t>Dante</t>
  </si>
  <si>
    <t>Clarke@leo.net</t>
  </si>
  <si>
    <t>232-327-9610</t>
  </si>
  <si>
    <t>Chandler</t>
  </si>
  <si>
    <t>Jessica@purus.edu</t>
  </si>
  <si>
    <t>517-061-8762</t>
  </si>
  <si>
    <t>Kelsey@Curabitur.org</t>
  </si>
  <si>
    <t>476-330-1786</t>
  </si>
  <si>
    <t>Nora@viverra.org</t>
  </si>
  <si>
    <t>154-001-9588</t>
  </si>
  <si>
    <t>Jerome</t>
  </si>
  <si>
    <t>Kyra@pretium.net</t>
  </si>
  <si>
    <t>200-223-9574</t>
  </si>
  <si>
    <t>Adrian@in.gov</t>
  </si>
  <si>
    <t>544-543-6892</t>
  </si>
  <si>
    <t>Samuel@ultrices.edu</t>
  </si>
  <si>
    <t>064-915-7088</t>
  </si>
  <si>
    <t>Angela@fringilla.edu</t>
  </si>
  <si>
    <t>254-425-5537</t>
  </si>
  <si>
    <t>April@Cras.gov</t>
  </si>
  <si>
    <t>732-927-7206</t>
  </si>
  <si>
    <t>Patience@nostra.com</t>
  </si>
  <si>
    <t>254-001-5440</t>
  </si>
  <si>
    <t>Macaulay</t>
  </si>
  <si>
    <t>Cally@Sed.edu</t>
  </si>
  <si>
    <t>529-966-5403</t>
  </si>
  <si>
    <t>Ella@tempor.gov</t>
  </si>
  <si>
    <t>960-011-9461</t>
  </si>
  <si>
    <t>Kylynn</t>
  </si>
  <si>
    <t>Shoshana@massa.us</t>
  </si>
  <si>
    <t>531-931-9507</t>
  </si>
  <si>
    <t>Lev@Donec.net</t>
  </si>
  <si>
    <t>860-325-3375</t>
  </si>
  <si>
    <t>Isaiah@nisi.org</t>
  </si>
  <si>
    <t>438-601-4225</t>
  </si>
  <si>
    <t>Quin@habitant.edu</t>
  </si>
  <si>
    <t>344-283-6053</t>
  </si>
  <si>
    <t>Libby@non.com</t>
  </si>
  <si>
    <t>759-809-5785</t>
  </si>
  <si>
    <t>Scarlett</t>
  </si>
  <si>
    <t>Cleo@ante.net</t>
  </si>
  <si>
    <t>987-998-0467</t>
  </si>
  <si>
    <t>Leroy</t>
  </si>
  <si>
    <t>Alika@Vivamus.com</t>
  </si>
  <si>
    <t>873-918-1365</t>
  </si>
  <si>
    <t>Hillary</t>
  </si>
  <si>
    <t>Ifeoma@Vestibulum.gov</t>
  </si>
  <si>
    <t>410-133-3132</t>
  </si>
  <si>
    <t>Madeson</t>
  </si>
  <si>
    <t>Adena@sagittis.gov</t>
  </si>
  <si>
    <t>039-136-9553</t>
  </si>
  <si>
    <t>Chloe@erat.gov</t>
  </si>
  <si>
    <t>274-565-2299</t>
  </si>
  <si>
    <t>Madeline</t>
  </si>
  <si>
    <t>Charde@dictum.org</t>
  </si>
  <si>
    <t>966-489-3284</t>
  </si>
  <si>
    <t>Duncan@condimentum.edu</t>
  </si>
  <si>
    <t>094-040-0151</t>
  </si>
  <si>
    <t>Guy@sodales.us</t>
  </si>
  <si>
    <t>857-004-1975</t>
  </si>
  <si>
    <t>Lareina</t>
  </si>
  <si>
    <t>Unity@magna.edu</t>
  </si>
  <si>
    <t>189-863-9994</t>
  </si>
  <si>
    <t>Salvador</t>
  </si>
  <si>
    <t>Piper@dolor.gov</t>
  </si>
  <si>
    <t>743-523-9186</t>
  </si>
  <si>
    <t>Anika</t>
  </si>
  <si>
    <t>Rebekah@pellentesque.org</t>
  </si>
  <si>
    <t>299-701-2190</t>
  </si>
  <si>
    <t>Quinn</t>
  </si>
  <si>
    <t>Basia@rhoncus.net</t>
  </si>
  <si>
    <t>752-271-5902</t>
  </si>
  <si>
    <t>Ivory@pharetra.edu</t>
  </si>
  <si>
    <t>780-739-3789</t>
  </si>
  <si>
    <t>Blaze@diam.net</t>
  </si>
  <si>
    <t>067-632-9413</t>
  </si>
  <si>
    <t>Astra@fermentum.org</t>
  </si>
  <si>
    <t>864-017-8732</t>
  </si>
  <si>
    <t>Grady@leo.edu</t>
  </si>
  <si>
    <t>552-562-8677</t>
  </si>
  <si>
    <t>Colby@natoque.com</t>
  </si>
  <si>
    <t>890-766-4385</t>
  </si>
  <si>
    <t>Curran</t>
  </si>
  <si>
    <t>Orli@Nulla.edu</t>
  </si>
  <si>
    <t>688-730-1224</t>
  </si>
  <si>
    <t>Griffith</t>
  </si>
  <si>
    <t>Kylee@malesuada.net</t>
  </si>
  <si>
    <t>236-355-7704</t>
  </si>
  <si>
    <t>Slade</t>
  </si>
  <si>
    <t>Edward@mi.net</t>
  </si>
  <si>
    <t>786-552-7269</t>
  </si>
  <si>
    <t>Jana@cursus.net</t>
  </si>
  <si>
    <t>962-529-6497</t>
  </si>
  <si>
    <t>Sierra@cubilia.com</t>
  </si>
  <si>
    <t>092-120-8580</t>
  </si>
  <si>
    <t>Micah@eget.edu</t>
  </si>
  <si>
    <t>750-405-5100</t>
  </si>
  <si>
    <t>Melanie</t>
  </si>
  <si>
    <t>Brandon@porta.net</t>
  </si>
  <si>
    <t>122-968-5899</t>
  </si>
  <si>
    <t>Cullen</t>
  </si>
  <si>
    <t>Lawrence@lectus.us</t>
  </si>
  <si>
    <t>633-239-1608</t>
  </si>
  <si>
    <t>Xander@morbi.gov</t>
  </si>
  <si>
    <t>125-660-1353</t>
  </si>
  <si>
    <t>Xavier@magnis.gov</t>
  </si>
  <si>
    <t>579-792-3443</t>
  </si>
  <si>
    <t>Fatima</t>
  </si>
  <si>
    <t>Gemma@egestas.edu</t>
  </si>
  <si>
    <t>384-769-1872</t>
  </si>
  <si>
    <t>Melyssa</t>
  </si>
  <si>
    <t>Adam@Mauris.com</t>
  </si>
  <si>
    <t>089-172-5548</t>
  </si>
  <si>
    <t>Craig@mus.com</t>
  </si>
  <si>
    <t>295-133-2848</t>
  </si>
  <si>
    <t>Phillip</t>
  </si>
  <si>
    <t>Brendan@feugiat.com</t>
  </si>
  <si>
    <t>154-461-6358</t>
  </si>
  <si>
    <t>Evan@aptent.us</t>
  </si>
  <si>
    <t>267-101-3618</t>
  </si>
  <si>
    <t>Edan</t>
  </si>
  <si>
    <t>Macey@amet.com</t>
  </si>
  <si>
    <t>586-481-2793</t>
  </si>
  <si>
    <t>Nerea</t>
  </si>
  <si>
    <t>Brenna@nonummy.com</t>
  </si>
  <si>
    <t>021-478-1160</t>
  </si>
  <si>
    <t>Caldwell</t>
  </si>
  <si>
    <t>Xanthus@venenatis.us</t>
  </si>
  <si>
    <t>144-282-2407</t>
  </si>
  <si>
    <t>Emmanuel@porta.com</t>
  </si>
  <si>
    <t>043-623-5166</t>
  </si>
  <si>
    <t>Aurelia@In.org</t>
  </si>
  <si>
    <t>384-333-5379</t>
  </si>
  <si>
    <t>Jaime</t>
  </si>
  <si>
    <t>Hadley@eu.us</t>
  </si>
  <si>
    <t>364-533-3393</t>
  </si>
  <si>
    <t>Tamara@tortor.net</t>
  </si>
  <si>
    <t>277-286-6768</t>
  </si>
  <si>
    <t>Emily</t>
  </si>
  <si>
    <t>Jeremy@in.edu</t>
  </si>
  <si>
    <t>178-935-0829</t>
  </si>
  <si>
    <t>Lana@augue.org</t>
  </si>
  <si>
    <t>544-326-9822</t>
  </si>
  <si>
    <t>Lois@Nunc.net</t>
  </si>
  <si>
    <t>664-545-7103</t>
  </si>
  <si>
    <t>Roanna</t>
  </si>
  <si>
    <t>Cruz@Morbi.gov</t>
  </si>
  <si>
    <t>685-266-4060</t>
  </si>
  <si>
    <t>Leilani@aptent.com</t>
  </si>
  <si>
    <t>718-324-5331</t>
  </si>
  <si>
    <t>413-974-4744</t>
  </si>
  <si>
    <t>Jane@sagittis.net</t>
  </si>
  <si>
    <t>047-455-0246</t>
  </si>
  <si>
    <t>Walker@interdum.edu</t>
  </si>
  <si>
    <t>249-704-8148</t>
  </si>
  <si>
    <t>Linus@Maecenas.net</t>
  </si>
  <si>
    <t>021-301-9427</t>
  </si>
  <si>
    <t>Dora@mauris.us</t>
  </si>
  <si>
    <t>482-585-2474</t>
  </si>
  <si>
    <t>Declan</t>
  </si>
  <si>
    <t>Miriam@dapibus.edu</t>
  </si>
  <si>
    <t>387-007-2558</t>
  </si>
  <si>
    <t>Jamalia@elementum.gov</t>
  </si>
  <si>
    <t>635-551-8798</t>
  </si>
  <si>
    <t>Amir@amet.org</t>
  </si>
  <si>
    <t>061-190-8354</t>
  </si>
  <si>
    <t>Marah@blandit.gov</t>
  </si>
  <si>
    <t>315-400-7020</t>
  </si>
  <si>
    <t>Camille@vel.net</t>
  </si>
  <si>
    <t>422-925-9381</t>
  </si>
  <si>
    <t>Jada@mollis.gov</t>
  </si>
  <si>
    <t>130-507-0108</t>
  </si>
  <si>
    <t>Bruno@magna.net</t>
  </si>
  <si>
    <t>073-712-2077</t>
  </si>
  <si>
    <t>Nash@sapien.us</t>
  </si>
  <si>
    <t>838-513-9621</t>
  </si>
  <si>
    <t>Kellie@imperdiet.org</t>
  </si>
  <si>
    <t>545-233-0144</t>
  </si>
  <si>
    <t>Tyler@Donec.com</t>
  </si>
  <si>
    <t>324-567-7492</t>
  </si>
  <si>
    <t>Marshall@nostra.edu</t>
  </si>
  <si>
    <t>908-601-8617</t>
  </si>
  <si>
    <t>Jenette@per.com</t>
  </si>
  <si>
    <t>877-410-1368</t>
  </si>
  <si>
    <t>Laith@placerat.us</t>
  </si>
  <si>
    <t>776-003-9601</t>
  </si>
  <si>
    <t>Odette</t>
  </si>
  <si>
    <t>Walter@turpis.edu</t>
  </si>
  <si>
    <t>088-253-9033</t>
  </si>
  <si>
    <t>Desirae</t>
  </si>
  <si>
    <t>Ocean@Nullam.org</t>
  </si>
  <si>
    <t>193-446-2085</t>
  </si>
  <si>
    <t>Levi</t>
  </si>
  <si>
    <t>Devin@ac.edu</t>
  </si>
  <si>
    <t>890-082-6161</t>
  </si>
  <si>
    <t>Aaron</t>
  </si>
  <si>
    <t>Inga@sed.net</t>
  </si>
  <si>
    <t>245-545-1568</t>
  </si>
  <si>
    <t>Walter@Donec.org</t>
  </si>
  <si>
    <t>000-764-9966</t>
  </si>
  <si>
    <t>Clarke</t>
  </si>
  <si>
    <t>Audrey@auctor.edu</t>
  </si>
  <si>
    <t>761-151-0466</t>
  </si>
  <si>
    <t>Daphne@nonummy.org</t>
  </si>
  <si>
    <t>804-199-4493</t>
  </si>
  <si>
    <t>Daniel@mus.gov</t>
  </si>
  <si>
    <t>014-970-0336</t>
  </si>
  <si>
    <t>Bianca</t>
  </si>
  <si>
    <t>Francesca@lacus.org</t>
  </si>
  <si>
    <t>194-000-6143</t>
  </si>
  <si>
    <t>Jamal@elementum.com</t>
  </si>
  <si>
    <t>682-349-9140</t>
  </si>
  <si>
    <t>Candace@hymenaeos.net</t>
  </si>
  <si>
    <t>564-708-2685</t>
  </si>
  <si>
    <t>Jenna@Etiam.net</t>
  </si>
  <si>
    <t>974-727-4054</t>
  </si>
  <si>
    <t>Harding@venenatis.org</t>
  </si>
  <si>
    <t>641-337-7899</t>
  </si>
  <si>
    <t>Jaden@a.us</t>
  </si>
  <si>
    <t>941-593-9821</t>
  </si>
  <si>
    <t>Oscar</t>
  </si>
  <si>
    <t>Elliott@urna.us</t>
  </si>
  <si>
    <t>678-403-7742</t>
  </si>
  <si>
    <t>Jaquelyn@morbi.edu</t>
  </si>
  <si>
    <t>067-886-4090</t>
  </si>
  <si>
    <t>Melissa</t>
  </si>
  <si>
    <t>Adrian@Praesent.us</t>
  </si>
  <si>
    <t>520-885-8332</t>
  </si>
  <si>
    <t>Inga@Praesent.edu</t>
  </si>
  <si>
    <t>559-891-0804</t>
  </si>
  <si>
    <t>Hop</t>
  </si>
  <si>
    <t>Wyatt@tincidunt.net</t>
  </si>
  <si>
    <t>396-201-1407</t>
  </si>
  <si>
    <t>Karen</t>
  </si>
  <si>
    <t>Azalia@at.com</t>
  </si>
  <si>
    <t>959-900-7597</t>
  </si>
  <si>
    <t>Branden</t>
  </si>
  <si>
    <t>Scott@sagittis.net</t>
  </si>
  <si>
    <t>393-162-1431</t>
  </si>
  <si>
    <t>Allegra</t>
  </si>
  <si>
    <t>Olga@nisl.us</t>
  </si>
  <si>
    <t>533-475-7635</t>
  </si>
  <si>
    <t>Stacey@Duis.gov</t>
  </si>
  <si>
    <t>283-355-9946</t>
  </si>
  <si>
    <t>Nehru</t>
  </si>
  <si>
    <t>Zahir@rutrum.com</t>
  </si>
  <si>
    <t>244-161-4982</t>
  </si>
  <si>
    <t>Hyacinth</t>
  </si>
  <si>
    <t>Gary@Cras.gov</t>
  </si>
  <si>
    <t>013-129-8672</t>
  </si>
  <si>
    <t>Mariam@pretium.net</t>
  </si>
  <si>
    <t>477-300-0590</t>
  </si>
  <si>
    <t>Tanner</t>
  </si>
  <si>
    <t>Amos@dis.gov</t>
  </si>
  <si>
    <t>305-649-7951</t>
  </si>
  <si>
    <t>Lois@Sed.us</t>
  </si>
  <si>
    <t>842-597-8875</t>
  </si>
  <si>
    <t>Violet</t>
  </si>
  <si>
    <t>Libby@Suspendisse.edu</t>
  </si>
  <si>
    <t>457-779-5383</t>
  </si>
  <si>
    <t>Carl</t>
  </si>
  <si>
    <t>Vivian@Sed.gov</t>
  </si>
  <si>
    <t>404-854-0156</t>
  </si>
  <si>
    <t>Zane@sociosqu.org</t>
  </si>
  <si>
    <t>101-979-1721</t>
  </si>
  <si>
    <t>Melinda</t>
  </si>
  <si>
    <t>Zane@rhoncus.com</t>
  </si>
  <si>
    <t>646-101-3078</t>
  </si>
  <si>
    <t>Shellie</t>
  </si>
  <si>
    <t>Chiquita@Curae.edu</t>
  </si>
  <si>
    <t>285-510-1099</t>
  </si>
  <si>
    <t>Camilla@Duis.net</t>
  </si>
  <si>
    <t>452-865-7824</t>
  </si>
  <si>
    <t>Sean@Ut.us</t>
  </si>
  <si>
    <t>706-150-2025</t>
  </si>
  <si>
    <t>Neil@nibh.edu</t>
  </si>
  <si>
    <t>287-557-9662</t>
  </si>
  <si>
    <t>Galvin@odio.net</t>
  </si>
  <si>
    <t>285-500-7434</t>
  </si>
  <si>
    <t>Elizabeth@vulputate.net</t>
  </si>
  <si>
    <t>097-102-8958</t>
  </si>
  <si>
    <t>Steel</t>
  </si>
  <si>
    <t>Kieran@purus.gov</t>
  </si>
  <si>
    <t>820-328-9245</t>
  </si>
  <si>
    <t>Faith@facilisi.com</t>
  </si>
  <si>
    <t>505-537-1955</t>
  </si>
  <si>
    <t>MacKenzie</t>
  </si>
  <si>
    <t>Zelda@mus.edu</t>
  </si>
  <si>
    <t>708-588-3760</t>
  </si>
  <si>
    <t>Briar</t>
  </si>
  <si>
    <t>Ella@Quisque.gov</t>
  </si>
  <si>
    <t>111-315-1515</t>
  </si>
  <si>
    <t>Adam@Praesent.gov</t>
  </si>
  <si>
    <t>556-598-7750</t>
  </si>
  <si>
    <t>Marshall@venenatis.gov</t>
  </si>
  <si>
    <t>620-335-9408</t>
  </si>
  <si>
    <t>Palmer@Ut.us</t>
  </si>
  <si>
    <t>198-775-6271</t>
  </si>
  <si>
    <t>Amy@vel.edu</t>
  </si>
  <si>
    <t>200-059-2115</t>
  </si>
  <si>
    <t>Gannon@viverra.net</t>
  </si>
  <si>
    <t>720-418-3560</t>
  </si>
  <si>
    <t>Herrod@morbi.edu</t>
  </si>
  <si>
    <t>569-004-7459</t>
  </si>
  <si>
    <t>Wayne@sociosqu.gov</t>
  </si>
  <si>
    <t>163-708-5873</t>
  </si>
  <si>
    <t>Kane</t>
  </si>
  <si>
    <t>Macey@ullamcorper.edu</t>
  </si>
  <si>
    <t>169-061-8017</t>
  </si>
  <si>
    <t>Christine@ultrices.net</t>
  </si>
  <si>
    <t>114-213-2279</t>
  </si>
  <si>
    <t>Aidan@neque.us</t>
  </si>
  <si>
    <t>579-033-8106</t>
  </si>
  <si>
    <t>Shaine@Nunc.org</t>
  </si>
  <si>
    <t>356-240-1321</t>
  </si>
  <si>
    <t>Ivan@non.net</t>
  </si>
  <si>
    <t>706-752-1805</t>
  </si>
  <si>
    <t>Kennan@penatibus.org</t>
  </si>
  <si>
    <t>565-459-9180</t>
  </si>
  <si>
    <t>Alexandra</t>
  </si>
  <si>
    <t>Baxter@mollis.com</t>
  </si>
  <si>
    <t>606-835-3361</t>
  </si>
  <si>
    <t>Olga@non.com</t>
  </si>
  <si>
    <t>647-140-3892</t>
  </si>
  <si>
    <t>Alec@hendrerit.edu</t>
  </si>
  <si>
    <t>493-120-7589</t>
  </si>
  <si>
    <t>Dennis@mus.net</t>
  </si>
  <si>
    <t>496-190-8721</t>
  </si>
  <si>
    <t>Justina@erat.org</t>
  </si>
  <si>
    <t>049-154-3879</t>
  </si>
  <si>
    <t>Nigel@In.com</t>
  </si>
  <si>
    <t>165-876-9775</t>
  </si>
  <si>
    <t>Octavius</t>
  </si>
  <si>
    <t>Bruno@faucibus.com</t>
  </si>
  <si>
    <t>154-296-8792</t>
  </si>
  <si>
    <t>Isaac</t>
  </si>
  <si>
    <t>Hector@Duis.com</t>
  </si>
  <si>
    <t>185-080-7719</t>
  </si>
  <si>
    <t>Imogene</t>
  </si>
  <si>
    <t>Yardley@eleifend.net</t>
  </si>
  <si>
    <t>740-659-5583</t>
  </si>
  <si>
    <t>Nina</t>
  </si>
  <si>
    <t>Eliana@Morbi.net</t>
  </si>
  <si>
    <t>975-364-5579</t>
  </si>
  <si>
    <t>Zeus@Sed.org</t>
  </si>
  <si>
    <t>946-578-0335</t>
  </si>
  <si>
    <t>Rigel@suscipit.edu</t>
  </si>
  <si>
    <t>417-053-9146</t>
  </si>
  <si>
    <t>Karen@feugiat.gov</t>
  </si>
  <si>
    <t>949-967-8535</t>
  </si>
  <si>
    <t>Samuel@elementum.us</t>
  </si>
  <si>
    <t>331-972-2226</t>
  </si>
  <si>
    <t>Driscoll@Duis.org</t>
  </si>
  <si>
    <t>444-476-4569</t>
  </si>
  <si>
    <t>Wyatt@Curabitur.org</t>
  </si>
  <si>
    <t>628-359-0731</t>
  </si>
  <si>
    <t>Rae@eget.net</t>
  </si>
  <si>
    <t>552-336-1347</t>
  </si>
  <si>
    <t>Beatrice</t>
  </si>
  <si>
    <t>Shaeleigh@nonummy.edu</t>
  </si>
  <si>
    <t>310-797-8728</t>
  </si>
  <si>
    <t>Phoebe@dui.edu</t>
  </si>
  <si>
    <t>285-133-6848</t>
  </si>
  <si>
    <t>Ivan@libero.edu</t>
  </si>
  <si>
    <t>878-977-6823</t>
  </si>
  <si>
    <t>Rose@fermentum.net</t>
  </si>
  <si>
    <t>449-499-8189</t>
  </si>
  <si>
    <t>Kennan@cursus.org</t>
  </si>
  <si>
    <t>200-551-8380</t>
  </si>
  <si>
    <t>Nora@condimentum.gov</t>
  </si>
  <si>
    <t>512-582-5526</t>
  </si>
  <si>
    <t>Alec@inceptos.gov</t>
  </si>
  <si>
    <t>680-974-3221</t>
  </si>
  <si>
    <t>Elaine</t>
  </si>
  <si>
    <t>Iris@mattis.us</t>
  </si>
  <si>
    <t>083-341-2658</t>
  </si>
  <si>
    <t>Gay</t>
  </si>
  <si>
    <t>Phelan@sociis.com</t>
  </si>
  <si>
    <t>272-530-9844</t>
  </si>
  <si>
    <t>Martin</t>
  </si>
  <si>
    <t>Zelda@vitae.net</t>
  </si>
  <si>
    <t>584-386-1491</t>
  </si>
  <si>
    <t>Timothy@senectus.us</t>
  </si>
  <si>
    <t>966-137-8712</t>
  </si>
  <si>
    <t>Timon</t>
  </si>
  <si>
    <t>Lael@mattis.com</t>
  </si>
  <si>
    <t>027-002-0923</t>
  </si>
  <si>
    <t>Idola@diam.com</t>
  </si>
  <si>
    <t>324-018-6525</t>
  </si>
  <si>
    <t>Mari@viverra.gov</t>
  </si>
  <si>
    <t>503-570-6325</t>
  </si>
  <si>
    <t>Travis</t>
  </si>
  <si>
    <t>Ifeoma@vulputate.org</t>
  </si>
  <si>
    <t>569-741-5161</t>
  </si>
  <si>
    <t>Patrick</t>
  </si>
  <si>
    <t>Paul@justo.org</t>
  </si>
  <si>
    <t>467-260-7574</t>
  </si>
  <si>
    <t>Castor@sodales.org</t>
  </si>
  <si>
    <t>313-953-4919</t>
  </si>
  <si>
    <t>Azalia</t>
  </si>
  <si>
    <t>Jane@sapien.gov</t>
  </si>
  <si>
    <t>679-616-5661</t>
  </si>
  <si>
    <t>Sage</t>
  </si>
  <si>
    <t>Lysandra@fames.gov</t>
  </si>
  <si>
    <t>954-699-0316</t>
  </si>
  <si>
    <t>Lacey@Aliquam.net</t>
  </si>
  <si>
    <t>196-238-4246</t>
  </si>
  <si>
    <t>Mona@Integer.com</t>
  </si>
  <si>
    <t>914-729-2720</t>
  </si>
  <si>
    <t>Hayes@porta.net</t>
  </si>
  <si>
    <t>282-627-4953</t>
  </si>
  <si>
    <t>Nigel@et.gov</t>
  </si>
  <si>
    <t>801-175-7101</t>
  </si>
  <si>
    <t>Elliott@Morbi.net</t>
  </si>
  <si>
    <t>497-445-2247</t>
  </si>
  <si>
    <t>Hyacinth@Nunc.gov</t>
  </si>
  <si>
    <t>064-990-9089</t>
  </si>
  <si>
    <t>Tanisha</t>
  </si>
  <si>
    <t>Madonna@tristique.net</t>
  </si>
  <si>
    <t>782-112-6161</t>
  </si>
  <si>
    <t>Brennan@nulla.us</t>
  </si>
  <si>
    <t>472-067-3446</t>
  </si>
  <si>
    <t>Uriel@cubilia.net</t>
  </si>
  <si>
    <t>525-493-1337</t>
  </si>
  <si>
    <t>Lewis@at.gov</t>
  </si>
  <si>
    <t>799-191-9370</t>
  </si>
  <si>
    <t>Jocelyn@amet.us</t>
  </si>
  <si>
    <t>803-530-4822</t>
  </si>
  <si>
    <t>Wang</t>
  </si>
  <si>
    <t>Burke@id.us</t>
  </si>
  <si>
    <t>316-115-4444</t>
  </si>
  <si>
    <t>Petra@scelerisque.net</t>
  </si>
  <si>
    <t>683-790-9262</t>
  </si>
  <si>
    <t>Rama</t>
  </si>
  <si>
    <t>Vance@mus.us</t>
  </si>
  <si>
    <t>696-452-4467</t>
  </si>
  <si>
    <t>Erich@imperdiet.net</t>
  </si>
  <si>
    <t>333-666-9742</t>
  </si>
  <si>
    <t>Winifred@ultricies.com</t>
  </si>
  <si>
    <t>219-745-9748</t>
  </si>
  <si>
    <t>Elliott</t>
  </si>
  <si>
    <t>Keegan@bibendum.com</t>
  </si>
  <si>
    <t>802-953-6999</t>
  </si>
  <si>
    <t>Gwendolyn@lacus.gov</t>
  </si>
  <si>
    <t>982-410-3886</t>
  </si>
  <si>
    <t>Asher@convallis.gov</t>
  </si>
  <si>
    <t>846-679-1531</t>
  </si>
  <si>
    <t>Regan</t>
  </si>
  <si>
    <t>Daniel@sodales.org</t>
  </si>
  <si>
    <t>959-167-3613</t>
  </si>
  <si>
    <t>Chiquita@ullamcorper.org</t>
  </si>
  <si>
    <t>687-261-1559</t>
  </si>
  <si>
    <t>Jordan@sem.us</t>
  </si>
  <si>
    <t>485-968-9684</t>
  </si>
  <si>
    <t>Jade@ut.gov</t>
  </si>
  <si>
    <t>350-925-4356</t>
  </si>
  <si>
    <t>Selma</t>
  </si>
  <si>
    <t>Veda@Ut.org</t>
  </si>
  <si>
    <t>191-700-8217</t>
  </si>
  <si>
    <t>Cally@Vestibulum.edu</t>
  </si>
  <si>
    <t>223-641-1288</t>
  </si>
  <si>
    <t>Lavinia</t>
  </si>
  <si>
    <t>Briar@enim.org</t>
  </si>
  <si>
    <t>897-893-7687</t>
  </si>
  <si>
    <t>Shelley@viverra.us</t>
  </si>
  <si>
    <t>882-389-4401</t>
  </si>
  <si>
    <t>Meghan@eget.com</t>
  </si>
  <si>
    <t>853-787-0710</t>
  </si>
  <si>
    <t>Tatyana@quam.us</t>
  </si>
  <si>
    <t>128-870-9453</t>
  </si>
  <si>
    <t>Jared@primis.edu</t>
  </si>
  <si>
    <t>855-942-9581</t>
  </si>
  <si>
    <t>Amery</t>
  </si>
  <si>
    <t>Tucker@vel.us</t>
  </si>
  <si>
    <t>264-402-5569</t>
  </si>
  <si>
    <t>Sylvia@Curabitur.net</t>
  </si>
  <si>
    <t>829-095-1695</t>
  </si>
  <si>
    <t>Herrod@adipiscing.gov</t>
  </si>
  <si>
    <t>239-949-3407</t>
  </si>
  <si>
    <t>Sylvia@semper.net</t>
  </si>
  <si>
    <t>943-743-6356</t>
  </si>
  <si>
    <t>Gil</t>
  </si>
  <si>
    <t>Amethyst@per.edu</t>
  </si>
  <si>
    <t>156-443-3213</t>
  </si>
  <si>
    <t>Cecilia@amet.org</t>
  </si>
  <si>
    <t>885-179-8568</t>
  </si>
  <si>
    <t>Hilda@vitae.org</t>
  </si>
  <si>
    <t>187-555-5665</t>
  </si>
  <si>
    <t>Quinn@interdum.com</t>
  </si>
  <si>
    <t>893-576-8695</t>
  </si>
  <si>
    <t>Price</t>
  </si>
  <si>
    <t>Murphy@vehicula.edu</t>
  </si>
  <si>
    <t>560-867-4156</t>
  </si>
  <si>
    <t>Reed@Aenean.net</t>
  </si>
  <si>
    <t>030-911-6405</t>
  </si>
  <si>
    <t>Felicia</t>
  </si>
  <si>
    <t>Inez@Sed.edu</t>
  </si>
  <si>
    <t>267-068-7116</t>
  </si>
  <si>
    <t>Colorado</t>
  </si>
  <si>
    <t>Igor@erat.us</t>
  </si>
  <si>
    <t>905-921-1109</t>
  </si>
  <si>
    <t>Hammett@consequat.edu</t>
  </si>
  <si>
    <t>158-281-8368</t>
  </si>
  <si>
    <t>Kuame@Ut.net</t>
  </si>
  <si>
    <t>987-277-8554</t>
  </si>
  <si>
    <t>Theodore@posuere.org</t>
  </si>
  <si>
    <t>121-375-1303</t>
  </si>
  <si>
    <t>Unity@Pellentesque.org</t>
  </si>
  <si>
    <t>977-788-9574</t>
  </si>
  <si>
    <t>Mallory@nonummy.org</t>
  </si>
  <si>
    <t>911-299-6652</t>
  </si>
  <si>
    <t>Yvette@vestibulum.gov</t>
  </si>
  <si>
    <t>734-751-6511</t>
  </si>
  <si>
    <t>Raphael@cubilia.com</t>
  </si>
  <si>
    <t>574-336-0718</t>
  </si>
  <si>
    <t>Leonard@magnis.org</t>
  </si>
  <si>
    <t>173-379-6947</t>
  </si>
  <si>
    <t>Sydnee@cubilia.net</t>
  </si>
  <si>
    <t>971-968-3521</t>
  </si>
  <si>
    <t>Noah</t>
  </si>
  <si>
    <t>Patrick@augue.us</t>
  </si>
  <si>
    <t>811-360-8657</t>
  </si>
  <si>
    <t>Kirk@Class.us</t>
  </si>
  <si>
    <t>067-391-4250</t>
  </si>
  <si>
    <t>Xanthus@nibh.net</t>
  </si>
  <si>
    <t>150-818-4257</t>
  </si>
  <si>
    <t>Kay</t>
  </si>
  <si>
    <t>Hedy@nostra.gov</t>
  </si>
  <si>
    <t>280-945-4396</t>
  </si>
  <si>
    <t>Virginia</t>
  </si>
  <si>
    <t>Hadassah@turpis.edu</t>
  </si>
  <si>
    <t>917-316-9746</t>
  </si>
  <si>
    <t>Garth@pede.org</t>
  </si>
  <si>
    <t>007-171-9340</t>
  </si>
  <si>
    <t>Evan@taciti.edu</t>
  </si>
  <si>
    <t>789-138-3140</t>
  </si>
  <si>
    <t>Rhiannon</t>
  </si>
  <si>
    <t>Desiree@dictum.org</t>
  </si>
  <si>
    <t>618-051-7934</t>
  </si>
  <si>
    <t>Hyatt@tristique.us</t>
  </si>
  <si>
    <t>869-538-7038</t>
  </si>
  <si>
    <t>Beatrice@adipiscing.gov</t>
  </si>
  <si>
    <t>175-940-4740</t>
  </si>
  <si>
    <t>Margaret@primis.com</t>
  </si>
  <si>
    <t>928-830-4565</t>
  </si>
  <si>
    <t>Keelie@vitae.com</t>
  </si>
  <si>
    <t>849-731-8587</t>
  </si>
  <si>
    <t>Blythe@Cras.gov</t>
  </si>
  <si>
    <t>198-776-8064</t>
  </si>
  <si>
    <t>Giselle</t>
  </si>
  <si>
    <t>Colton@Cras.gov</t>
  </si>
  <si>
    <t>423-559-4425</t>
  </si>
  <si>
    <t>Quin@venenatis.us</t>
  </si>
  <si>
    <t>743-091-9152</t>
  </si>
  <si>
    <t>Bryar@rhoncus.net</t>
  </si>
  <si>
    <t>460-575-0361</t>
  </si>
  <si>
    <t>Lester@aptent.edu</t>
  </si>
  <si>
    <t>835-934-9074</t>
  </si>
  <si>
    <t>Sacha@nec.com</t>
  </si>
  <si>
    <t>059-090-5580</t>
  </si>
  <si>
    <t>Charissa</t>
  </si>
  <si>
    <t>Rogan@Mauris.edu</t>
  </si>
  <si>
    <t>249-695-1039</t>
  </si>
  <si>
    <t>Melvin@Cum.com</t>
  </si>
  <si>
    <t>195-629-7803</t>
  </si>
  <si>
    <t>Barbara@mollis.com</t>
  </si>
  <si>
    <t>028-480-1073</t>
  </si>
  <si>
    <t>Candice@nulla.gov</t>
  </si>
  <si>
    <t>900-960-9486</t>
  </si>
  <si>
    <t>Alfreda@nulla.us</t>
  </si>
  <si>
    <t>535-247-3161</t>
  </si>
  <si>
    <t>Germaine@montes.edu</t>
  </si>
  <si>
    <t>380-356-7034</t>
  </si>
  <si>
    <t>Petra</t>
  </si>
  <si>
    <t>Imelda@morbi.org</t>
  </si>
  <si>
    <t>676-415-9360</t>
  </si>
  <si>
    <t>Quinlan@porttitor.org</t>
  </si>
  <si>
    <t>556-841-5240</t>
  </si>
  <si>
    <t>Joseph@congue.gov</t>
  </si>
  <si>
    <t>588-601-3844</t>
  </si>
  <si>
    <t>Non-Member</t>
  </si>
  <si>
    <t>sales@mavenroasters5.io</t>
  </si>
  <si>
    <t>000-000-0005</t>
  </si>
  <si>
    <t>Donovan Trevino</t>
  </si>
  <si>
    <t>Miranda@eget.com</t>
  </si>
  <si>
    <t>127-289-9961</t>
  </si>
  <si>
    <t>Michael Kinney</t>
  </si>
  <si>
    <t>Samson@diam.com</t>
  </si>
  <si>
    <t>721-800-7676</t>
  </si>
  <si>
    <t>Melvin Valdez</t>
  </si>
  <si>
    <t>Odette@fermentum.gov</t>
  </si>
  <si>
    <t>916-386-4370</t>
  </si>
  <si>
    <t>Bernard Everett</t>
  </si>
  <si>
    <t>Jelani@egestas.edu</t>
  </si>
  <si>
    <t>711-278-7766</t>
  </si>
  <si>
    <t>Phillip Lopez</t>
  </si>
  <si>
    <t>Paki@consequat.org</t>
  </si>
  <si>
    <t>644-583-4372</t>
  </si>
  <si>
    <t>Brendan Sykes</t>
  </si>
  <si>
    <t>Catherine@mollis.com</t>
  </si>
  <si>
    <t>418-245-8996</t>
  </si>
  <si>
    <t>Oleg Justice</t>
  </si>
  <si>
    <t>John@morbi.com</t>
  </si>
  <si>
    <t>254-619-7592</t>
  </si>
  <si>
    <t>Xavier Huffman</t>
  </si>
  <si>
    <t>Scott@fringilla.org</t>
  </si>
  <si>
    <t>700-200-3911</t>
  </si>
  <si>
    <t>Graiden Cortez</t>
  </si>
  <si>
    <t>Sasha@porta.org</t>
  </si>
  <si>
    <t>604-887-0367</t>
  </si>
  <si>
    <t>Chandler Cabrera</t>
  </si>
  <si>
    <t>Winifred@tempor.us</t>
  </si>
  <si>
    <t>193-050-8566</t>
  </si>
  <si>
    <t>Erich Hodge</t>
  </si>
  <si>
    <t>Ishmael@mi.com</t>
  </si>
  <si>
    <t>149-047-2796</t>
  </si>
  <si>
    <t>Zeus Cantu</t>
  </si>
  <si>
    <t>Judith@Fusce.us</t>
  </si>
  <si>
    <t>234-000-2982</t>
  </si>
  <si>
    <t>Salvador Spears</t>
  </si>
  <si>
    <t>Kirby@augue.gov</t>
  </si>
  <si>
    <t>521-846-3043</t>
  </si>
  <si>
    <t>Benjamin Briggs</t>
  </si>
  <si>
    <t>Geoffrey@amet.com</t>
  </si>
  <si>
    <t>536-937-9056</t>
  </si>
  <si>
    <t>Dennis Huff</t>
  </si>
  <si>
    <t>Kelly@aliquet.net</t>
  </si>
  <si>
    <t>299-120-0343</t>
  </si>
  <si>
    <t>Bert Ewing</t>
  </si>
  <si>
    <t>Darius@laoreet.edu</t>
  </si>
  <si>
    <t>908-190-0919</t>
  </si>
  <si>
    <t>Vernon Oconnor</t>
  </si>
  <si>
    <t>Mechelle@id.gov</t>
  </si>
  <si>
    <t>502-593-8852</t>
  </si>
  <si>
    <t>Cole Thompson</t>
  </si>
  <si>
    <t>Damon@vestibulum.edu</t>
  </si>
  <si>
    <t>196-414-1282</t>
  </si>
  <si>
    <t>Axel Wallace</t>
  </si>
  <si>
    <t>Zahir@velit.org</t>
  </si>
  <si>
    <t>250-414-4907</t>
  </si>
  <si>
    <t>Alvin Mann</t>
  </si>
  <si>
    <t>Scarlet@sociis.gov</t>
  </si>
  <si>
    <t>943-635-3568</t>
  </si>
  <si>
    <t>Ulysses Mcfadden</t>
  </si>
  <si>
    <t>Aristotle@porta.com</t>
  </si>
  <si>
    <t>529-627-7904</t>
  </si>
  <si>
    <t>Addison Greer</t>
  </si>
  <si>
    <t>Austin@In.com</t>
  </si>
  <si>
    <t>419-368-2674</t>
  </si>
  <si>
    <t>Lyle Herrera</t>
  </si>
  <si>
    <t>Kaye@parturient.com</t>
  </si>
  <si>
    <t>276-657-3374</t>
  </si>
  <si>
    <t>Murphy Lloyd</t>
  </si>
  <si>
    <t>Mari@dis.com</t>
  </si>
  <si>
    <t>788-479-9082</t>
  </si>
  <si>
    <t>Bruno Barnes</t>
  </si>
  <si>
    <t>Cheyenne@parturient.us</t>
  </si>
  <si>
    <t>995-471-4953</t>
  </si>
  <si>
    <t>Cole Solis</t>
  </si>
  <si>
    <t>Hiroko@condimentum.net</t>
  </si>
  <si>
    <t>905-031-0586</t>
  </si>
  <si>
    <t>Chester Solis</t>
  </si>
  <si>
    <t>Felicia@convallis.com</t>
  </si>
  <si>
    <t>173-066-3697</t>
  </si>
  <si>
    <t>Raymond Thornton</t>
  </si>
  <si>
    <t>Juliet@ligula.org</t>
  </si>
  <si>
    <t>447-081-7281</t>
  </si>
  <si>
    <t>Alexander Hooper</t>
  </si>
  <si>
    <t>Remedios@eu.us</t>
  </si>
  <si>
    <t>964-081-2697</t>
  </si>
  <si>
    <t>Bradley Kim</t>
  </si>
  <si>
    <t>Dante@Nunc.gov</t>
  </si>
  <si>
    <t>625-690-8330</t>
  </si>
  <si>
    <t>Melvin Black</t>
  </si>
  <si>
    <t>Shelly@id.org</t>
  </si>
  <si>
    <t>979-309-3427</t>
  </si>
  <si>
    <t>Len Green</t>
  </si>
  <si>
    <t>Joseph@purus.com</t>
  </si>
  <si>
    <t>616-146-0712</t>
  </si>
  <si>
    <t>Peter Chaney</t>
  </si>
  <si>
    <t>Zephania@posuere.org</t>
  </si>
  <si>
    <t>593-040-7537</t>
  </si>
  <si>
    <t>Jonas Henson</t>
  </si>
  <si>
    <t>Sean@Etiam.edu</t>
  </si>
  <si>
    <t>786-254-2852</t>
  </si>
  <si>
    <t>Castor Bartlett</t>
  </si>
  <si>
    <t>Hu@volutpat.us</t>
  </si>
  <si>
    <t>717-630-3760</t>
  </si>
  <si>
    <t>Arsenio Garrison</t>
  </si>
  <si>
    <t>Brittany@natoque.gov</t>
  </si>
  <si>
    <t>507-808-1051</t>
  </si>
  <si>
    <t>Calvin Sargent</t>
  </si>
  <si>
    <t>Zenia@consectetuer.com</t>
  </si>
  <si>
    <t>744-078-5573</t>
  </si>
  <si>
    <t>Akeem Leonard</t>
  </si>
  <si>
    <t>Kyra@Phasellus.org</t>
  </si>
  <si>
    <t>875-008-8693</t>
  </si>
  <si>
    <t>Cadman Beach</t>
  </si>
  <si>
    <t>Zachary@Morbi.edu</t>
  </si>
  <si>
    <t>649-470-2151</t>
  </si>
  <si>
    <t>Conan Burris</t>
  </si>
  <si>
    <t>Justine@fermentum.com</t>
  </si>
  <si>
    <t>409-522-9660</t>
  </si>
  <si>
    <t>Lane Duncan</t>
  </si>
  <si>
    <t>Levi@et.org</t>
  </si>
  <si>
    <t>995-486-9864</t>
  </si>
  <si>
    <t>Odysseus Stevenson</t>
  </si>
  <si>
    <t>Kyra@sapien.net</t>
  </si>
  <si>
    <t>006-338-9858</t>
  </si>
  <si>
    <t>Darius Valdez</t>
  </si>
  <si>
    <t>Mary@non.gov</t>
  </si>
  <si>
    <t>943-483-7773</t>
  </si>
  <si>
    <t>Thor Mercado</t>
  </si>
  <si>
    <t>Amelia@ultricies.us</t>
  </si>
  <si>
    <t>203-969-4345</t>
  </si>
  <si>
    <t>Eaton Mcguire</t>
  </si>
  <si>
    <t>Laura@tellus.us</t>
  </si>
  <si>
    <t>171-496-3841</t>
  </si>
  <si>
    <t>Bert Fisher</t>
  </si>
  <si>
    <t>Lucius@pulvinar.net</t>
  </si>
  <si>
    <t>362-996-7046</t>
  </si>
  <si>
    <t>Herman Collins</t>
  </si>
  <si>
    <t>Dahlia@sed.us</t>
  </si>
  <si>
    <t>542-356-7536</t>
  </si>
  <si>
    <t>Nigel Barton</t>
  </si>
  <si>
    <t>Chava@ipsum.edu</t>
  </si>
  <si>
    <t>555-079-7138</t>
  </si>
  <si>
    <t>Tucker Bray</t>
  </si>
  <si>
    <t>Thomas@hymenaeos.org</t>
  </si>
  <si>
    <t>066-175-4284</t>
  </si>
  <si>
    <t>Austin Mullins</t>
  </si>
  <si>
    <t>Tana@dapibus.net</t>
  </si>
  <si>
    <t>405-593-2367</t>
  </si>
  <si>
    <t>Yoshio Gaines</t>
  </si>
  <si>
    <t>Carter@tellus.us</t>
  </si>
  <si>
    <t>721-812-4718</t>
  </si>
  <si>
    <t>Hamilton Kidd</t>
  </si>
  <si>
    <t>Vivien@nascetur.com</t>
  </si>
  <si>
    <t>037-113-4472</t>
  </si>
  <si>
    <t>Dolan Walls</t>
  </si>
  <si>
    <t>Todd@aliquet.us</t>
  </si>
  <si>
    <t>442-232-8564</t>
  </si>
  <si>
    <t>Benedict Cochran</t>
  </si>
  <si>
    <t>Indigo@Proin.edu</t>
  </si>
  <si>
    <t>070-459-0445</t>
  </si>
  <si>
    <t>Garrison Black</t>
  </si>
  <si>
    <t>Ora@Etiam.gov</t>
  </si>
  <si>
    <t>355-635-4810</t>
  </si>
  <si>
    <t>Walter Booker</t>
  </si>
  <si>
    <t>Shaine@inceptos.edu</t>
  </si>
  <si>
    <t>683-815-5865</t>
  </si>
  <si>
    <t>Len Jacobson</t>
  </si>
  <si>
    <t>Rhonda@per.com</t>
  </si>
  <si>
    <t>493-337-5974</t>
  </si>
  <si>
    <t>Nathaniel Horne</t>
  </si>
  <si>
    <t>Jade@pulvinar.com</t>
  </si>
  <si>
    <t>246-195-8586</t>
  </si>
  <si>
    <t>Kadeem Haney</t>
  </si>
  <si>
    <t>Dahlia@pellentesque.us</t>
  </si>
  <si>
    <t>093-428-1614</t>
  </si>
  <si>
    <t>Mason Price</t>
  </si>
  <si>
    <t>Gail@ante.gov</t>
  </si>
  <si>
    <t>286-675-0863</t>
  </si>
  <si>
    <t>Gray Reynolds</t>
  </si>
  <si>
    <t>Cynthia@aliquet.org</t>
  </si>
  <si>
    <t>770-967-1645</t>
  </si>
  <si>
    <t>Brian Joseph</t>
  </si>
  <si>
    <t>Allegra@libero.edu</t>
  </si>
  <si>
    <t>783-386-8024</t>
  </si>
  <si>
    <t>Hyatt Cruz</t>
  </si>
  <si>
    <t>Donovan@mattis.edu</t>
  </si>
  <si>
    <t>629-061-5714</t>
  </si>
  <si>
    <t>Daniel Mcclure</t>
  </si>
  <si>
    <t>Serena@dictum.edu</t>
  </si>
  <si>
    <t>837-905-2010</t>
  </si>
  <si>
    <t>Thane Simpson</t>
  </si>
  <si>
    <t>Athena@dictum.edu</t>
  </si>
  <si>
    <t>297-800-8217</t>
  </si>
  <si>
    <t>Caleb Whitaker</t>
  </si>
  <si>
    <t>Matthew@per.com</t>
  </si>
  <si>
    <t>285-986-6277</t>
  </si>
  <si>
    <t>Tyrone Hewitt</t>
  </si>
  <si>
    <t>Vera@inceptos.gov</t>
  </si>
  <si>
    <t>612-963-9575</t>
  </si>
  <si>
    <t>Abel Hood</t>
  </si>
  <si>
    <t>Mariko@pellentesque.com</t>
  </si>
  <si>
    <t>702-529-2350</t>
  </si>
  <si>
    <t>Elmo Becker</t>
  </si>
  <si>
    <t>Magee@ullamcorper.gov</t>
  </si>
  <si>
    <t>176-489-7253</t>
  </si>
  <si>
    <t>Jasper Haney</t>
  </si>
  <si>
    <t>Riley@arcu.com</t>
  </si>
  <si>
    <t>861-709-5991</t>
  </si>
  <si>
    <t>Oscar Fuentes</t>
  </si>
  <si>
    <t>Marvin@vitae.us</t>
  </si>
  <si>
    <t>433-661-6244</t>
  </si>
  <si>
    <t>Thor Russo</t>
  </si>
  <si>
    <t>Walker@blandit.gov</t>
  </si>
  <si>
    <t>051-639-8655</t>
  </si>
  <si>
    <t>Gareth Alexander</t>
  </si>
  <si>
    <t>Elliott@pede.com</t>
  </si>
  <si>
    <t>059-794-0415</t>
  </si>
  <si>
    <t>Norman Donaldson</t>
  </si>
  <si>
    <t>Wade@In.edu</t>
  </si>
  <si>
    <t>910-986-2169</t>
  </si>
  <si>
    <t>Denton Mercer</t>
  </si>
  <si>
    <t>Francis@Quisque.net</t>
  </si>
  <si>
    <t>966-863-7542</t>
  </si>
  <si>
    <t>Joshua Pugh</t>
  </si>
  <si>
    <t>Brady@Cum.com</t>
  </si>
  <si>
    <t>096-055-5362</t>
  </si>
  <si>
    <t>Yasir Baldwin</t>
  </si>
  <si>
    <t>Charissa@inceptos.org</t>
  </si>
  <si>
    <t>384-083-1715</t>
  </si>
  <si>
    <t>Tiger Gay</t>
  </si>
  <si>
    <t>Gannon@torquent.edu</t>
  </si>
  <si>
    <t>124-974-3517</t>
  </si>
  <si>
    <t>Uriah Campbell</t>
  </si>
  <si>
    <t>Brielle@velit.gov</t>
  </si>
  <si>
    <t>273-505-0377</t>
  </si>
  <si>
    <t>Patrick Spence</t>
  </si>
  <si>
    <t>Patricia@ad.us</t>
  </si>
  <si>
    <t>542-811-2514</t>
  </si>
  <si>
    <t>Luke Patel</t>
  </si>
  <si>
    <t>Herrod@Maecenas.us</t>
  </si>
  <si>
    <t>653-218-9979</t>
  </si>
  <si>
    <t>Oscar Douglas</t>
  </si>
  <si>
    <t>Baker@dignissim.org</t>
  </si>
  <si>
    <t>789-249-7090</t>
  </si>
  <si>
    <t>Amery Ramirez</t>
  </si>
  <si>
    <t>Bo@dis.com</t>
  </si>
  <si>
    <t>766-048-8967</t>
  </si>
  <si>
    <t>Ivor Sherman</t>
  </si>
  <si>
    <t>Todd@Aenean.org</t>
  </si>
  <si>
    <t>645-534-9177</t>
  </si>
  <si>
    <t>Mufutau Wallace</t>
  </si>
  <si>
    <t>Abraham@mollis.org</t>
  </si>
  <si>
    <t>280-218-9459</t>
  </si>
  <si>
    <t>Upton Vang</t>
  </si>
  <si>
    <t>Janna@leo.net</t>
  </si>
  <si>
    <t>765-281-3302</t>
  </si>
  <si>
    <t>Beck Pennington</t>
  </si>
  <si>
    <t>Finn@pharetra.us</t>
  </si>
  <si>
    <t>695-337-2006</t>
  </si>
  <si>
    <t>Hilel Ballard</t>
  </si>
  <si>
    <t>Rajah@risus.org</t>
  </si>
  <si>
    <t>263-826-9026</t>
  </si>
  <si>
    <t>Jamal Washington</t>
  </si>
  <si>
    <t>Beverly@nunc.org</t>
  </si>
  <si>
    <t>842-136-4355</t>
  </si>
  <si>
    <t>Peter Moran</t>
  </si>
  <si>
    <t>Tanya@augue.com</t>
  </si>
  <si>
    <t>014-363-5430</t>
  </si>
  <si>
    <t>Wyatt Conway</t>
  </si>
  <si>
    <t>Denise@taciti.net</t>
  </si>
  <si>
    <t>832-233-2851</t>
  </si>
  <si>
    <t>Theodore Parks</t>
  </si>
  <si>
    <t>Kai@sollicitudin.net</t>
  </si>
  <si>
    <t>077-640-5456</t>
  </si>
  <si>
    <t>Byron Gamble</t>
  </si>
  <si>
    <t>Wayne@hendrerit.edu</t>
  </si>
  <si>
    <t>914-895-3638</t>
  </si>
  <si>
    <t>Tate Sanford</t>
  </si>
  <si>
    <t>Sybill@consectetuer.com</t>
  </si>
  <si>
    <t>462-620-6336</t>
  </si>
  <si>
    <t>Kenneth Moon</t>
  </si>
  <si>
    <t>Colt@sed.edu</t>
  </si>
  <si>
    <t>741-478-6685</t>
  </si>
  <si>
    <t>Lamar Johnson</t>
  </si>
  <si>
    <t>Burton@natoque.org</t>
  </si>
  <si>
    <t>449-391-6300</t>
  </si>
  <si>
    <t>Rafael Ellis</t>
  </si>
  <si>
    <t>Willa@amet.edu</t>
  </si>
  <si>
    <t>797-007-2189</t>
  </si>
  <si>
    <t>Kevin Huffman</t>
  </si>
  <si>
    <t>Barry@Aliquam.gov</t>
  </si>
  <si>
    <t>632-390-5963</t>
  </si>
  <si>
    <t>Lester Velasquez</t>
  </si>
  <si>
    <t>Zahir@magna.net</t>
  </si>
  <si>
    <t>163-241-0268</t>
  </si>
  <si>
    <t>Zeus Wilder</t>
  </si>
  <si>
    <t>Raven@dis.edu</t>
  </si>
  <si>
    <t>128-429-3411</t>
  </si>
  <si>
    <t>sales@mavenroasters3.io</t>
  </si>
  <si>
    <t>000-000-0003</t>
  </si>
  <si>
    <t>Bark Twain</t>
  </si>
  <si>
    <t>Btwain@dogtreats.io</t>
  </si>
  <si>
    <t>070-070-001</t>
  </si>
  <si>
    <t>Barry@volutpat.us</t>
  </si>
  <si>
    <t>833-602-3329</t>
  </si>
  <si>
    <t>Lenore</t>
  </si>
  <si>
    <t>Ezekiel@adipiscing.edu</t>
  </si>
  <si>
    <t>265-711-7791</t>
  </si>
  <si>
    <t>Germaine</t>
  </si>
  <si>
    <t>Jennifer@dolor.com</t>
  </si>
  <si>
    <t>241-694-6251</t>
  </si>
  <si>
    <t>Herrod@libero.edu</t>
  </si>
  <si>
    <t>626-593-2226</t>
  </si>
  <si>
    <t>Malik</t>
  </si>
  <si>
    <t>Isabella@convallis.us</t>
  </si>
  <si>
    <t>442-876-7617</t>
  </si>
  <si>
    <t>Geraldine@auctor.us</t>
  </si>
  <si>
    <t>841-709-5972</t>
  </si>
  <si>
    <t>Julian</t>
  </si>
  <si>
    <t>Emery@nonummy.us</t>
  </si>
  <si>
    <t>585-031-8690</t>
  </si>
  <si>
    <t>Odysseus</t>
  </si>
  <si>
    <t>Vaughan@sagittis.net</t>
  </si>
  <si>
    <t>174-012-9893</t>
  </si>
  <si>
    <t>Alfonso</t>
  </si>
  <si>
    <t>Theodore@Fusce.gov</t>
  </si>
  <si>
    <t>175-325-3933</t>
  </si>
  <si>
    <t>Lucas@lacus.com</t>
  </si>
  <si>
    <t>734-556-8038</t>
  </si>
  <si>
    <t>Conan@porta.gov</t>
  </si>
  <si>
    <t>300-352-7210</t>
  </si>
  <si>
    <t>Steven@Praesent.net</t>
  </si>
  <si>
    <t>171-771-7331</t>
  </si>
  <si>
    <t>Macy@sociosqu.us</t>
  </si>
  <si>
    <t>123-866-9852</t>
  </si>
  <si>
    <t>Myra@inceptos.gov</t>
  </si>
  <si>
    <t>076-993-1525</t>
  </si>
  <si>
    <t>Lester@molestie.org</t>
  </si>
  <si>
    <t>857-993-3652</t>
  </si>
  <si>
    <t>Sydnee</t>
  </si>
  <si>
    <t>Orson@neque.net</t>
  </si>
  <si>
    <t>161-034-8163</t>
  </si>
  <si>
    <t>Yoshi</t>
  </si>
  <si>
    <t>Marvin@quis.org</t>
  </si>
  <si>
    <t>826-314-0430</t>
  </si>
  <si>
    <t>Anjolie</t>
  </si>
  <si>
    <t>Hayes@natoque.net</t>
  </si>
  <si>
    <t>457-614-4681</t>
  </si>
  <si>
    <t>Rhea</t>
  </si>
  <si>
    <t>Rajah@Cras.net</t>
  </si>
  <si>
    <t>729-798-6328</t>
  </si>
  <si>
    <t>Evangeline@auctor.org</t>
  </si>
  <si>
    <t>069-650-9221</t>
  </si>
  <si>
    <t>Daria</t>
  </si>
  <si>
    <t>Armand@vestibulum.org</t>
  </si>
  <si>
    <t>346-118-3520</t>
  </si>
  <si>
    <t>Plato</t>
  </si>
  <si>
    <t>Zephania@felis.com</t>
  </si>
  <si>
    <t>756-185-8954</t>
  </si>
  <si>
    <t>Rajah</t>
  </si>
  <si>
    <t>Robert@conubia.us</t>
  </si>
  <si>
    <t>395-059-7294</t>
  </si>
  <si>
    <t>Lucas</t>
  </si>
  <si>
    <t>Latifah@neque.gov</t>
  </si>
  <si>
    <t>284-493-9862</t>
  </si>
  <si>
    <t>Trevor@accumsan.us</t>
  </si>
  <si>
    <t>650-194-7380</t>
  </si>
  <si>
    <t>Graham</t>
  </si>
  <si>
    <t>Noelle@interdum.gov</t>
  </si>
  <si>
    <t>775-134-6240</t>
  </si>
  <si>
    <t>Autumn@dapibus.net</t>
  </si>
  <si>
    <t>281-665-8066</t>
  </si>
  <si>
    <t>Emily@non.net</t>
  </si>
  <si>
    <t>524-204-1696</t>
  </si>
  <si>
    <t>Stacy@Maecenas.edu</t>
  </si>
  <si>
    <t>403-737-2355</t>
  </si>
  <si>
    <t>Rigel@luctus.com</t>
  </si>
  <si>
    <t>193-078-2397</t>
  </si>
  <si>
    <t>Xanthus@erat.us</t>
  </si>
  <si>
    <t>778-697-9279</t>
  </si>
  <si>
    <t>Lev</t>
  </si>
  <si>
    <t>Jonas@faucibus.edu</t>
  </si>
  <si>
    <t>674-197-1577</t>
  </si>
  <si>
    <t>Wanda@felis.us</t>
  </si>
  <si>
    <t>408-066-2787</t>
  </si>
  <si>
    <t>Kalia@taciti.com</t>
  </si>
  <si>
    <t>726-725-2088</t>
  </si>
  <si>
    <t>Blossom</t>
  </si>
  <si>
    <t>Tamekah@tincidunt.gov</t>
  </si>
  <si>
    <t>573-204-4474</t>
  </si>
  <si>
    <t>Cameron@nonummy.net</t>
  </si>
  <si>
    <t>475-345-9195</t>
  </si>
  <si>
    <t>Deacon@nascetur.gov</t>
  </si>
  <si>
    <t>962-151-3671</t>
  </si>
  <si>
    <t>Illiana@purus.net</t>
  </si>
  <si>
    <t>138-364-6085</t>
  </si>
  <si>
    <t>Callum</t>
  </si>
  <si>
    <t>Edan@montes.us</t>
  </si>
  <si>
    <t>153-325-1671</t>
  </si>
  <si>
    <t>Fay</t>
  </si>
  <si>
    <t>Xenos@amet.gov</t>
  </si>
  <si>
    <t>513-175-8466</t>
  </si>
  <si>
    <t>Stewart@felis.gov</t>
  </si>
  <si>
    <t>546-240-9729</t>
  </si>
  <si>
    <t>Winifred@orci.us</t>
  </si>
  <si>
    <t>812-051-0628</t>
  </si>
  <si>
    <t>Wallace</t>
  </si>
  <si>
    <t>Zena@odio.net</t>
  </si>
  <si>
    <t>695-255-6504</t>
  </si>
  <si>
    <t>Melinda@Class.us</t>
  </si>
  <si>
    <t>713-675-2508</t>
  </si>
  <si>
    <t>Honorato</t>
  </si>
  <si>
    <t>Tyrone@Vivamus.gov</t>
  </si>
  <si>
    <t>637-874-9930</t>
  </si>
  <si>
    <t>Branden@a.us</t>
  </si>
  <si>
    <t>908-330-4782</t>
  </si>
  <si>
    <t>Jackson@Morbi.us</t>
  </si>
  <si>
    <t>978-810-4694</t>
  </si>
  <si>
    <t>Hope@laoreet.com</t>
  </si>
  <si>
    <t>288-466-2861</t>
  </si>
  <si>
    <t>Glenna@ultricies.org</t>
  </si>
  <si>
    <t>520-419-7235</t>
  </si>
  <si>
    <t>Callie</t>
  </si>
  <si>
    <t>Xaviera@pulvinar.com</t>
  </si>
  <si>
    <t>105-261-1144</t>
  </si>
  <si>
    <t>Garrett@Lorem.com</t>
  </si>
  <si>
    <t>513-396-2357</t>
  </si>
  <si>
    <t>Clementine@volutpat.org</t>
  </si>
  <si>
    <t>844-557-5661</t>
  </si>
  <si>
    <t>Lacey@iaculis.edu</t>
  </si>
  <si>
    <t>834-198-8247</t>
  </si>
  <si>
    <t>Aline@mi.net</t>
  </si>
  <si>
    <t>727-680-0174</t>
  </si>
  <si>
    <t>Martina@volutpat.com</t>
  </si>
  <si>
    <t>308-521-2047</t>
  </si>
  <si>
    <t>Erasmus@diam.org</t>
  </si>
  <si>
    <t>129-275-9924</t>
  </si>
  <si>
    <t>Zane</t>
  </si>
  <si>
    <t>Nigel@quam.gov</t>
  </si>
  <si>
    <t>375-413-5445</t>
  </si>
  <si>
    <t>Illana@pretium.org</t>
  </si>
  <si>
    <t>714-725-5205</t>
  </si>
  <si>
    <t>Audrey@magna.us</t>
  </si>
  <si>
    <t>174-904-8035</t>
  </si>
  <si>
    <t>Erin</t>
  </si>
  <si>
    <t>Kamal@fames.net</t>
  </si>
  <si>
    <t>389-280-3789</t>
  </si>
  <si>
    <t>Alma</t>
  </si>
  <si>
    <t>Sylvia@enim.net</t>
  </si>
  <si>
    <t>063-304-9091</t>
  </si>
  <si>
    <t>Chandler@porttitor.com</t>
  </si>
  <si>
    <t>558-069-5363</t>
  </si>
  <si>
    <t>Nolan@Vivamus.edu</t>
  </si>
  <si>
    <t>590-249-7835</t>
  </si>
  <si>
    <t>Stella</t>
  </si>
  <si>
    <t>Jerry@Quisque.us</t>
  </si>
  <si>
    <t>657-913-3014</t>
  </si>
  <si>
    <t>Beatrice@nulla.com</t>
  </si>
  <si>
    <t>610-078-6991</t>
  </si>
  <si>
    <t>Amal@lectus.gov</t>
  </si>
  <si>
    <t>836-705-0650</t>
  </si>
  <si>
    <t>Scott@scelerisque.gov</t>
  </si>
  <si>
    <t>476-894-1098</t>
  </si>
  <si>
    <t>Joy@aliquet.com</t>
  </si>
  <si>
    <t>071-202-2952</t>
  </si>
  <si>
    <t>Delilah@metus.us</t>
  </si>
  <si>
    <t>199-728-9836</t>
  </si>
  <si>
    <t>Stewart@rutrum.com</t>
  </si>
  <si>
    <t>481-720-0690</t>
  </si>
  <si>
    <t>Kai@sollicitudin.gov</t>
  </si>
  <si>
    <t>318-818-4047</t>
  </si>
  <si>
    <t>Desirae@suscipit.net</t>
  </si>
  <si>
    <t>411-756-2116</t>
  </si>
  <si>
    <t>Thaddeus@non.edu</t>
  </si>
  <si>
    <t>420-482-3469</t>
  </si>
  <si>
    <t>Olympia</t>
  </si>
  <si>
    <t>Jayme@ultricies.edu</t>
  </si>
  <si>
    <t>239-889-4164</t>
  </si>
  <si>
    <t>Rhea@Lorem.edu</t>
  </si>
  <si>
    <t>815-601-5606</t>
  </si>
  <si>
    <t>Jarrod@Mauris.us</t>
  </si>
  <si>
    <t>382-713-9132</t>
  </si>
  <si>
    <t>Vivian@cursus.us</t>
  </si>
  <si>
    <t>307-601-6447</t>
  </si>
  <si>
    <t>Herrod@odio.net</t>
  </si>
  <si>
    <t>367-821-8994</t>
  </si>
  <si>
    <t>Montana@massa.com</t>
  </si>
  <si>
    <t>777-024-6247</t>
  </si>
  <si>
    <t>Cleo@nonummy.com</t>
  </si>
  <si>
    <t>869-016-9101</t>
  </si>
  <si>
    <t>Kyla@odio.org</t>
  </si>
  <si>
    <t>668-920-6949</t>
  </si>
  <si>
    <t>Rigel@pretium.edu</t>
  </si>
  <si>
    <t>719-279-7585</t>
  </si>
  <si>
    <t>Sydney</t>
  </si>
  <si>
    <t>Lillian@primis.edu</t>
  </si>
  <si>
    <t>218-348-7999</t>
  </si>
  <si>
    <t>Rowan</t>
  </si>
  <si>
    <t>Quynn@viverra.org</t>
  </si>
  <si>
    <t>523-951-9661</t>
  </si>
  <si>
    <t>Kalia</t>
  </si>
  <si>
    <t>Courtney@purus.org</t>
  </si>
  <si>
    <t>874-537-9834</t>
  </si>
  <si>
    <t>Lionel@metus.com</t>
  </si>
  <si>
    <t>303-030-6132</t>
  </si>
  <si>
    <t>Vladimir</t>
  </si>
  <si>
    <t>Karly@vitae.org</t>
  </si>
  <si>
    <t>295-670-4788</t>
  </si>
  <si>
    <t>Basia@pretium.gov</t>
  </si>
  <si>
    <t>212-650-8078</t>
  </si>
  <si>
    <t>Wyoming</t>
  </si>
  <si>
    <t>Malachi@Nullam.net</t>
  </si>
  <si>
    <t>503-595-8973</t>
  </si>
  <si>
    <t>Wynne@eget.gov</t>
  </si>
  <si>
    <t>294-632-8918</t>
  </si>
  <si>
    <t>Iona@mauris.org</t>
  </si>
  <si>
    <t>873-029-6364</t>
  </si>
  <si>
    <t>Zelenia@semper.net</t>
  </si>
  <si>
    <t>324-878-2323</t>
  </si>
  <si>
    <t>Kane@ultricies.edu</t>
  </si>
  <si>
    <t>640-465-0742</t>
  </si>
  <si>
    <t>Isabelle</t>
  </si>
  <si>
    <t>Leah@Curabitur.net</t>
  </si>
  <si>
    <t>118-737-6303</t>
  </si>
  <si>
    <t>April</t>
  </si>
  <si>
    <t>Daniel@placerat.us</t>
  </si>
  <si>
    <t>705-545-5246</t>
  </si>
  <si>
    <t>Linda</t>
  </si>
  <si>
    <t>Dillon@pretium.gov</t>
  </si>
  <si>
    <t>255-202-7435</t>
  </si>
  <si>
    <t>sales@mavenroasters8.io</t>
  </si>
  <si>
    <t>000-000-0008</t>
  </si>
  <si>
    <t>XLOOKUP</t>
  </si>
  <si>
    <t>Purchase amount</t>
  </si>
  <si>
    <t>XLOOKUP,SUM</t>
  </si>
  <si>
    <t>Min_Age</t>
  </si>
  <si>
    <t>Max_Age</t>
  </si>
  <si>
    <t>IFS</t>
  </si>
  <si>
    <t>LEN</t>
  </si>
  <si>
    <t>First Name</t>
  </si>
  <si>
    <t>Last Name</t>
  </si>
  <si>
    <t>C13</t>
  </si>
  <si>
    <t>C14</t>
  </si>
  <si>
    <t>Age</t>
  </si>
  <si>
    <t>Row Labels</t>
  </si>
  <si>
    <t>Sum of current_cost</t>
  </si>
  <si>
    <t>price per product</t>
  </si>
  <si>
    <t>Sum of current_wholesale_price</t>
  </si>
  <si>
    <t>(All)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</si>
</sst>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7" formatCode="_([$€-2]\ * #,##0.00_);_([$€-2]\ * \(#,##0.00\);_([$€-2]\ * &quot;-&quot;??_);_(@_)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40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9" tint="0.39997558519241921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2">
    <xf numFmtId="0" fontId="0" fillId="0" borderId="0" xfId="0"/>
    <xf numFmtId="22" fontId="0" fillId="0" borderId="0" xfId="0" applyNumberFormat="1"/>
    <xf numFmtId="0" fontId="0" fillId="0" borderId="0" xfId="0" pivotButton="1"/>
    <xf numFmtId="0" fontId="0" fillId="0" borderId="0" xfId="0" applyNumberFormat="1"/>
    <xf numFmtId="10" fontId="0" fillId="0" borderId="0" xfId="0" applyNumberFormat="1"/>
    <xf numFmtId="14" fontId="0" fillId="0" borderId="0" xfId="0" applyNumberFormat="1"/>
    <xf numFmtId="0" fontId="0" fillId="0" borderId="10" xfId="0" applyFont="1" applyBorder="1"/>
    <xf numFmtId="0" fontId="0" fillId="33" borderId="0" xfId="0" applyFill="1" applyAlignment="1">
      <alignment horizontal="center"/>
    </xf>
    <xf numFmtId="0" fontId="0" fillId="34" borderId="0" xfId="0" applyFill="1" applyAlignment="1">
      <alignment horizontal="center"/>
    </xf>
    <xf numFmtId="0" fontId="0" fillId="34" borderId="0" xfId="0" applyFill="1"/>
    <xf numFmtId="0" fontId="0" fillId="35" borderId="0" xfId="0" applyFill="1" applyAlignment="1">
      <alignment horizontal="center"/>
    </xf>
    <xf numFmtId="0" fontId="0" fillId="35" borderId="0" xfId="0" applyNumberFormat="1" applyFill="1" applyAlignment="1">
      <alignment horizontal="center"/>
    </xf>
    <xf numFmtId="0" fontId="0" fillId="37" borderId="11" xfId="0" applyFill="1" applyBorder="1" applyAlignment="1">
      <alignment horizontal="left"/>
    </xf>
    <xf numFmtId="14" fontId="0" fillId="36" borderId="11" xfId="0" applyNumberFormat="1" applyFill="1" applyBorder="1"/>
    <xf numFmtId="0" fontId="0" fillId="0" borderId="11" xfId="0" applyBorder="1"/>
    <xf numFmtId="0" fontId="16" fillId="38" borderId="11" xfId="0" applyFont="1" applyFill="1" applyBorder="1"/>
    <xf numFmtId="0" fontId="16" fillId="38" borderId="11" xfId="0" applyFont="1" applyFill="1" applyBorder="1" applyAlignment="1">
      <alignment horizontal="left"/>
    </xf>
    <xf numFmtId="0" fontId="0" fillId="38" borderId="11" xfId="0" applyFill="1" applyBorder="1"/>
    <xf numFmtId="0" fontId="0" fillId="39" borderId="11" xfId="0" applyFill="1" applyBorder="1"/>
    <xf numFmtId="0" fontId="0" fillId="33" borderId="0" xfId="0" applyFill="1" applyAlignment="1">
      <alignment horizontal="center"/>
    </xf>
    <xf numFmtId="0" fontId="0" fillId="0" borderId="0" xfId="0" applyAlignment="1">
      <alignment horizontal="left"/>
    </xf>
    <xf numFmtId="167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8">
    <dxf>
      <numFmt numFmtId="167" formatCode="_([$€-2]\ * #,##0.00_);_([$€-2]\ * \(#,##0.00\);_([$€-2]\ * &quot;-&quot;??_);_(@_)"/>
    </dxf>
    <dxf>
      <numFmt numFmtId="0" formatCode="General"/>
    </dxf>
    <dxf>
      <numFmt numFmtId="14" formatCode="0.00%"/>
    </dxf>
    <dxf>
      <numFmt numFmtId="167" formatCode="_([$€-2]\ * #,##0.00_);_([$€-2]\ * \(#,##0.00\);_([$€-2]\ * &quot;-&quot;??_);_(@_)"/>
    </dxf>
    <dxf>
      <numFmt numFmtId="167" formatCode="_([$€-2]\ * #,##0.00_);_([$€-2]\ * \(#,##0.00\);_([$€-2]\ * &quot;-&quot;??_);_(@_)"/>
    </dxf>
    <dxf>
      <numFmt numFmtId="0" formatCode="General"/>
    </dxf>
    <dxf>
      <numFmt numFmtId="14" formatCode="0.00%"/>
    </dxf>
    <dxf>
      <numFmt numFmtId="167" formatCode="_([$€-2]\ * #,##0.00_);_([$€-2]\ * \(#,##0.00\);_([$€-2]\ * &quot;-&quot;??_);_(@_)"/>
    </dxf>
    <dxf>
      <numFmt numFmtId="0" formatCode="General"/>
    </dxf>
    <dxf>
      <numFmt numFmtId="14" formatCode="0.00%"/>
    </dxf>
    <dxf>
      <fill>
        <patternFill>
          <bgColor rgb="FF66FFFF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FFC7CE"/>
        </patternFill>
      </fill>
    </dxf>
    <dxf>
      <fill>
        <patternFill patternType="solid">
          <fgColor rgb="FFFFC7CE"/>
          <bgColor rgb="FF000000"/>
        </patternFill>
      </fill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0" formatCode="General"/>
    </dxf>
    <dxf>
      <numFmt numFmtId="19" formatCode="m/d/yyyy"/>
    </dxf>
    <dxf>
      <numFmt numFmtId="19" formatCode="m/d/yyyy"/>
    </dxf>
  </dxfs>
  <tableStyles count="0" defaultTableStyle="TableStyleMedium2" defaultPivotStyle="PivotStyleLight16"/>
  <colors>
    <mruColors>
      <color rgb="FF00FFFF"/>
      <color rgb="FF66FF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powerPivotData" Target="model/item.data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[sales-data-sample.xlsx]Pivot for Product Data!PivotTable1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/>
              <a:t>Copmpare</a:t>
            </a:r>
            <a:r>
              <a:rPr lang="en-US" sz="1100" baseline="0"/>
              <a:t> the wholesale price, current cost and price per product  </a:t>
            </a:r>
            <a:endParaRPr lang="en-US" sz="1100"/>
          </a:p>
        </c:rich>
      </c:tx>
      <c:layout>
        <c:manualLayout>
          <c:xMode val="edge"/>
          <c:yMode val="edge"/>
          <c:x val="0.46423671228476943"/>
          <c:y val="9.5180810731991847E-2"/>
        </c:manualLayout>
      </c:layout>
      <c:overlay val="0"/>
      <c:spPr>
        <a:solidFill>
          <a:srgbClr val="FFC000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2591866026306941"/>
          <c:y val="0.22680118110236216"/>
          <c:w val="0.47445662265448174"/>
          <c:h val="0.24592556138815982"/>
        </c:manualLayout>
      </c:layout>
      <c:lineChart>
        <c:grouping val="standard"/>
        <c:varyColors val="0"/>
        <c:ser>
          <c:idx val="0"/>
          <c:order val="0"/>
          <c:tx>
            <c:strRef>
              <c:f>'Pivot for Product Data'!$B$3</c:f>
              <c:strCache>
                <c:ptCount val="1"/>
                <c:pt idx="0">
                  <c:v>price per product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 for Product Data'!$A$4:$A$9</c:f>
              <c:strCache>
                <c:ptCount val="5"/>
                <c:pt idx="0">
                  <c:v>Whole Bean/Teas</c:v>
                </c:pt>
                <c:pt idx="1">
                  <c:v>Beverages</c:v>
                </c:pt>
                <c:pt idx="2">
                  <c:v>Merchandise</c:v>
                </c:pt>
                <c:pt idx="3">
                  <c:v>Food</c:v>
                </c:pt>
                <c:pt idx="4">
                  <c:v>Add-ons</c:v>
                </c:pt>
              </c:strCache>
            </c:strRef>
          </c:cat>
          <c:val>
            <c:numRef>
              <c:f>'Pivot for Product Data'!$B$4:$B$9</c:f>
              <c:numCache>
                <c:formatCode>_([$€-2]\ * #,##0.00_);_([$€-2]\ * \(#,##0.00\);_([$€-2]\ * "-"??_);_(@_)</c:formatCode>
                <c:ptCount val="5"/>
                <c:pt idx="0">
                  <c:v>306.2299999999999</c:v>
                </c:pt>
                <c:pt idx="1">
                  <c:v>151.09999999999997</c:v>
                </c:pt>
                <c:pt idx="2">
                  <c:v>77</c:v>
                </c:pt>
                <c:pt idx="3">
                  <c:v>39</c:v>
                </c:pt>
                <c:pt idx="4">
                  <c:v>3.16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924-4629-9030-5CD197703DBC}"/>
            </c:ext>
          </c:extLst>
        </c:ser>
        <c:ser>
          <c:idx val="1"/>
          <c:order val="1"/>
          <c:tx>
            <c:strRef>
              <c:f>'Pivot for Product Data'!$C$3</c:f>
              <c:strCache>
                <c:ptCount val="1"/>
                <c:pt idx="0">
                  <c:v>Sum of current_wholesale_price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'Pivot for Product Data'!$A$4:$A$9</c:f>
              <c:strCache>
                <c:ptCount val="5"/>
                <c:pt idx="0">
                  <c:v>Whole Bean/Teas</c:v>
                </c:pt>
                <c:pt idx="1">
                  <c:v>Beverages</c:v>
                </c:pt>
                <c:pt idx="2">
                  <c:v>Merchandise</c:v>
                </c:pt>
                <c:pt idx="3">
                  <c:v>Food</c:v>
                </c:pt>
                <c:pt idx="4">
                  <c:v>Add-ons</c:v>
                </c:pt>
              </c:strCache>
            </c:strRef>
          </c:cat>
          <c:val>
            <c:numRef>
              <c:f>'Pivot for Product Data'!$C$4:$C$9</c:f>
              <c:numCache>
                <c:formatCode>_([$€-2]\ * #,##0.00_);_([$€-2]\ * \(#,##0.00\);_([$€-2]\ * "-"??_);_(@_)</c:formatCode>
                <c:ptCount val="5"/>
                <c:pt idx="0">
                  <c:v>244.98</c:v>
                </c:pt>
                <c:pt idx="1">
                  <c:v>75.549999999999983</c:v>
                </c:pt>
                <c:pt idx="2">
                  <c:v>24.64</c:v>
                </c:pt>
                <c:pt idx="3">
                  <c:v>25.369999999999997</c:v>
                </c:pt>
                <c:pt idx="4">
                  <c:v>1.5000000000000002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924-4629-9030-5CD197703DBC}"/>
            </c:ext>
          </c:extLst>
        </c:ser>
        <c:ser>
          <c:idx val="2"/>
          <c:order val="2"/>
          <c:tx>
            <c:strRef>
              <c:f>'Pivot for Product Data'!$D$3</c:f>
              <c:strCache>
                <c:ptCount val="1"/>
                <c:pt idx="0">
                  <c:v>Sum of current_cost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'Pivot for Product Data'!$A$4:$A$9</c:f>
              <c:strCache>
                <c:ptCount val="5"/>
                <c:pt idx="0">
                  <c:v>Whole Bean/Teas</c:v>
                </c:pt>
                <c:pt idx="1">
                  <c:v>Beverages</c:v>
                </c:pt>
                <c:pt idx="2">
                  <c:v>Merchandise</c:v>
                </c:pt>
                <c:pt idx="3">
                  <c:v>Food</c:v>
                </c:pt>
                <c:pt idx="4">
                  <c:v>Add-ons</c:v>
                </c:pt>
              </c:strCache>
            </c:strRef>
          </c:cat>
          <c:val>
            <c:numRef>
              <c:f>'Pivot for Product Data'!$D$4:$D$9</c:f>
              <c:numCache>
                <c:formatCode>_([$€-2]\ * #,##0.00_);_([$€-2]\ * \(#,##0.00\);_([$€-2]\ * "-"??_);_(@_)</c:formatCode>
                <c:ptCount val="5"/>
                <c:pt idx="0">
                  <c:v>51.45600000000001</c:v>
                </c:pt>
                <c:pt idx="1">
                  <c:v>37.774999999999991</c:v>
                </c:pt>
                <c:pt idx="2">
                  <c:v>14.5</c:v>
                </c:pt>
                <c:pt idx="3">
                  <c:v>15.12</c:v>
                </c:pt>
                <c:pt idx="4">
                  <c:v>0.8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924-4629-9030-5CD197703DBC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59619727"/>
        <c:axId val="459620143"/>
      </c:lineChart>
      <c:catAx>
        <c:axId val="45961972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9620143"/>
        <c:crosses val="autoZero"/>
        <c:auto val="1"/>
        <c:lblAlgn val="ctr"/>
        <c:lblOffset val="100"/>
        <c:noMultiLvlLbl val="0"/>
      </c:catAx>
      <c:valAx>
        <c:axId val="4596201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Price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[$€-2]\ * #,##0.00_);_([$€-2]\ * \(#,##0.00\);_([$€-2]\ * &quot;-&quot;??_);_(@_)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9619727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1">
        <a:lumMod val="20000"/>
        <a:lumOff val="80000"/>
      </a:schemeClr>
    </a:solidFill>
    <a:ln w="9525" cap="flat" cmpd="sng" algn="ctr">
      <a:gradFill>
        <a:gsLst>
          <a:gs pos="0">
            <a:schemeClr val="accent1">
              <a:lumMod val="5000"/>
              <a:lumOff val="95000"/>
            </a:schemeClr>
          </a:gs>
          <a:gs pos="74000">
            <a:schemeClr val="accent1">
              <a:lumMod val="45000"/>
              <a:lumOff val="55000"/>
            </a:schemeClr>
          </a:gs>
          <a:gs pos="83000">
            <a:schemeClr val="accent1">
              <a:lumMod val="45000"/>
              <a:lumOff val="55000"/>
            </a:schemeClr>
          </a:gs>
          <a:gs pos="100000">
            <a:schemeClr val="accent1">
              <a:lumMod val="30000"/>
              <a:lumOff val="70000"/>
            </a:schemeClr>
          </a:gs>
        </a:gsLst>
        <a:lin ang="5400000" scaled="1"/>
      </a:gra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[sales-data-sample.xlsx]Pie Chart!PivotTable2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'Pie Chart'!$C$3</c:f>
              <c:strCache>
                <c:ptCount val="1"/>
                <c:pt idx="0">
                  <c:v>Sum of QUANTITYORDERED2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F118-4531-9D53-8DECC8CC3119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F118-4531-9D53-8DECC8CC3119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F118-4531-9D53-8DECC8CC3119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F118-4531-9D53-8DECC8CC3119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F118-4531-9D53-8DECC8CC3119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F118-4531-9D53-8DECC8CC3119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multiLvlStrRef>
              <c:f>'Pie Chart'!$A$4:$B$13</c:f>
              <c:multiLvlStrCache>
                <c:ptCount val="6"/>
                <c:lvl>
                  <c:pt idx="0">
                    <c:v>In Process</c:v>
                  </c:pt>
                  <c:pt idx="1">
                    <c:v>Shipped</c:v>
                  </c:pt>
                  <c:pt idx="2">
                    <c:v>On Hold</c:v>
                  </c:pt>
                  <c:pt idx="3">
                    <c:v>Shipped</c:v>
                  </c:pt>
                  <c:pt idx="4">
                    <c:v>In Process</c:v>
                  </c:pt>
                  <c:pt idx="5">
                    <c:v>Shipped</c:v>
                  </c:pt>
                </c:lvl>
                <c:lvl>
                  <c:pt idx="0">
                    <c:v>Classic Cars</c:v>
                  </c:pt>
                  <c:pt idx="2">
                    <c:v>Vintage Cars</c:v>
                  </c:pt>
                  <c:pt idx="4">
                    <c:v>Trucks and Buses</c:v>
                  </c:pt>
                </c:lvl>
              </c:multiLvlStrCache>
            </c:multiLvlStrRef>
          </c:cat>
          <c:val>
            <c:numRef>
              <c:f>'Pie Chart'!$C$4:$C$13</c:f>
              <c:numCache>
                <c:formatCode>General</c:formatCode>
                <c:ptCount val="6"/>
                <c:pt idx="0">
                  <c:v>379</c:v>
                </c:pt>
                <c:pt idx="1">
                  <c:v>22236</c:v>
                </c:pt>
                <c:pt idx="2">
                  <c:v>332</c:v>
                </c:pt>
                <c:pt idx="3">
                  <c:v>10069</c:v>
                </c:pt>
                <c:pt idx="4">
                  <c:v>302</c:v>
                </c:pt>
                <c:pt idx="5">
                  <c:v>6566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ADA-4F23-84D7-A0A566CE6A3D}"/>
            </c:ext>
          </c:extLst>
        </c:ser>
        <c:ser>
          <c:idx val="1"/>
          <c:order val="1"/>
          <c:tx>
            <c:strRef>
              <c:f>'Pie Chart'!$D$3</c:f>
              <c:strCache>
                <c:ptCount val="1"/>
                <c:pt idx="0">
                  <c:v>Sum of QUANTITYORDERED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F118-4531-9D53-8DECC8CC3119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F118-4531-9D53-8DECC8CC3119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F118-4531-9D53-8DECC8CC3119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F118-4531-9D53-8DECC8CC3119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F118-4531-9D53-8DECC8CC3119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F118-4531-9D53-8DECC8CC3119}"/>
              </c:ext>
            </c:extLst>
          </c:dPt>
          <c:cat>
            <c:multiLvlStrRef>
              <c:f>'Pie Chart'!$A$4:$B$13</c:f>
              <c:multiLvlStrCache>
                <c:ptCount val="6"/>
                <c:lvl>
                  <c:pt idx="0">
                    <c:v>In Process</c:v>
                  </c:pt>
                  <c:pt idx="1">
                    <c:v>Shipped</c:v>
                  </c:pt>
                  <c:pt idx="2">
                    <c:v>On Hold</c:v>
                  </c:pt>
                  <c:pt idx="3">
                    <c:v>Shipped</c:v>
                  </c:pt>
                  <c:pt idx="4">
                    <c:v>In Process</c:v>
                  </c:pt>
                  <c:pt idx="5">
                    <c:v>Shipped</c:v>
                  </c:pt>
                </c:lvl>
                <c:lvl>
                  <c:pt idx="0">
                    <c:v>Classic Cars</c:v>
                  </c:pt>
                  <c:pt idx="2">
                    <c:v>Vintage Cars</c:v>
                  </c:pt>
                  <c:pt idx="4">
                    <c:v>Trucks and Buses</c:v>
                  </c:pt>
                </c:lvl>
              </c:multiLvlStrCache>
            </c:multiLvlStrRef>
          </c:cat>
          <c:val>
            <c:numRef>
              <c:f>'Pie Chart'!$D$4:$D$13</c:f>
              <c:numCache>
                <c:formatCode>General</c:formatCode>
                <c:ptCount val="6"/>
                <c:pt idx="0">
                  <c:v>2</c:v>
                </c:pt>
                <c:pt idx="1">
                  <c:v>1</c:v>
                </c:pt>
                <c:pt idx="2">
                  <c:v>2</c:v>
                </c:pt>
                <c:pt idx="3">
                  <c:v>1</c:v>
                </c:pt>
                <c:pt idx="4">
                  <c:v>2</c:v>
                </c:pt>
                <c:pt idx="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ADA-4F23-84D7-A0A566CE6A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1">
        <a:lumMod val="20000"/>
        <a:lumOff val="8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[sales-data-sample.xlsx]TOTAL SALES(2003&amp;2005) - TOP 5 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/>
              <a:t>TOTAL</a:t>
            </a:r>
            <a:r>
              <a:rPr lang="en-US" sz="1200" baseline="0"/>
              <a:t> SALES(2003&amp;2005) - TOP 5 COunTRIES</a:t>
            </a:r>
            <a:endParaRPr lang="en-US" sz="12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'TOTAL SALES(2003&amp;2005) - TOP 5 '!$C$3</c:f>
              <c:strCache>
                <c:ptCount val="1"/>
                <c:pt idx="0">
                  <c:v>Total</c:v>
                </c:pt>
              </c:strCache>
            </c:strRef>
          </c:tx>
          <c:spPr>
            <a:pattFill prst="narHorz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cat>
            <c:multiLvlStrRef>
              <c:f>'TOTAL SALES(2003&amp;2005) - TOP 5 '!$A$4:$B$24</c:f>
              <c:multiLvlStrCache>
                <c:ptCount val="10"/>
                <c:lvl>
                  <c:pt idx="0">
                    <c:v>2003</c:v>
                  </c:pt>
                  <c:pt idx="1">
                    <c:v>2005</c:v>
                  </c:pt>
                  <c:pt idx="2">
                    <c:v>2003</c:v>
                  </c:pt>
                  <c:pt idx="3">
                    <c:v>2005</c:v>
                  </c:pt>
                  <c:pt idx="4">
                    <c:v>2003</c:v>
                  </c:pt>
                  <c:pt idx="5">
                    <c:v>2005</c:v>
                  </c:pt>
                  <c:pt idx="6">
                    <c:v>2003</c:v>
                  </c:pt>
                  <c:pt idx="7">
                    <c:v>2005</c:v>
                  </c:pt>
                  <c:pt idx="8">
                    <c:v>2003</c:v>
                  </c:pt>
                  <c:pt idx="9">
                    <c:v>2005</c:v>
                  </c:pt>
                </c:lvl>
                <c:lvl>
                  <c:pt idx="0">
                    <c:v>USA</c:v>
                  </c:pt>
                  <c:pt idx="2">
                    <c:v>Spain</c:v>
                  </c:pt>
                  <c:pt idx="4">
                    <c:v>France</c:v>
                  </c:pt>
                  <c:pt idx="6">
                    <c:v>Australia</c:v>
                  </c:pt>
                  <c:pt idx="8">
                    <c:v>Finland</c:v>
                  </c:pt>
                </c:lvl>
              </c:multiLvlStrCache>
            </c:multiLvlStrRef>
          </c:cat>
          <c:val>
            <c:numRef>
              <c:f>'TOTAL SALES(2003&amp;2005) - TOP 5 '!$C$4:$C$24</c:f>
              <c:numCache>
                <c:formatCode>0.00%</c:formatCode>
                <c:ptCount val="10"/>
                <c:pt idx="0">
                  <c:v>0.33754370139611067</c:v>
                </c:pt>
                <c:pt idx="1">
                  <c:v>0.1648382491783178</c:v>
                </c:pt>
                <c:pt idx="2">
                  <c:v>0.10483188173055706</c:v>
                </c:pt>
                <c:pt idx="3">
                  <c:v>8.451813438280685E-2</c:v>
                </c:pt>
                <c:pt idx="4">
                  <c:v>8.0887881732377806E-2</c:v>
                </c:pt>
                <c:pt idx="5">
                  <c:v>6.2834567477421874E-2</c:v>
                </c:pt>
                <c:pt idx="6">
                  <c:v>6.5466864340207015E-2</c:v>
                </c:pt>
                <c:pt idx="7">
                  <c:v>3.7524391946032576E-2</c:v>
                </c:pt>
                <c:pt idx="8">
                  <c:v>2.8747320749791985E-2</c:v>
                </c:pt>
                <c:pt idx="9">
                  <c:v>3.2807007066376299E-2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F5E-4419-9746-B639D9790C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64"/>
        <c:overlap val="-22"/>
        <c:axId val="978802367"/>
        <c:axId val="978804447"/>
      </c:barChart>
      <c:catAx>
        <c:axId val="9788023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8804447"/>
        <c:crosses val="autoZero"/>
        <c:auto val="1"/>
        <c:lblAlgn val="ctr"/>
        <c:lblOffset val="100"/>
        <c:noMultiLvlLbl val="0"/>
      </c:catAx>
      <c:valAx>
        <c:axId val="978804447"/>
        <c:scaling>
          <c:orientation val="minMax"/>
        </c:scaling>
        <c:delete val="0"/>
        <c:axPos val="l"/>
        <c:majorGridlines>
          <c:spPr>
            <a:ln>
              <a:solidFill>
                <a:schemeClr val="tx1">
                  <a:lumMod val="15000"/>
                  <a:lumOff val="85000"/>
                </a:schemeClr>
              </a:solidFill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8802367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tx1">
                <a:lumMod val="15000"/>
                <a:lumOff val="85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10</xdr:row>
      <xdr:rowOff>3810</xdr:rowOff>
    </xdr:from>
    <xdr:to>
      <xdr:col>7</xdr:col>
      <xdr:colOff>45720</xdr:colOff>
      <xdr:row>27</xdr:row>
      <xdr:rowOff>121920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FE2B429-6F98-4764-92A8-A803625EB8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0</xdr:row>
      <xdr:rowOff>0</xdr:rowOff>
    </xdr:from>
    <xdr:to>
      <xdr:col>11</xdr:col>
      <xdr:colOff>129540</xdr:colOff>
      <xdr:row>13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E6C65E3-A418-463C-B228-FBFA7A884D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381000</xdr:colOff>
      <xdr:row>2</xdr:row>
      <xdr:rowOff>110490</xdr:rowOff>
    </xdr:from>
    <xdr:to>
      <xdr:col>13</xdr:col>
      <xdr:colOff>289560</xdr:colOff>
      <xdr:row>17</xdr:row>
      <xdr:rowOff>110490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5B450C3-5C82-4EAA-B1F9-7C9EAD6193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eyhane" refreshedDate="45692.658496296295" createdVersion="7" refreshedVersion="7" minRefreshableVersion="3" recordCount="2823" xr:uid="{466FB431-B956-4AF9-A876-FAF1CC834D55}">
  <cacheSource type="worksheet">
    <worksheetSource ref="A1:P2824" sheet="sales-data-sample"/>
  </cacheSource>
  <cacheFields count="16">
    <cacheField name="ORDERNUMBER" numFmtId="0">
      <sharedItems containsSemiMixedTypes="0" containsString="0" containsNumber="1" containsInteger="1" minValue="10100" maxValue="10425"/>
    </cacheField>
    <cacheField name="QUANTITYORDERED" numFmtId="0">
      <sharedItems containsSemiMixedTypes="0" containsString="0" containsNumber="1" containsInteger="1" minValue="6" maxValue="97"/>
    </cacheField>
    <cacheField name="PRICEEACH" numFmtId="0">
      <sharedItems containsSemiMixedTypes="0" containsString="0" containsNumber="1" minValue="26.88" maxValue="100"/>
    </cacheField>
    <cacheField name="SALES" numFmtId="0">
      <sharedItems containsSemiMixedTypes="0" containsString="0" containsNumber="1" minValue="482.13" maxValue="14082.8"/>
    </cacheField>
    <cacheField name="ORDERDATE" numFmtId="22">
      <sharedItems containsSemiMixedTypes="0" containsNonDate="0" containsDate="1" containsString="0" minDate="2003-01-06T00:00:00" maxDate="2005-06-01T00:00:00"/>
    </cacheField>
    <cacheField name="STATUS" numFmtId="0">
      <sharedItems count="6">
        <s v="Shipped"/>
        <s v="Disputed"/>
        <s v="In Process"/>
        <s v="Cancelled"/>
        <s v="On Hold"/>
        <s v="Resolved"/>
      </sharedItems>
    </cacheField>
    <cacheField name="QTR_ID" numFmtId="0">
      <sharedItems containsSemiMixedTypes="0" containsString="0" containsNumber="1" containsInteger="1" minValue="1" maxValue="4"/>
    </cacheField>
    <cacheField name="MONTH_ID" numFmtId="0">
      <sharedItems containsSemiMixedTypes="0" containsString="0" containsNumber="1" containsInteger="1" minValue="1" maxValue="12"/>
    </cacheField>
    <cacheField name="YEAR_ID" numFmtId="0">
      <sharedItems containsSemiMixedTypes="0" containsString="0" containsNumber="1" containsInteger="1" minValue="2003" maxValue="2005" count="3">
        <n v="2003"/>
        <n v="2004"/>
        <n v="2005"/>
      </sharedItems>
    </cacheField>
    <cacheField name="PRODUCTLINE" numFmtId="0">
      <sharedItems count="7">
        <s v="Motorcycles"/>
        <s v="Classic Cars"/>
        <s v="Trucks and Buses"/>
        <s v="Vintage Cars"/>
        <s v="Planes"/>
        <s v="Ships"/>
        <s v="Trains"/>
      </sharedItems>
    </cacheField>
    <cacheField name="PRODUCTCODE" numFmtId="0">
      <sharedItems/>
    </cacheField>
    <cacheField name="CUSTOMERNAME" numFmtId="0">
      <sharedItems/>
    </cacheField>
    <cacheField name="CITY" numFmtId="0">
      <sharedItems/>
    </cacheField>
    <cacheField name="COUNTRY" numFmtId="0">
      <sharedItems count="19">
        <s v="USA"/>
        <s v="France"/>
        <s v="Norway"/>
        <s v="Australia"/>
        <s v="Finland"/>
        <s v="Austria"/>
        <s v="UK"/>
        <s v="Spain"/>
        <s v="Sweden"/>
        <s v="Singapore"/>
        <s v="Canada"/>
        <s v="Japan"/>
        <s v="Italy"/>
        <s v="Denmark"/>
        <s v="Belgium"/>
        <s v="Philippines"/>
        <s v="Germany"/>
        <s v="Switzerland"/>
        <s v="Ireland"/>
      </sharedItems>
    </cacheField>
    <cacheField name="TERRITORY" numFmtId="0">
      <sharedItems/>
    </cacheField>
    <cacheField name="DEALSIZE" numFmtId="0">
      <sharedItems count="3">
        <s v="Small"/>
        <s v="Medium"/>
        <s v="Larg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eyhane" refreshedDate="45694.419027777774" createdVersion="7" refreshedVersion="7" minRefreshableVersion="3" recordCount="87" xr:uid="{A47DE028-9065-49FE-AC3E-35F432CEE759}">
  <cacheSource type="worksheet">
    <worksheetSource name="Table_Product_Lookup__Updated"/>
  </cacheSource>
  <cacheFields count="13">
    <cacheField name="product_id" numFmtId="0">
      <sharedItems containsSemiMixedTypes="0" containsString="0" containsNumber="1" containsInteger="1" minValue="1" maxValue="88"/>
    </cacheField>
    <cacheField name="product_group" numFmtId="0">
      <sharedItems count="5">
        <s v="Whole Bean/Teas"/>
        <s v="Beverages"/>
        <s v="Add-ons"/>
        <s v="Food"/>
        <s v="Merchandise"/>
      </sharedItems>
    </cacheField>
    <cacheField name="product_category" numFmtId="0">
      <sharedItems count="9">
        <s v="Coffee beans"/>
        <s v="Loose Tea"/>
        <s v="Packaged Chocolate"/>
        <s v="Coffee"/>
        <s v="Tea"/>
        <s v="Drinking Chocolate"/>
        <s v="Flavours"/>
        <s v="Bakery"/>
        <s v="Branded"/>
      </sharedItems>
    </cacheField>
    <cacheField name="product_type" numFmtId="0">
      <sharedItems/>
    </cacheField>
    <cacheField name="product" numFmtId="0">
      <sharedItems/>
    </cacheField>
    <cacheField name="product_description" numFmtId="0">
      <sharedItems/>
    </cacheField>
    <cacheField name="current_cost" numFmtId="0">
      <sharedItems containsSemiMixedTypes="0" containsString="0" containsNumber="1" minValue="0.2" maxValue="9"/>
    </cacheField>
    <cacheField name="current_wholesale_price" numFmtId="0">
      <sharedItems containsSemiMixedTypes="0" containsString="0" containsNumber="1" minValue="0.3" maxValue="36"/>
    </cacheField>
    <cacheField name="current_retail_price" numFmtId="0">
      <sharedItems containsSemiMixedTypes="0" containsString="0" containsNumber="1" minValue="0.76" maxValue="45"/>
    </cacheField>
    <cacheField name="tax_exempt_yn" numFmtId="0">
      <sharedItems count="2">
        <s v="Y"/>
        <s v="N"/>
      </sharedItems>
    </cacheField>
    <cacheField name="promo_yn" numFmtId="0">
      <sharedItems/>
    </cacheField>
    <cacheField name="new_product_yn" numFmtId="0">
      <sharedItems/>
    </cacheField>
    <cacheField name="% of Partial" numFmtId="0" formula="(current_cost )/current_retail_price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823">
  <r>
    <n v="10107"/>
    <n v="30"/>
    <n v="95.7"/>
    <n v="2871"/>
    <d v="2003-02-24T00:00:00"/>
    <x v="0"/>
    <n v="1"/>
    <n v="2"/>
    <x v="0"/>
    <x v="0"/>
    <s v="S10_1678"/>
    <s v="Land of Toys Inc."/>
    <s v="NYC"/>
    <x v="0"/>
    <s v="NA"/>
    <x v="0"/>
  </r>
  <r>
    <n v="10121"/>
    <n v="34"/>
    <n v="81.349999999999994"/>
    <n v="2765.9"/>
    <d v="2003-05-07T00:00:00"/>
    <x v="0"/>
    <n v="2"/>
    <n v="5"/>
    <x v="0"/>
    <x v="0"/>
    <s v="S10_1678"/>
    <s v="Reims Collectables"/>
    <s v="Reims"/>
    <x v="1"/>
    <s v="EMEA"/>
    <x v="0"/>
  </r>
  <r>
    <n v="10134"/>
    <n v="41"/>
    <n v="94.74"/>
    <n v="3884.34"/>
    <d v="2003-07-01T00:00:00"/>
    <x v="0"/>
    <n v="3"/>
    <n v="7"/>
    <x v="0"/>
    <x v="0"/>
    <s v="S10_1678"/>
    <s v="Lyon Souveniers"/>
    <s v="Paris"/>
    <x v="1"/>
    <s v="EMEA"/>
    <x v="1"/>
  </r>
  <r>
    <n v="10145"/>
    <n v="45"/>
    <n v="83.26"/>
    <n v="3746.7"/>
    <d v="2003-08-25T00:00:00"/>
    <x v="0"/>
    <n v="3"/>
    <n v="8"/>
    <x v="0"/>
    <x v="0"/>
    <s v="S10_1678"/>
    <s v="Toys4GrownUps.com"/>
    <s v="Pasadena"/>
    <x v="0"/>
    <s v="NA"/>
    <x v="1"/>
  </r>
  <r>
    <n v="10159"/>
    <n v="49"/>
    <n v="100"/>
    <n v="5205.2700000000004"/>
    <d v="2003-10-10T00:00:00"/>
    <x v="0"/>
    <n v="4"/>
    <n v="10"/>
    <x v="0"/>
    <x v="0"/>
    <s v="S10_1678"/>
    <s v="Corporate Gift Ideas Co."/>
    <s v="San Francisco"/>
    <x v="0"/>
    <s v="NA"/>
    <x v="1"/>
  </r>
  <r>
    <n v="10168"/>
    <n v="36"/>
    <n v="96.66"/>
    <n v="3479.76"/>
    <d v="2003-10-28T00:00:00"/>
    <x v="0"/>
    <n v="4"/>
    <n v="10"/>
    <x v="0"/>
    <x v="0"/>
    <s v="S10_1678"/>
    <s v="Technics Stores Inc."/>
    <s v="Burlingame"/>
    <x v="0"/>
    <s v="NA"/>
    <x v="1"/>
  </r>
  <r>
    <n v="10180"/>
    <n v="29"/>
    <n v="86.13"/>
    <n v="2497.77"/>
    <d v="2003-11-11T00:00:00"/>
    <x v="0"/>
    <n v="4"/>
    <n v="11"/>
    <x v="0"/>
    <x v="0"/>
    <s v="S10_1678"/>
    <s v="Daedalus Designs Imports"/>
    <s v="Lille"/>
    <x v="1"/>
    <s v="EMEA"/>
    <x v="0"/>
  </r>
  <r>
    <n v="10188"/>
    <n v="48"/>
    <n v="100"/>
    <n v="5512.32"/>
    <d v="2003-11-18T00:00:00"/>
    <x v="0"/>
    <n v="4"/>
    <n v="11"/>
    <x v="0"/>
    <x v="0"/>
    <s v="S10_1678"/>
    <s v="Herkku Gifts"/>
    <s v="Bergen"/>
    <x v="2"/>
    <s v="EMEA"/>
    <x v="1"/>
  </r>
  <r>
    <n v="10201"/>
    <n v="22"/>
    <n v="98.57"/>
    <n v="2168.54"/>
    <d v="2003-12-01T00:00:00"/>
    <x v="0"/>
    <n v="4"/>
    <n v="12"/>
    <x v="0"/>
    <x v="0"/>
    <s v="S10_1678"/>
    <s v="Mini Wheels Co."/>
    <s v="San Francisco"/>
    <x v="0"/>
    <s v="NA"/>
    <x v="0"/>
  </r>
  <r>
    <n v="10211"/>
    <n v="41"/>
    <n v="100"/>
    <n v="4708.4399999999996"/>
    <d v="2004-01-15T00:00:00"/>
    <x v="0"/>
    <n v="1"/>
    <n v="1"/>
    <x v="1"/>
    <x v="0"/>
    <s v="S10_1678"/>
    <s v="Auto Canal Petit"/>
    <s v="Paris"/>
    <x v="1"/>
    <s v="EMEA"/>
    <x v="1"/>
  </r>
  <r>
    <n v="10223"/>
    <n v="37"/>
    <n v="100"/>
    <n v="3965.66"/>
    <d v="2004-02-20T00:00:00"/>
    <x v="0"/>
    <n v="1"/>
    <n v="2"/>
    <x v="1"/>
    <x v="0"/>
    <s v="S10_1678"/>
    <s v="Australian Collectors, Co."/>
    <s v="Melbourne"/>
    <x v="3"/>
    <s v="APAC"/>
    <x v="1"/>
  </r>
  <r>
    <n v="10237"/>
    <n v="23"/>
    <n v="100"/>
    <n v="2333.12"/>
    <d v="2004-04-05T00:00:00"/>
    <x v="0"/>
    <n v="2"/>
    <n v="4"/>
    <x v="1"/>
    <x v="0"/>
    <s v="S10_1678"/>
    <s v="Vitachrome Inc."/>
    <s v="NYC"/>
    <x v="0"/>
    <s v="NA"/>
    <x v="0"/>
  </r>
  <r>
    <n v="10251"/>
    <n v="28"/>
    <n v="100"/>
    <n v="3188.64"/>
    <d v="2004-05-18T00:00:00"/>
    <x v="0"/>
    <n v="2"/>
    <n v="5"/>
    <x v="1"/>
    <x v="0"/>
    <s v="S10_1678"/>
    <s v="Tekni Collectables Inc."/>
    <s v="Newark"/>
    <x v="0"/>
    <s v="NA"/>
    <x v="1"/>
  </r>
  <r>
    <n v="10263"/>
    <n v="34"/>
    <n v="100"/>
    <n v="3676.76"/>
    <d v="2004-06-28T00:00:00"/>
    <x v="0"/>
    <n v="2"/>
    <n v="6"/>
    <x v="1"/>
    <x v="0"/>
    <s v="S10_1678"/>
    <s v="Gift Depot Inc."/>
    <s v="Bridgewater"/>
    <x v="0"/>
    <s v="NA"/>
    <x v="1"/>
  </r>
  <r>
    <n v="10275"/>
    <n v="45"/>
    <n v="92.83"/>
    <n v="4177.3500000000004"/>
    <d v="2004-07-23T00:00:00"/>
    <x v="0"/>
    <n v="3"/>
    <n v="7"/>
    <x v="1"/>
    <x v="0"/>
    <s v="S10_1678"/>
    <s v="La Rochelle Gifts"/>
    <s v="Nantes"/>
    <x v="1"/>
    <s v="EMEA"/>
    <x v="1"/>
  </r>
  <r>
    <n v="10285"/>
    <n v="36"/>
    <n v="100"/>
    <n v="4099.68"/>
    <d v="2004-08-27T00:00:00"/>
    <x v="0"/>
    <n v="3"/>
    <n v="8"/>
    <x v="1"/>
    <x v="0"/>
    <s v="S10_1678"/>
    <s v="Marta's Replicas Co."/>
    <s v="Cambridge"/>
    <x v="0"/>
    <s v="NA"/>
    <x v="1"/>
  </r>
  <r>
    <n v="10299"/>
    <n v="23"/>
    <n v="100"/>
    <n v="2597.39"/>
    <d v="2004-09-30T00:00:00"/>
    <x v="0"/>
    <n v="3"/>
    <n v="9"/>
    <x v="1"/>
    <x v="0"/>
    <s v="S10_1678"/>
    <s v="Toys of Finland, Co."/>
    <s v="Helsinki"/>
    <x v="4"/>
    <s v="EMEA"/>
    <x v="0"/>
  </r>
  <r>
    <n v="10309"/>
    <n v="41"/>
    <n v="100"/>
    <n v="4394.38"/>
    <d v="2004-10-15T00:00:00"/>
    <x v="0"/>
    <n v="4"/>
    <n v="10"/>
    <x v="1"/>
    <x v="0"/>
    <s v="S10_1678"/>
    <s v="Baane Mini Imports"/>
    <s v="Stavern"/>
    <x v="2"/>
    <s v="EMEA"/>
    <x v="1"/>
  </r>
  <r>
    <n v="10318"/>
    <n v="46"/>
    <n v="94.74"/>
    <n v="4358.04"/>
    <d v="2004-11-02T00:00:00"/>
    <x v="0"/>
    <n v="4"/>
    <n v="11"/>
    <x v="1"/>
    <x v="0"/>
    <s v="S10_1678"/>
    <s v="Diecast Classics Inc."/>
    <s v="Allentown"/>
    <x v="0"/>
    <s v="NA"/>
    <x v="1"/>
  </r>
  <r>
    <n v="10329"/>
    <n v="42"/>
    <n v="100"/>
    <n v="4396.1400000000003"/>
    <d v="2004-11-15T00:00:00"/>
    <x v="0"/>
    <n v="4"/>
    <n v="11"/>
    <x v="1"/>
    <x v="0"/>
    <s v="S10_1678"/>
    <s v="Land of Toys Inc."/>
    <s v="NYC"/>
    <x v="0"/>
    <s v="NA"/>
    <x v="1"/>
  </r>
  <r>
    <n v="10341"/>
    <n v="41"/>
    <n v="100"/>
    <n v="7737.93"/>
    <d v="2004-11-24T00:00:00"/>
    <x v="0"/>
    <n v="4"/>
    <n v="11"/>
    <x v="1"/>
    <x v="0"/>
    <s v="S10_1678"/>
    <s v="Salzburg Collectables"/>
    <s v="Salzburg"/>
    <x v="5"/>
    <s v="EMEA"/>
    <x v="2"/>
  </r>
  <r>
    <n v="10361"/>
    <n v="20"/>
    <n v="72.55"/>
    <n v="1451"/>
    <d v="2004-12-17T00:00:00"/>
    <x v="0"/>
    <n v="4"/>
    <n v="12"/>
    <x v="1"/>
    <x v="0"/>
    <s v="S10_1678"/>
    <s v="Souveniers And Things Co."/>
    <s v="Chatswood"/>
    <x v="3"/>
    <s v="APAC"/>
    <x v="0"/>
  </r>
  <r>
    <n v="10375"/>
    <n v="21"/>
    <n v="34.909999999999997"/>
    <n v="733.11"/>
    <d v="2005-02-03T00:00:00"/>
    <x v="0"/>
    <n v="1"/>
    <n v="2"/>
    <x v="2"/>
    <x v="0"/>
    <s v="S10_1678"/>
    <s v="La Rochelle Gifts"/>
    <s v="Nantes"/>
    <x v="1"/>
    <s v="EMEA"/>
    <x v="0"/>
  </r>
  <r>
    <n v="10388"/>
    <n v="42"/>
    <n v="76.36"/>
    <n v="3207.12"/>
    <d v="2005-03-03T00:00:00"/>
    <x v="0"/>
    <n v="1"/>
    <n v="3"/>
    <x v="2"/>
    <x v="0"/>
    <s v="S10_1678"/>
    <s v="FunGiftIdeas.com"/>
    <s v="New Bedford"/>
    <x v="0"/>
    <s v="NA"/>
    <x v="1"/>
  </r>
  <r>
    <n v="10403"/>
    <n v="24"/>
    <n v="100"/>
    <n v="2434.56"/>
    <d v="2005-04-08T00:00:00"/>
    <x v="0"/>
    <n v="2"/>
    <n v="4"/>
    <x v="2"/>
    <x v="0"/>
    <s v="S10_1678"/>
    <s v="UK Collectables, Ltd."/>
    <s v="Liverpool"/>
    <x v="6"/>
    <s v="EMEA"/>
    <x v="0"/>
  </r>
  <r>
    <n v="10417"/>
    <n v="66"/>
    <n v="100"/>
    <n v="7516.08"/>
    <d v="2005-05-13T00:00:00"/>
    <x v="1"/>
    <n v="2"/>
    <n v="5"/>
    <x v="2"/>
    <x v="0"/>
    <s v="S10_1678"/>
    <s v="Euro Shopping Channel"/>
    <s v="Madrid"/>
    <x v="7"/>
    <s v="EMEA"/>
    <x v="2"/>
  </r>
  <r>
    <n v="10103"/>
    <n v="26"/>
    <n v="100"/>
    <n v="5404.62"/>
    <d v="2003-01-29T00:00:00"/>
    <x v="0"/>
    <n v="1"/>
    <n v="1"/>
    <x v="0"/>
    <x v="1"/>
    <s v="S10_1949"/>
    <s v="Baane Mini Imports"/>
    <s v="Stavern"/>
    <x v="2"/>
    <s v="EMEA"/>
    <x v="1"/>
  </r>
  <r>
    <n v="10112"/>
    <n v="29"/>
    <n v="100"/>
    <n v="7209.11"/>
    <d v="2003-03-24T00:00:00"/>
    <x v="0"/>
    <n v="1"/>
    <n v="3"/>
    <x v="0"/>
    <x v="1"/>
    <s v="S10_1949"/>
    <s v="Volvo Model Replicas, Co"/>
    <s v="Lule"/>
    <x v="8"/>
    <s v="EMEA"/>
    <x v="2"/>
  </r>
  <r>
    <n v="10126"/>
    <n v="38"/>
    <n v="100"/>
    <n v="7329.06"/>
    <d v="2003-05-28T00:00:00"/>
    <x v="0"/>
    <n v="2"/>
    <n v="5"/>
    <x v="0"/>
    <x v="1"/>
    <s v="S10_1949"/>
    <s v="Corrida Auto Replicas, Ltd"/>
    <s v="Madrid"/>
    <x v="7"/>
    <s v="EMEA"/>
    <x v="2"/>
  </r>
  <r>
    <n v="10140"/>
    <n v="37"/>
    <n v="100"/>
    <n v="7374.1"/>
    <d v="2003-07-24T00:00:00"/>
    <x v="0"/>
    <n v="3"/>
    <n v="7"/>
    <x v="0"/>
    <x v="1"/>
    <s v="S10_1949"/>
    <s v="Technics Stores Inc."/>
    <s v="Burlingame"/>
    <x v="0"/>
    <s v="NA"/>
    <x v="2"/>
  </r>
  <r>
    <n v="10150"/>
    <n v="45"/>
    <n v="100"/>
    <n v="10993.5"/>
    <d v="2003-09-19T00:00:00"/>
    <x v="0"/>
    <n v="3"/>
    <n v="9"/>
    <x v="0"/>
    <x v="1"/>
    <s v="S10_1949"/>
    <s v="Dragon Souveniers, Ltd."/>
    <s v="Singapore"/>
    <x v="9"/>
    <s v="Japan"/>
    <x v="2"/>
  </r>
  <r>
    <n v="10163"/>
    <n v="21"/>
    <n v="100"/>
    <n v="4860.24"/>
    <d v="2003-10-20T00:00:00"/>
    <x v="0"/>
    <n v="4"/>
    <n v="10"/>
    <x v="0"/>
    <x v="1"/>
    <s v="S10_1949"/>
    <s v="Classic Legends Inc."/>
    <s v="NYC"/>
    <x v="0"/>
    <s v="NA"/>
    <x v="1"/>
  </r>
  <r>
    <n v="10174"/>
    <n v="34"/>
    <n v="100"/>
    <n v="8014.82"/>
    <d v="2003-11-06T00:00:00"/>
    <x v="0"/>
    <n v="4"/>
    <n v="11"/>
    <x v="0"/>
    <x v="1"/>
    <s v="S10_1949"/>
    <s v="Australian Gift Network, Co"/>
    <s v="South Brisbane"/>
    <x v="3"/>
    <s v="APAC"/>
    <x v="2"/>
  </r>
  <r>
    <n v="10183"/>
    <n v="23"/>
    <n v="100"/>
    <n v="5372.57"/>
    <d v="2003-11-13T00:00:00"/>
    <x v="0"/>
    <n v="4"/>
    <n v="11"/>
    <x v="0"/>
    <x v="1"/>
    <s v="S10_1949"/>
    <s v="Classic Gift Ideas, Inc"/>
    <s v="Philadelphia"/>
    <x v="0"/>
    <s v="NA"/>
    <x v="1"/>
  </r>
  <r>
    <n v="10194"/>
    <n v="42"/>
    <n v="100"/>
    <n v="7290.36"/>
    <d v="2003-11-25T00:00:00"/>
    <x v="0"/>
    <n v="4"/>
    <n v="11"/>
    <x v="0"/>
    <x v="1"/>
    <s v="S10_1949"/>
    <s v="Saveley &amp; Henriot, Co."/>
    <s v="Lyon"/>
    <x v="1"/>
    <s v="EMEA"/>
    <x v="2"/>
  </r>
  <r>
    <n v="10206"/>
    <n v="47"/>
    <n v="100"/>
    <n v="9064.89"/>
    <d v="2003-12-05T00:00:00"/>
    <x v="0"/>
    <n v="4"/>
    <n v="12"/>
    <x v="0"/>
    <x v="1"/>
    <s v="S10_1949"/>
    <s v="Canadian Gift Exchange Network"/>
    <s v="Vancouver"/>
    <x v="10"/>
    <s v="NA"/>
    <x v="2"/>
  </r>
  <r>
    <n v="10215"/>
    <n v="35"/>
    <n v="100"/>
    <n v="6075.3"/>
    <d v="2004-01-29T00:00:00"/>
    <x v="0"/>
    <n v="1"/>
    <n v="1"/>
    <x v="1"/>
    <x v="1"/>
    <s v="S10_1949"/>
    <s v="West Coast Collectables Co."/>
    <s v="Burbank"/>
    <x v="0"/>
    <s v="NA"/>
    <x v="1"/>
  </r>
  <r>
    <n v="10228"/>
    <n v="29"/>
    <n v="100"/>
    <n v="6463.23"/>
    <d v="2004-03-10T00:00:00"/>
    <x v="0"/>
    <n v="1"/>
    <n v="3"/>
    <x v="1"/>
    <x v="1"/>
    <s v="S10_1949"/>
    <s v="Cambridge Collectables Co."/>
    <s v="Cambridge"/>
    <x v="0"/>
    <s v="NA"/>
    <x v="1"/>
  </r>
  <r>
    <n v="10245"/>
    <n v="34"/>
    <n v="100"/>
    <n v="6120.34"/>
    <d v="2004-05-04T00:00:00"/>
    <x v="0"/>
    <n v="2"/>
    <n v="5"/>
    <x v="1"/>
    <x v="1"/>
    <s v="S10_1949"/>
    <s v="Super Scale Inc."/>
    <s v="New Haven"/>
    <x v="0"/>
    <s v="NA"/>
    <x v="1"/>
  </r>
  <r>
    <n v="10258"/>
    <n v="32"/>
    <n v="100"/>
    <n v="7680.64"/>
    <d v="2004-06-15T00:00:00"/>
    <x v="0"/>
    <n v="2"/>
    <n v="6"/>
    <x v="1"/>
    <x v="1"/>
    <s v="S10_1949"/>
    <s v="Tokyo Collectables, Ltd"/>
    <s v="Minato-ku"/>
    <x v="11"/>
    <s v="Japan"/>
    <x v="2"/>
  </r>
  <r>
    <n v="10270"/>
    <n v="21"/>
    <n v="100"/>
    <n v="4905.3900000000003"/>
    <d v="2004-07-19T00:00:00"/>
    <x v="0"/>
    <n v="3"/>
    <n v="7"/>
    <x v="1"/>
    <x v="1"/>
    <s v="S10_1949"/>
    <s v="Souveniers And Things Co."/>
    <s v="Chatswood"/>
    <x v="3"/>
    <s v="APAC"/>
    <x v="1"/>
  </r>
  <r>
    <n v="10280"/>
    <n v="34"/>
    <n v="100"/>
    <n v="8014.82"/>
    <d v="2004-08-17T00:00:00"/>
    <x v="0"/>
    <n v="3"/>
    <n v="8"/>
    <x v="1"/>
    <x v="1"/>
    <s v="S10_1949"/>
    <s v="Amica Models &amp; Co."/>
    <s v="Torino"/>
    <x v="12"/>
    <s v="EMEA"/>
    <x v="2"/>
  </r>
  <r>
    <n v="10291"/>
    <n v="37"/>
    <n v="100"/>
    <n v="7136.19"/>
    <d v="2004-09-08T00:00:00"/>
    <x v="0"/>
    <n v="3"/>
    <n v="9"/>
    <x v="1"/>
    <x v="1"/>
    <s v="S10_1949"/>
    <s v="Scandinavian Gift Ideas"/>
    <s v="Boras"/>
    <x v="8"/>
    <s v="EMEA"/>
    <x v="2"/>
  </r>
  <r>
    <n v="10304"/>
    <n v="47"/>
    <n v="100"/>
    <n v="10172.700000000001"/>
    <d v="2004-10-11T00:00:00"/>
    <x v="0"/>
    <n v="4"/>
    <n v="10"/>
    <x v="1"/>
    <x v="1"/>
    <s v="S10_1949"/>
    <s v="Auto Assoc. &amp; Cie."/>
    <s v="Versailles"/>
    <x v="1"/>
    <s v="EMEA"/>
    <x v="2"/>
  </r>
  <r>
    <n v="10312"/>
    <n v="48"/>
    <n v="100"/>
    <n v="11623.7"/>
    <d v="2004-10-21T00:00:00"/>
    <x v="0"/>
    <n v="4"/>
    <n v="10"/>
    <x v="1"/>
    <x v="1"/>
    <s v="S10_1949"/>
    <s v="Mini Gifts Distributors Ltd."/>
    <s v="San Rafael"/>
    <x v="0"/>
    <s v="NA"/>
    <x v="2"/>
  </r>
  <r>
    <n v="10322"/>
    <n v="40"/>
    <n v="100"/>
    <n v="6000.4"/>
    <d v="2004-11-04T00:00:00"/>
    <x v="0"/>
    <n v="4"/>
    <n v="11"/>
    <x v="1"/>
    <x v="1"/>
    <s v="S10_1949"/>
    <s v="Online Diecast Creations Co."/>
    <s v="Nashua"/>
    <x v="0"/>
    <s v="NA"/>
    <x v="1"/>
  </r>
  <r>
    <n v="10333"/>
    <n v="26"/>
    <n v="100"/>
    <n v="3003"/>
    <d v="2004-11-18T00:00:00"/>
    <x v="0"/>
    <n v="4"/>
    <n v="11"/>
    <x v="1"/>
    <x v="1"/>
    <s v="S10_1949"/>
    <s v="Mini Wheels Co."/>
    <s v="San Francisco"/>
    <x v="0"/>
    <s v="NA"/>
    <x v="1"/>
  </r>
  <r>
    <n v="10347"/>
    <n v="30"/>
    <n v="100"/>
    <n v="3944.7"/>
    <d v="2004-11-29T00:00:00"/>
    <x v="0"/>
    <n v="4"/>
    <n v="11"/>
    <x v="1"/>
    <x v="1"/>
    <s v="S10_1949"/>
    <s v="Australian Collectors, Co."/>
    <s v="Melbourne"/>
    <x v="3"/>
    <s v="APAC"/>
    <x v="1"/>
  </r>
  <r>
    <n v="10357"/>
    <n v="32"/>
    <n v="100"/>
    <n v="5691.84"/>
    <d v="2004-12-10T00:00:00"/>
    <x v="0"/>
    <n v="4"/>
    <n v="12"/>
    <x v="1"/>
    <x v="1"/>
    <s v="S10_1949"/>
    <s v="Mini Gifts Distributors Ltd."/>
    <s v="San Rafael"/>
    <x v="0"/>
    <s v="NA"/>
    <x v="1"/>
  </r>
  <r>
    <n v="10369"/>
    <n v="41"/>
    <n v="100"/>
    <n v="4514.92"/>
    <d v="2005-01-20T00:00:00"/>
    <x v="0"/>
    <n v="1"/>
    <n v="1"/>
    <x v="2"/>
    <x v="1"/>
    <s v="S10_1949"/>
    <s v="Collectables For Less Inc."/>
    <s v="Brickhaven"/>
    <x v="0"/>
    <s v="NA"/>
    <x v="1"/>
  </r>
  <r>
    <n v="10381"/>
    <n v="36"/>
    <n v="100"/>
    <n v="8254.7999999999993"/>
    <d v="2005-02-17T00:00:00"/>
    <x v="0"/>
    <n v="1"/>
    <n v="2"/>
    <x v="2"/>
    <x v="1"/>
    <s v="S10_1949"/>
    <s v="Corporate Gift Ideas Co."/>
    <s v="San Francisco"/>
    <x v="0"/>
    <s v="NA"/>
    <x v="2"/>
  </r>
  <r>
    <n v="10391"/>
    <n v="24"/>
    <n v="100"/>
    <n v="2416.56"/>
    <d v="2005-03-09T00:00:00"/>
    <x v="0"/>
    <n v="1"/>
    <n v="3"/>
    <x v="2"/>
    <x v="1"/>
    <s v="S10_1949"/>
    <s v="Anna's Decorations, Ltd"/>
    <s v="North Sydney"/>
    <x v="3"/>
    <s v="APAC"/>
    <x v="0"/>
  </r>
  <r>
    <n v="10411"/>
    <n v="23"/>
    <n v="100"/>
    <n v="4140.2299999999996"/>
    <d v="2005-05-01T00:00:00"/>
    <x v="0"/>
    <n v="2"/>
    <n v="5"/>
    <x v="2"/>
    <x v="1"/>
    <s v="S10_1949"/>
    <s v="Quebec Home Shopping Network"/>
    <s v="Montreal"/>
    <x v="10"/>
    <s v="NA"/>
    <x v="1"/>
  </r>
  <r>
    <n v="10424"/>
    <n v="50"/>
    <n v="100"/>
    <n v="12001"/>
    <d v="2005-05-31T00:00:00"/>
    <x v="2"/>
    <n v="2"/>
    <n v="5"/>
    <x v="2"/>
    <x v="1"/>
    <s v="S10_1949"/>
    <s v="Euro Shopping Channel"/>
    <s v="Madrid"/>
    <x v="7"/>
    <s v="EMEA"/>
    <x v="2"/>
  </r>
  <r>
    <n v="10107"/>
    <n v="39"/>
    <n v="99.91"/>
    <n v="3896.49"/>
    <d v="2003-02-24T00:00:00"/>
    <x v="0"/>
    <n v="1"/>
    <n v="2"/>
    <x v="0"/>
    <x v="0"/>
    <s v="S10_2016"/>
    <s v="Land of Toys Inc."/>
    <s v="NYC"/>
    <x v="0"/>
    <s v="NA"/>
    <x v="1"/>
  </r>
  <r>
    <n v="10120"/>
    <n v="29"/>
    <n v="96.34"/>
    <n v="2793.86"/>
    <d v="2003-04-29T00:00:00"/>
    <x v="0"/>
    <n v="2"/>
    <n v="4"/>
    <x v="0"/>
    <x v="0"/>
    <s v="S10_2016"/>
    <s v="Australian Collectors, Co."/>
    <s v="Melbourne"/>
    <x v="3"/>
    <s v="APAC"/>
    <x v="0"/>
  </r>
  <r>
    <n v="10134"/>
    <n v="27"/>
    <n v="100"/>
    <n v="3307.77"/>
    <d v="2003-07-01T00:00:00"/>
    <x v="0"/>
    <n v="3"/>
    <n v="7"/>
    <x v="0"/>
    <x v="0"/>
    <s v="S10_2016"/>
    <s v="Lyon Souveniers"/>
    <s v="Paris"/>
    <x v="1"/>
    <s v="EMEA"/>
    <x v="1"/>
  </r>
  <r>
    <n v="10145"/>
    <n v="37"/>
    <n v="100"/>
    <n v="5192.95"/>
    <d v="2003-08-25T00:00:00"/>
    <x v="0"/>
    <n v="3"/>
    <n v="8"/>
    <x v="0"/>
    <x v="0"/>
    <s v="S10_2016"/>
    <s v="Toys4GrownUps.com"/>
    <s v="Pasadena"/>
    <x v="0"/>
    <s v="NA"/>
    <x v="1"/>
  </r>
  <r>
    <n v="10159"/>
    <n v="37"/>
    <n v="100"/>
    <n v="5016.83"/>
    <d v="2003-10-10T00:00:00"/>
    <x v="0"/>
    <n v="4"/>
    <n v="10"/>
    <x v="0"/>
    <x v="0"/>
    <s v="S10_2016"/>
    <s v="Corporate Gift Ideas Co."/>
    <s v="San Francisco"/>
    <x v="0"/>
    <s v="NA"/>
    <x v="1"/>
  </r>
  <r>
    <n v="10168"/>
    <n v="27"/>
    <n v="100"/>
    <n v="3660.93"/>
    <d v="2003-10-28T00:00:00"/>
    <x v="0"/>
    <n v="4"/>
    <n v="10"/>
    <x v="0"/>
    <x v="0"/>
    <s v="S10_2016"/>
    <s v="Technics Stores Inc."/>
    <s v="Burlingame"/>
    <x v="0"/>
    <s v="NA"/>
    <x v="1"/>
  </r>
  <r>
    <n v="10180"/>
    <n v="42"/>
    <n v="100"/>
    <n v="4695.6000000000004"/>
    <d v="2003-11-11T00:00:00"/>
    <x v="0"/>
    <n v="4"/>
    <n v="11"/>
    <x v="0"/>
    <x v="0"/>
    <s v="S10_2016"/>
    <s v="Daedalus Designs Imports"/>
    <s v="Lille"/>
    <x v="1"/>
    <s v="EMEA"/>
    <x v="1"/>
  </r>
  <r>
    <n v="10188"/>
    <n v="38"/>
    <n v="96.34"/>
    <n v="3660.92"/>
    <d v="2003-11-18T00:00:00"/>
    <x v="0"/>
    <n v="4"/>
    <n v="11"/>
    <x v="0"/>
    <x v="0"/>
    <s v="S10_2016"/>
    <s v="Herkku Gifts"/>
    <s v="Bergen"/>
    <x v="2"/>
    <s v="EMEA"/>
    <x v="1"/>
  </r>
  <r>
    <n v="10201"/>
    <n v="24"/>
    <n v="100"/>
    <n v="3025.92"/>
    <d v="2003-12-01T00:00:00"/>
    <x v="0"/>
    <n v="4"/>
    <n v="12"/>
    <x v="0"/>
    <x v="0"/>
    <s v="S10_2016"/>
    <s v="Mini Wheels Co."/>
    <s v="San Francisco"/>
    <x v="0"/>
    <s v="NA"/>
    <x v="1"/>
  </r>
  <r>
    <n v="10210"/>
    <n v="23"/>
    <n v="100"/>
    <n v="3009.09"/>
    <d v="2004-01-12T00:00:00"/>
    <x v="0"/>
    <n v="1"/>
    <n v="1"/>
    <x v="1"/>
    <x v="0"/>
    <s v="S10_2016"/>
    <s v="Osaka Souveniers Co."/>
    <s v="Osaka"/>
    <x v="11"/>
    <s v="Japan"/>
    <x v="1"/>
  </r>
  <r>
    <n v="10223"/>
    <n v="47"/>
    <n v="100"/>
    <n v="5422.39"/>
    <d v="2004-02-20T00:00:00"/>
    <x v="0"/>
    <n v="1"/>
    <n v="2"/>
    <x v="1"/>
    <x v="0"/>
    <s v="S10_2016"/>
    <s v="Australian Collectors, Co."/>
    <s v="Melbourne"/>
    <x v="3"/>
    <s v="APAC"/>
    <x v="1"/>
  </r>
  <r>
    <n v="10236"/>
    <n v="22"/>
    <n v="100"/>
    <n v="2852.08"/>
    <d v="2004-04-03T00:00:00"/>
    <x v="0"/>
    <n v="2"/>
    <n v="4"/>
    <x v="1"/>
    <x v="0"/>
    <s v="S10_2016"/>
    <s v="Motor Mint Distributors Inc."/>
    <s v="Philadelphia"/>
    <x v="0"/>
    <s v="NA"/>
    <x v="0"/>
  </r>
  <r>
    <n v="10251"/>
    <n v="44"/>
    <n v="100"/>
    <n v="5756.52"/>
    <d v="2004-05-18T00:00:00"/>
    <x v="0"/>
    <n v="2"/>
    <n v="5"/>
    <x v="1"/>
    <x v="0"/>
    <s v="S10_2016"/>
    <s v="Tekni Collectables Inc."/>
    <s v="Newark"/>
    <x v="0"/>
    <s v="NA"/>
    <x v="1"/>
  </r>
  <r>
    <n v="10263"/>
    <n v="40"/>
    <n v="100"/>
    <n v="4472"/>
    <d v="2004-06-28T00:00:00"/>
    <x v="0"/>
    <n v="2"/>
    <n v="6"/>
    <x v="1"/>
    <x v="0"/>
    <s v="S10_2016"/>
    <s v="Gift Depot Inc."/>
    <s v="Bridgewater"/>
    <x v="0"/>
    <s v="NA"/>
    <x v="1"/>
  </r>
  <r>
    <n v="10275"/>
    <n v="22"/>
    <n v="100"/>
    <n v="2904.44"/>
    <d v="2004-07-23T00:00:00"/>
    <x v="0"/>
    <n v="3"/>
    <n v="7"/>
    <x v="1"/>
    <x v="0"/>
    <s v="S10_2016"/>
    <s v="La Rochelle Gifts"/>
    <s v="Nantes"/>
    <x v="1"/>
    <s v="EMEA"/>
    <x v="0"/>
  </r>
  <r>
    <n v="10285"/>
    <n v="47"/>
    <n v="100"/>
    <n v="6484.59"/>
    <d v="2004-08-27T00:00:00"/>
    <x v="0"/>
    <n v="3"/>
    <n v="8"/>
    <x v="1"/>
    <x v="0"/>
    <s v="S10_2016"/>
    <s v="Marta's Replicas Co."/>
    <s v="Cambridge"/>
    <x v="0"/>
    <s v="NA"/>
    <x v="1"/>
  </r>
  <r>
    <n v="10298"/>
    <n v="39"/>
    <n v="96.34"/>
    <n v="3757.26"/>
    <d v="2004-09-27T00:00:00"/>
    <x v="0"/>
    <n v="3"/>
    <n v="9"/>
    <x v="1"/>
    <x v="0"/>
    <s v="S10_2016"/>
    <s v="Atelier graphique"/>
    <s v="Nantes"/>
    <x v="1"/>
    <s v="EMEA"/>
    <x v="1"/>
  </r>
  <r>
    <n v="10308"/>
    <n v="34"/>
    <n v="100"/>
    <n v="4043.96"/>
    <d v="2004-10-15T00:00:00"/>
    <x v="0"/>
    <n v="4"/>
    <n v="10"/>
    <x v="1"/>
    <x v="0"/>
    <s v="S10_2016"/>
    <s v="Mini Classics"/>
    <s v="White Plains"/>
    <x v="0"/>
    <s v="NA"/>
    <x v="1"/>
  </r>
  <r>
    <n v="10318"/>
    <n v="45"/>
    <n v="100"/>
    <n v="5566.5"/>
    <d v="2004-11-02T00:00:00"/>
    <x v="0"/>
    <n v="4"/>
    <n v="11"/>
    <x v="1"/>
    <x v="0"/>
    <s v="S10_2016"/>
    <s v="Diecast Classics Inc."/>
    <s v="Allentown"/>
    <x v="0"/>
    <s v="NA"/>
    <x v="1"/>
  </r>
  <r>
    <n v="10329"/>
    <n v="20"/>
    <n v="100"/>
    <n v="3176"/>
    <d v="2004-11-15T00:00:00"/>
    <x v="0"/>
    <n v="4"/>
    <n v="11"/>
    <x v="1"/>
    <x v="0"/>
    <s v="S10_2016"/>
    <s v="Land of Toys Inc."/>
    <s v="NYC"/>
    <x v="0"/>
    <s v="NA"/>
    <x v="1"/>
  </r>
  <r>
    <n v="10339"/>
    <n v="40"/>
    <n v="68.92"/>
    <n v="2756.8"/>
    <d v="2004-11-23T00:00:00"/>
    <x v="0"/>
    <n v="4"/>
    <n v="11"/>
    <x v="1"/>
    <x v="0"/>
    <s v="S10_2016"/>
    <s v="Tokyo Collectables, Ltd"/>
    <s v="Minato-ku"/>
    <x v="11"/>
    <s v="Japan"/>
    <x v="0"/>
  </r>
  <r>
    <n v="10361"/>
    <n v="26"/>
    <n v="51.15"/>
    <n v="1329.9"/>
    <d v="2004-12-17T00:00:00"/>
    <x v="0"/>
    <n v="4"/>
    <n v="12"/>
    <x v="1"/>
    <x v="0"/>
    <s v="S10_2016"/>
    <s v="Souveniers And Things Co."/>
    <s v="Chatswood"/>
    <x v="3"/>
    <s v="APAC"/>
    <x v="0"/>
  </r>
  <r>
    <n v="10374"/>
    <n v="39"/>
    <n v="100"/>
    <n v="5288.01"/>
    <d v="2005-02-02T00:00:00"/>
    <x v="0"/>
    <n v="1"/>
    <n v="2"/>
    <x v="2"/>
    <x v="0"/>
    <s v="S10_2016"/>
    <s v="Australian Gift Network, Co"/>
    <s v="South Brisbane"/>
    <x v="3"/>
    <s v="APAC"/>
    <x v="1"/>
  </r>
  <r>
    <n v="10388"/>
    <n v="50"/>
    <n v="44.51"/>
    <n v="2225.5"/>
    <d v="2005-03-03T00:00:00"/>
    <x v="0"/>
    <n v="1"/>
    <n v="3"/>
    <x v="2"/>
    <x v="0"/>
    <s v="S10_2016"/>
    <s v="FunGiftIdeas.com"/>
    <s v="New Bedford"/>
    <x v="0"/>
    <s v="NA"/>
    <x v="0"/>
  </r>
  <r>
    <n v="10402"/>
    <n v="45"/>
    <n v="100"/>
    <n v="5833.8"/>
    <d v="2005-04-07T00:00:00"/>
    <x v="0"/>
    <n v="2"/>
    <n v="4"/>
    <x v="2"/>
    <x v="0"/>
    <s v="S10_2016"/>
    <s v="Auto Canal Petit"/>
    <s v="Paris"/>
    <x v="1"/>
    <s v="EMEA"/>
    <x v="1"/>
  </r>
  <r>
    <n v="10417"/>
    <n v="45"/>
    <n v="100"/>
    <n v="5887.35"/>
    <d v="2005-05-13T00:00:00"/>
    <x v="1"/>
    <n v="2"/>
    <n v="5"/>
    <x v="2"/>
    <x v="0"/>
    <s v="S10_2016"/>
    <s v="Euro Shopping Channel"/>
    <s v="Madrid"/>
    <x v="7"/>
    <s v="EMEA"/>
    <x v="1"/>
  </r>
  <r>
    <n v="10107"/>
    <n v="27"/>
    <n v="100"/>
    <n v="6065.55"/>
    <d v="2003-02-24T00:00:00"/>
    <x v="0"/>
    <n v="1"/>
    <n v="2"/>
    <x v="0"/>
    <x v="0"/>
    <s v="S10_4698"/>
    <s v="Land of Toys Inc."/>
    <s v="NYC"/>
    <x v="0"/>
    <s v="NA"/>
    <x v="1"/>
  </r>
  <r>
    <n v="10120"/>
    <n v="46"/>
    <n v="100"/>
    <n v="9264.86"/>
    <d v="2003-04-29T00:00:00"/>
    <x v="0"/>
    <n v="2"/>
    <n v="4"/>
    <x v="0"/>
    <x v="0"/>
    <s v="S10_4698"/>
    <s v="Australian Collectors, Co."/>
    <s v="Melbourne"/>
    <x v="3"/>
    <s v="APAC"/>
    <x v="2"/>
  </r>
  <r>
    <n v="10134"/>
    <n v="31"/>
    <n v="100"/>
    <n v="7023.98"/>
    <d v="2003-07-01T00:00:00"/>
    <x v="0"/>
    <n v="3"/>
    <n v="7"/>
    <x v="0"/>
    <x v="0"/>
    <s v="S10_4698"/>
    <s v="Lyon Souveniers"/>
    <s v="Paris"/>
    <x v="1"/>
    <s v="EMEA"/>
    <x v="2"/>
  </r>
  <r>
    <n v="10145"/>
    <n v="33"/>
    <n v="100"/>
    <n v="5176.38"/>
    <d v="2003-08-25T00:00:00"/>
    <x v="0"/>
    <n v="3"/>
    <n v="8"/>
    <x v="0"/>
    <x v="0"/>
    <s v="S10_4698"/>
    <s v="Toys4GrownUps.com"/>
    <s v="Pasadena"/>
    <x v="0"/>
    <s v="NA"/>
    <x v="1"/>
  </r>
  <r>
    <n v="10159"/>
    <n v="22"/>
    <n v="100"/>
    <n v="4132.7"/>
    <d v="2003-10-10T00:00:00"/>
    <x v="0"/>
    <n v="4"/>
    <n v="10"/>
    <x v="0"/>
    <x v="0"/>
    <s v="S10_4698"/>
    <s v="Corporate Gift Ideas Co."/>
    <s v="San Francisco"/>
    <x v="0"/>
    <s v="NA"/>
    <x v="1"/>
  </r>
  <r>
    <n v="10168"/>
    <n v="20"/>
    <n v="100"/>
    <n v="4183"/>
    <d v="2003-10-28T00:00:00"/>
    <x v="0"/>
    <n v="4"/>
    <n v="10"/>
    <x v="0"/>
    <x v="0"/>
    <s v="S10_4698"/>
    <s v="Technics Stores Inc."/>
    <s v="Burlingame"/>
    <x v="0"/>
    <s v="NA"/>
    <x v="1"/>
  </r>
  <r>
    <n v="10180"/>
    <n v="41"/>
    <n v="100"/>
    <n v="8892.9"/>
    <d v="2003-11-11T00:00:00"/>
    <x v="0"/>
    <n v="4"/>
    <n v="11"/>
    <x v="0"/>
    <x v="0"/>
    <s v="S10_4698"/>
    <s v="Daedalus Designs Imports"/>
    <s v="Lille"/>
    <x v="1"/>
    <s v="EMEA"/>
    <x v="2"/>
  </r>
  <r>
    <n v="10188"/>
    <n v="45"/>
    <n v="100"/>
    <n v="8714.7000000000007"/>
    <d v="2003-11-18T00:00:00"/>
    <x v="0"/>
    <n v="4"/>
    <n v="11"/>
    <x v="0"/>
    <x v="0"/>
    <s v="S10_4698"/>
    <s v="Herkku Gifts"/>
    <s v="Bergen"/>
    <x v="2"/>
    <s v="EMEA"/>
    <x v="2"/>
  </r>
  <r>
    <n v="10201"/>
    <n v="49"/>
    <n v="100"/>
    <n v="8065.89"/>
    <d v="2003-12-01T00:00:00"/>
    <x v="0"/>
    <n v="4"/>
    <n v="12"/>
    <x v="0"/>
    <x v="0"/>
    <s v="S10_4698"/>
    <s v="Mini Wheels Co."/>
    <s v="San Francisco"/>
    <x v="0"/>
    <s v="NA"/>
    <x v="2"/>
  </r>
  <r>
    <n v="10210"/>
    <n v="34"/>
    <n v="100"/>
    <n v="6123.4"/>
    <d v="2004-01-12T00:00:00"/>
    <x v="0"/>
    <n v="1"/>
    <n v="1"/>
    <x v="1"/>
    <x v="0"/>
    <s v="S10_4698"/>
    <s v="Osaka Souveniers Co."/>
    <s v="Osaka"/>
    <x v="11"/>
    <s v="Japan"/>
    <x v="1"/>
  </r>
  <r>
    <n v="10223"/>
    <n v="49"/>
    <n v="100"/>
    <n v="9774.0300000000007"/>
    <d v="2004-02-20T00:00:00"/>
    <x v="0"/>
    <n v="1"/>
    <n v="2"/>
    <x v="1"/>
    <x v="0"/>
    <s v="S10_4698"/>
    <s v="Australian Collectors, Co."/>
    <s v="Melbourne"/>
    <x v="3"/>
    <s v="APAC"/>
    <x v="2"/>
  </r>
  <r>
    <n v="10237"/>
    <n v="39"/>
    <n v="100"/>
    <n v="7023.9"/>
    <d v="2004-04-05T00:00:00"/>
    <x v="0"/>
    <n v="2"/>
    <n v="4"/>
    <x v="1"/>
    <x v="0"/>
    <s v="S10_4698"/>
    <s v="Vitachrome Inc."/>
    <s v="NYC"/>
    <x v="0"/>
    <s v="NA"/>
    <x v="2"/>
  </r>
  <r>
    <n v="10251"/>
    <n v="43"/>
    <n v="100"/>
    <n v="7078.23"/>
    <d v="2004-05-18T00:00:00"/>
    <x v="0"/>
    <n v="2"/>
    <n v="5"/>
    <x v="1"/>
    <x v="0"/>
    <s v="S10_4698"/>
    <s v="Tekni Collectables Inc."/>
    <s v="Newark"/>
    <x v="0"/>
    <s v="NA"/>
    <x v="2"/>
  </r>
  <r>
    <n v="10263"/>
    <n v="41"/>
    <n v="100"/>
    <n v="8336.94"/>
    <d v="2004-06-28T00:00:00"/>
    <x v="0"/>
    <n v="2"/>
    <n v="6"/>
    <x v="1"/>
    <x v="0"/>
    <s v="S10_4698"/>
    <s v="Gift Depot Inc."/>
    <s v="Bridgewater"/>
    <x v="0"/>
    <s v="NA"/>
    <x v="2"/>
  </r>
  <r>
    <n v="10275"/>
    <n v="36"/>
    <n v="100"/>
    <n v="6901.92"/>
    <d v="2004-07-23T00:00:00"/>
    <x v="0"/>
    <n v="3"/>
    <n v="7"/>
    <x v="1"/>
    <x v="0"/>
    <s v="S10_4698"/>
    <s v="La Rochelle Gifts"/>
    <s v="Nantes"/>
    <x v="1"/>
    <s v="EMEA"/>
    <x v="1"/>
  </r>
  <r>
    <n v="10285"/>
    <n v="27"/>
    <n v="100"/>
    <n v="5438.07"/>
    <d v="2004-08-27T00:00:00"/>
    <x v="0"/>
    <n v="3"/>
    <n v="8"/>
    <x v="1"/>
    <x v="0"/>
    <s v="S10_4698"/>
    <s v="Marta's Replicas Co."/>
    <s v="Cambridge"/>
    <x v="0"/>
    <s v="NA"/>
    <x v="1"/>
  </r>
  <r>
    <n v="10299"/>
    <n v="29"/>
    <n v="100"/>
    <n v="6683.34"/>
    <d v="2004-09-30T00:00:00"/>
    <x v="0"/>
    <n v="3"/>
    <n v="9"/>
    <x v="1"/>
    <x v="0"/>
    <s v="S10_4698"/>
    <s v="Toys of Finland, Co."/>
    <s v="Helsinki"/>
    <x v="4"/>
    <s v="EMEA"/>
    <x v="1"/>
  </r>
  <r>
    <n v="10308"/>
    <n v="20"/>
    <n v="100"/>
    <n v="4570.3999999999996"/>
    <d v="2004-10-15T00:00:00"/>
    <x v="0"/>
    <n v="4"/>
    <n v="10"/>
    <x v="1"/>
    <x v="0"/>
    <s v="S10_4698"/>
    <s v="Mini Classics"/>
    <s v="White Plains"/>
    <x v="0"/>
    <s v="NA"/>
    <x v="1"/>
  </r>
  <r>
    <n v="10318"/>
    <n v="37"/>
    <n v="100"/>
    <n v="7667.14"/>
    <d v="2004-11-02T00:00:00"/>
    <x v="0"/>
    <n v="4"/>
    <n v="11"/>
    <x v="1"/>
    <x v="0"/>
    <s v="S10_4698"/>
    <s v="Diecast Classics Inc."/>
    <s v="Allentown"/>
    <x v="0"/>
    <s v="NA"/>
    <x v="2"/>
  </r>
  <r>
    <n v="10329"/>
    <n v="26"/>
    <n v="100"/>
    <n v="5868.2"/>
    <d v="2004-11-15T00:00:00"/>
    <x v="0"/>
    <n v="4"/>
    <n v="11"/>
    <x v="1"/>
    <x v="0"/>
    <s v="S10_4698"/>
    <s v="Land of Toys Inc."/>
    <s v="NYC"/>
    <x v="0"/>
    <s v="NA"/>
    <x v="1"/>
  </r>
  <r>
    <n v="10339"/>
    <n v="39"/>
    <n v="76.67"/>
    <n v="2990.13"/>
    <d v="2004-11-23T00:00:00"/>
    <x v="0"/>
    <n v="4"/>
    <n v="11"/>
    <x v="1"/>
    <x v="0"/>
    <s v="S10_4698"/>
    <s v="Tokyo Collectables, Ltd"/>
    <s v="Minato-ku"/>
    <x v="11"/>
    <s v="Japan"/>
    <x v="0"/>
  </r>
  <r>
    <n v="10362"/>
    <n v="22"/>
    <n v="100"/>
    <n v="3664.1"/>
    <d v="2005-01-05T00:00:00"/>
    <x v="0"/>
    <n v="1"/>
    <n v="1"/>
    <x v="2"/>
    <x v="0"/>
    <s v="S10_4698"/>
    <s v="Technics Stores Inc."/>
    <s v="Burlingame"/>
    <x v="0"/>
    <s v="NA"/>
    <x v="1"/>
  </r>
  <r>
    <n v="10374"/>
    <n v="22"/>
    <n v="100"/>
    <n v="3834.38"/>
    <d v="2005-02-02T00:00:00"/>
    <x v="0"/>
    <n v="1"/>
    <n v="2"/>
    <x v="2"/>
    <x v="0"/>
    <s v="S10_4698"/>
    <s v="Australian Gift Network, Co"/>
    <s v="South Brisbane"/>
    <x v="3"/>
    <s v="APAC"/>
    <x v="1"/>
  </r>
  <r>
    <n v="10388"/>
    <n v="21"/>
    <n v="86.77"/>
    <n v="1822.17"/>
    <d v="2005-03-03T00:00:00"/>
    <x v="0"/>
    <n v="1"/>
    <n v="3"/>
    <x v="2"/>
    <x v="0"/>
    <s v="S10_4698"/>
    <s v="FunGiftIdeas.com"/>
    <s v="New Bedford"/>
    <x v="0"/>
    <s v="NA"/>
    <x v="0"/>
  </r>
  <r>
    <n v="10403"/>
    <n v="66"/>
    <n v="100"/>
    <n v="11886.6"/>
    <d v="2005-04-08T00:00:00"/>
    <x v="0"/>
    <n v="2"/>
    <n v="4"/>
    <x v="2"/>
    <x v="0"/>
    <s v="S10_4698"/>
    <s v="UK Collectables, Ltd."/>
    <s v="Liverpool"/>
    <x v="6"/>
    <s v="EMEA"/>
    <x v="2"/>
  </r>
  <r>
    <n v="10417"/>
    <n v="56"/>
    <n v="100"/>
    <n v="9218.16"/>
    <d v="2005-05-13T00:00:00"/>
    <x v="1"/>
    <n v="2"/>
    <n v="5"/>
    <x v="2"/>
    <x v="0"/>
    <s v="S10_4698"/>
    <s v="Euro Shopping Channel"/>
    <s v="Madrid"/>
    <x v="7"/>
    <s v="EMEA"/>
    <x v="2"/>
  </r>
  <r>
    <n v="10105"/>
    <n v="50"/>
    <n v="100"/>
    <n v="7208"/>
    <d v="2003-02-11T00:00:00"/>
    <x v="0"/>
    <n v="1"/>
    <n v="2"/>
    <x v="0"/>
    <x v="1"/>
    <s v="S10_4757"/>
    <s v="Danish Wholesale Imports"/>
    <s v="Kobenhavn"/>
    <x v="13"/>
    <s v="EMEA"/>
    <x v="2"/>
  </r>
  <r>
    <n v="10119"/>
    <n v="46"/>
    <n v="100"/>
    <n v="5004.8"/>
    <d v="2003-04-28T00:00:00"/>
    <x v="0"/>
    <n v="2"/>
    <n v="4"/>
    <x v="0"/>
    <x v="1"/>
    <s v="S10_4757"/>
    <s v="Salzburg Collectables"/>
    <s v="Salzburg"/>
    <x v="5"/>
    <s v="EMEA"/>
    <x v="1"/>
  </r>
  <r>
    <n v="10129"/>
    <n v="33"/>
    <n v="100"/>
    <n v="4398.24"/>
    <d v="2003-06-12T00:00:00"/>
    <x v="0"/>
    <n v="2"/>
    <n v="6"/>
    <x v="0"/>
    <x v="1"/>
    <s v="S10_4757"/>
    <s v="Stylish Desk Decors, Co."/>
    <s v="London"/>
    <x v="6"/>
    <s v="EMEA"/>
    <x v="1"/>
  </r>
  <r>
    <n v="10143"/>
    <n v="49"/>
    <n v="100"/>
    <n v="5597.76"/>
    <d v="2003-08-10T00:00:00"/>
    <x v="0"/>
    <n v="3"/>
    <n v="8"/>
    <x v="0"/>
    <x v="1"/>
    <s v="S10_4757"/>
    <s v="Mini Creations Ltd."/>
    <s v="New Bedford"/>
    <x v="0"/>
    <s v="NA"/>
    <x v="1"/>
  </r>
  <r>
    <n v="10155"/>
    <n v="32"/>
    <n v="100"/>
    <n v="4526.08"/>
    <d v="2003-10-06T00:00:00"/>
    <x v="0"/>
    <n v="4"/>
    <n v="10"/>
    <x v="0"/>
    <x v="1"/>
    <s v="S10_4757"/>
    <s v="Toys of Finland, Co."/>
    <s v="Helsinki"/>
    <x v="4"/>
    <s v="EMEA"/>
    <x v="1"/>
  </r>
  <r>
    <n v="10167"/>
    <n v="44"/>
    <n v="100"/>
    <n v="5924.16"/>
    <d v="2003-10-23T00:00:00"/>
    <x v="3"/>
    <n v="4"/>
    <n v="10"/>
    <x v="0"/>
    <x v="1"/>
    <s v="S10_4757"/>
    <s v="Scandinavian Gift Ideas"/>
    <s v="Boras"/>
    <x v="8"/>
    <s v="EMEA"/>
    <x v="1"/>
  </r>
  <r>
    <n v="10178"/>
    <n v="24"/>
    <n v="100"/>
    <n v="3492.48"/>
    <d v="2003-11-08T00:00:00"/>
    <x v="0"/>
    <n v="4"/>
    <n v="11"/>
    <x v="0"/>
    <x v="1"/>
    <s v="S10_4757"/>
    <s v="Alpha Cognac"/>
    <s v="Toulouse"/>
    <x v="1"/>
    <s v="EMEA"/>
    <x v="1"/>
  </r>
  <r>
    <n v="10186"/>
    <n v="26"/>
    <n v="100"/>
    <n v="3854.24"/>
    <d v="2003-11-14T00:00:00"/>
    <x v="0"/>
    <n v="4"/>
    <n v="11"/>
    <x v="0"/>
    <x v="1"/>
    <s v="S10_4757"/>
    <s v="Double Decker Gift Stores, Ltd"/>
    <s v="London"/>
    <x v="6"/>
    <s v="EMEA"/>
    <x v="1"/>
  </r>
  <r>
    <n v="10197"/>
    <n v="45"/>
    <n v="100"/>
    <n v="5324.4"/>
    <d v="2003-11-26T00:00:00"/>
    <x v="0"/>
    <n v="4"/>
    <n v="11"/>
    <x v="0"/>
    <x v="1"/>
    <s v="S10_4757"/>
    <s v="Enaco Distributors"/>
    <s v="Barcelona"/>
    <x v="7"/>
    <s v="EMEA"/>
    <x v="1"/>
  </r>
  <r>
    <n v="10209"/>
    <n v="39"/>
    <n v="100"/>
    <n v="5197.92"/>
    <d v="2004-01-09T00:00:00"/>
    <x v="0"/>
    <n v="1"/>
    <n v="1"/>
    <x v="1"/>
    <x v="1"/>
    <s v="S10_4757"/>
    <s v="Men 'R' US Retailers, Ltd."/>
    <s v="Los Angeles"/>
    <x v="0"/>
    <s v="NA"/>
    <x v="1"/>
  </r>
  <r>
    <n v="10222"/>
    <n v="49"/>
    <n v="100"/>
    <n v="5997.6"/>
    <d v="2004-02-19T00:00:00"/>
    <x v="0"/>
    <n v="1"/>
    <n v="2"/>
    <x v="1"/>
    <x v="1"/>
    <s v="S10_4757"/>
    <s v="Collectable Mini Designs Co."/>
    <s v="San Diego"/>
    <x v="0"/>
    <s v="NA"/>
    <x v="1"/>
  </r>
  <r>
    <n v="10248"/>
    <n v="20"/>
    <n v="100"/>
    <n v="2910.4"/>
    <d v="2004-05-07T00:00:00"/>
    <x v="3"/>
    <n v="2"/>
    <n v="5"/>
    <x v="1"/>
    <x v="1"/>
    <s v="S10_4757"/>
    <s v="Land of Toys Inc."/>
    <s v="NYC"/>
    <x v="0"/>
    <s v="NA"/>
    <x v="0"/>
  </r>
  <r>
    <n v="10261"/>
    <n v="27"/>
    <n v="100"/>
    <n v="3378.24"/>
    <d v="2004-06-17T00:00:00"/>
    <x v="0"/>
    <n v="2"/>
    <n v="6"/>
    <x v="1"/>
    <x v="1"/>
    <s v="S10_4757"/>
    <s v="Quebec Home Shopping Network"/>
    <s v="Montreal"/>
    <x v="10"/>
    <s v="NA"/>
    <x v="1"/>
  </r>
  <r>
    <n v="10273"/>
    <n v="30"/>
    <n v="100"/>
    <n v="3508.8"/>
    <d v="2004-07-21T00:00:00"/>
    <x v="0"/>
    <n v="3"/>
    <n v="7"/>
    <x v="1"/>
    <x v="1"/>
    <s v="S10_4757"/>
    <s v="Petit Auto"/>
    <s v="Bruxelles"/>
    <x v="14"/>
    <s v="EMEA"/>
    <x v="1"/>
  </r>
  <r>
    <n v="10283"/>
    <n v="25"/>
    <n v="100"/>
    <n v="2992"/>
    <d v="2004-08-20T00:00:00"/>
    <x v="0"/>
    <n v="3"/>
    <n v="8"/>
    <x v="1"/>
    <x v="1"/>
    <s v="S10_4757"/>
    <s v="Royal Canadian Collectables, Ltd."/>
    <s v="Tsawassen"/>
    <x v="10"/>
    <s v="NA"/>
    <x v="0"/>
  </r>
  <r>
    <n v="10295"/>
    <n v="24"/>
    <n v="100"/>
    <n v="3427.2"/>
    <d v="2004-09-10T00:00:00"/>
    <x v="0"/>
    <n v="3"/>
    <n v="9"/>
    <x v="1"/>
    <x v="1"/>
    <s v="S10_4757"/>
    <s v="Gifts4AllAges.com"/>
    <s v="Boston"/>
    <x v="0"/>
    <s v="NA"/>
    <x v="1"/>
  </r>
  <r>
    <n v="10307"/>
    <n v="22"/>
    <n v="100"/>
    <n v="2692.8"/>
    <d v="2004-10-14T00:00:00"/>
    <x v="0"/>
    <n v="4"/>
    <n v="10"/>
    <x v="1"/>
    <x v="1"/>
    <s v="S10_4757"/>
    <s v="Classic Gift Ideas, Inc"/>
    <s v="Philadelphia"/>
    <x v="0"/>
    <s v="NA"/>
    <x v="0"/>
  </r>
  <r>
    <n v="10316"/>
    <n v="33"/>
    <n v="100"/>
    <n v="4128.96"/>
    <d v="2004-11-01T00:00:00"/>
    <x v="0"/>
    <n v="4"/>
    <n v="11"/>
    <x v="1"/>
    <x v="1"/>
    <s v="S10_4757"/>
    <s v="giftsbymail.co.uk"/>
    <s v="Cowes"/>
    <x v="6"/>
    <s v="EMEA"/>
    <x v="1"/>
  </r>
  <r>
    <n v="10325"/>
    <n v="47"/>
    <n v="64.930000000000007"/>
    <n v="3051.71"/>
    <d v="2004-11-05T00:00:00"/>
    <x v="0"/>
    <n v="4"/>
    <n v="11"/>
    <x v="1"/>
    <x v="1"/>
    <s v="S10_4757"/>
    <s v="Baane Mini Imports"/>
    <s v="Stavern"/>
    <x v="2"/>
    <s v="EMEA"/>
    <x v="1"/>
  </r>
  <r>
    <n v="10337"/>
    <n v="25"/>
    <n v="48.05"/>
    <n v="1201.25"/>
    <d v="2004-11-21T00:00:00"/>
    <x v="0"/>
    <n v="4"/>
    <n v="11"/>
    <x v="1"/>
    <x v="1"/>
    <s v="S10_4757"/>
    <s v="Classic Legends Inc."/>
    <s v="NYC"/>
    <x v="0"/>
    <s v="NA"/>
    <x v="0"/>
  </r>
  <r>
    <n v="10350"/>
    <n v="26"/>
    <n v="75.47"/>
    <n v="1962.22"/>
    <d v="2004-12-02T00:00:00"/>
    <x v="0"/>
    <n v="4"/>
    <n v="12"/>
    <x v="1"/>
    <x v="1"/>
    <s v="S10_4757"/>
    <s v="Euro Shopping Channel"/>
    <s v="Madrid"/>
    <x v="7"/>
    <s v="EMEA"/>
    <x v="0"/>
  </r>
  <r>
    <n v="10359"/>
    <n v="48"/>
    <n v="54.68"/>
    <n v="2624.64"/>
    <d v="2004-12-15T00:00:00"/>
    <x v="0"/>
    <n v="4"/>
    <n v="12"/>
    <x v="1"/>
    <x v="1"/>
    <s v="S10_4757"/>
    <s v="Reims Collectables"/>
    <s v="Reims"/>
    <x v="1"/>
    <s v="EMEA"/>
    <x v="0"/>
  </r>
  <r>
    <n v="10373"/>
    <n v="39"/>
    <n v="100"/>
    <n v="4046.25"/>
    <d v="2005-01-31T00:00:00"/>
    <x v="0"/>
    <n v="1"/>
    <n v="1"/>
    <x v="2"/>
    <x v="1"/>
    <s v="S10_4757"/>
    <s v="Oulu Toy Supplies, Inc."/>
    <s v="Oulu"/>
    <x v="4"/>
    <s v="EMEA"/>
    <x v="1"/>
  </r>
  <r>
    <n v="10384"/>
    <n v="34"/>
    <n v="100"/>
    <n v="4846.7"/>
    <d v="2005-02-23T00:00:00"/>
    <x v="0"/>
    <n v="1"/>
    <n v="2"/>
    <x v="2"/>
    <x v="1"/>
    <s v="S10_4757"/>
    <s v="Corporate Gift Ideas Co."/>
    <s v="San Francisco"/>
    <x v="0"/>
    <s v="NA"/>
    <x v="1"/>
  </r>
  <r>
    <n v="10395"/>
    <n v="32"/>
    <n v="100"/>
    <n v="3370.56"/>
    <d v="2005-03-17T00:00:00"/>
    <x v="0"/>
    <n v="1"/>
    <n v="3"/>
    <x v="2"/>
    <x v="1"/>
    <s v="S10_4757"/>
    <s v="Lyon Souveniers"/>
    <s v="Paris"/>
    <x v="1"/>
    <s v="EMEA"/>
    <x v="1"/>
  </r>
  <r>
    <n v="10400"/>
    <n v="64"/>
    <n v="100"/>
    <n v="9661.44"/>
    <d v="2005-04-01T00:00:00"/>
    <x v="0"/>
    <n v="2"/>
    <n v="4"/>
    <x v="2"/>
    <x v="1"/>
    <s v="S10_4757"/>
    <s v="The Sharp Gifts Warehouse"/>
    <s v="San Jose"/>
    <x v="0"/>
    <s v="NA"/>
    <x v="2"/>
  </r>
  <r>
    <n v="10414"/>
    <n v="19"/>
    <n v="100"/>
    <n v="2764.88"/>
    <d v="2005-05-06T00:00:00"/>
    <x v="4"/>
    <n v="2"/>
    <n v="5"/>
    <x v="2"/>
    <x v="1"/>
    <s v="S10_4757"/>
    <s v="Gifts4AllAges.com"/>
    <s v="Boston"/>
    <x v="0"/>
    <s v="NA"/>
    <x v="0"/>
  </r>
  <r>
    <n v="10103"/>
    <n v="42"/>
    <n v="100"/>
    <n v="5398.26"/>
    <d v="2003-01-29T00:00:00"/>
    <x v="0"/>
    <n v="1"/>
    <n v="1"/>
    <x v="0"/>
    <x v="1"/>
    <s v="S10_4962"/>
    <s v="Baane Mini Imports"/>
    <s v="Stavern"/>
    <x v="2"/>
    <s v="EMEA"/>
    <x v="1"/>
  </r>
  <r>
    <n v="10114"/>
    <n v="31"/>
    <n v="100"/>
    <n v="4305.28"/>
    <d v="2003-04-01T00:00:00"/>
    <x v="0"/>
    <n v="2"/>
    <n v="4"/>
    <x v="0"/>
    <x v="1"/>
    <s v="S10_4962"/>
    <s v="La Corne D'abondance, Co."/>
    <s v="Paris"/>
    <x v="1"/>
    <s v="EMEA"/>
    <x v="1"/>
  </r>
  <r>
    <n v="10126"/>
    <n v="22"/>
    <n v="100"/>
    <n v="3347.74"/>
    <d v="2003-05-28T00:00:00"/>
    <x v="0"/>
    <n v="2"/>
    <n v="5"/>
    <x v="0"/>
    <x v="1"/>
    <s v="S10_4962"/>
    <s v="Corrida Auto Replicas, Ltd"/>
    <s v="Madrid"/>
    <x v="7"/>
    <s v="EMEA"/>
    <x v="1"/>
  </r>
  <r>
    <n v="10140"/>
    <n v="26"/>
    <n v="100"/>
    <n v="3188.12"/>
    <d v="2003-07-24T00:00:00"/>
    <x v="0"/>
    <n v="3"/>
    <n v="7"/>
    <x v="0"/>
    <x v="1"/>
    <s v="S10_4962"/>
    <s v="Technics Stores Inc."/>
    <s v="Burlingame"/>
    <x v="0"/>
    <s v="NA"/>
    <x v="1"/>
  </r>
  <r>
    <n v="10150"/>
    <n v="20"/>
    <n v="100"/>
    <n v="3191.2"/>
    <d v="2003-09-19T00:00:00"/>
    <x v="0"/>
    <n v="3"/>
    <n v="9"/>
    <x v="0"/>
    <x v="1"/>
    <s v="S10_4962"/>
    <s v="Dragon Souveniers, Ltd."/>
    <s v="Singapore"/>
    <x v="9"/>
    <s v="Japan"/>
    <x v="1"/>
  </r>
  <r>
    <n v="10164"/>
    <n v="21"/>
    <n v="100"/>
    <n v="3536.82"/>
    <d v="2003-10-21T00:00:00"/>
    <x v="5"/>
    <n v="4"/>
    <n v="10"/>
    <x v="0"/>
    <x v="1"/>
    <s v="S10_4962"/>
    <s v="Mini Auto Werke"/>
    <s v="Graz"/>
    <x v="5"/>
    <s v="EMEA"/>
    <x v="1"/>
  </r>
  <r>
    <n v="10175"/>
    <n v="33"/>
    <n v="100"/>
    <n v="5362.83"/>
    <d v="2003-11-06T00:00:00"/>
    <x v="0"/>
    <n v="4"/>
    <n v="11"/>
    <x v="0"/>
    <x v="1"/>
    <s v="S10_4962"/>
    <s v="Stylish Desk Decors, Co."/>
    <s v="London"/>
    <x v="6"/>
    <s v="EMEA"/>
    <x v="1"/>
  </r>
  <r>
    <n v="10183"/>
    <n v="28"/>
    <n v="100"/>
    <n v="3433.36"/>
    <d v="2003-11-13T00:00:00"/>
    <x v="0"/>
    <n v="4"/>
    <n v="11"/>
    <x v="0"/>
    <x v="1"/>
    <s v="S10_4962"/>
    <s v="Classic Gift Ideas, Inc"/>
    <s v="Philadelphia"/>
    <x v="0"/>
    <s v="NA"/>
    <x v="1"/>
  </r>
  <r>
    <n v="10194"/>
    <n v="26"/>
    <n v="100"/>
    <n v="4263.74"/>
    <d v="2003-11-25T00:00:00"/>
    <x v="0"/>
    <n v="4"/>
    <n v="11"/>
    <x v="0"/>
    <x v="1"/>
    <s v="S10_4962"/>
    <s v="Saveley &amp; Henriot, Co."/>
    <s v="Lyon"/>
    <x v="1"/>
    <s v="EMEA"/>
    <x v="1"/>
  </r>
  <r>
    <n v="10207"/>
    <n v="31"/>
    <n v="100"/>
    <n v="4076.19"/>
    <d v="2003-12-09T00:00:00"/>
    <x v="0"/>
    <n v="4"/>
    <n v="12"/>
    <x v="0"/>
    <x v="1"/>
    <s v="S10_4962"/>
    <s v="Diecast Collectables"/>
    <s v="Boston"/>
    <x v="0"/>
    <s v="NA"/>
    <x v="1"/>
  </r>
  <r>
    <n v="10217"/>
    <n v="48"/>
    <n v="100"/>
    <n v="7020.48"/>
    <d v="2004-02-04T00:00:00"/>
    <x v="0"/>
    <n v="1"/>
    <n v="2"/>
    <x v="1"/>
    <x v="1"/>
    <s v="S10_4962"/>
    <s v="Handji Gifts&amp; Co"/>
    <s v="Singapore"/>
    <x v="9"/>
    <s v="APAC"/>
    <x v="2"/>
  </r>
  <r>
    <n v="10229"/>
    <n v="50"/>
    <n v="100"/>
    <n v="6426.5"/>
    <d v="2004-03-11T00:00:00"/>
    <x v="0"/>
    <n v="1"/>
    <n v="3"/>
    <x v="1"/>
    <x v="1"/>
    <s v="S10_4962"/>
    <s v="Mini Gifts Distributors Ltd."/>
    <s v="San Rafael"/>
    <x v="0"/>
    <s v="NA"/>
    <x v="1"/>
  </r>
  <r>
    <n v="10245"/>
    <n v="28"/>
    <n v="100"/>
    <n v="4591.72"/>
    <d v="2004-05-04T00:00:00"/>
    <x v="0"/>
    <n v="2"/>
    <n v="5"/>
    <x v="1"/>
    <x v="1"/>
    <s v="S10_4962"/>
    <s v="Super Scale Inc."/>
    <s v="New Haven"/>
    <x v="0"/>
    <s v="NA"/>
    <x v="1"/>
  </r>
  <r>
    <n v="10259"/>
    <n v="26"/>
    <n v="100"/>
    <n v="4033.38"/>
    <d v="2004-06-15T00:00:00"/>
    <x v="0"/>
    <n v="2"/>
    <n v="6"/>
    <x v="1"/>
    <x v="1"/>
    <s v="S10_4962"/>
    <s v="Handji Gifts&amp; Co"/>
    <s v="Singapore"/>
    <x v="9"/>
    <s v="APAC"/>
    <x v="1"/>
  </r>
  <r>
    <n v="10270"/>
    <n v="32"/>
    <n v="100"/>
    <n v="4302.08"/>
    <d v="2004-07-19T00:00:00"/>
    <x v="0"/>
    <n v="3"/>
    <n v="7"/>
    <x v="1"/>
    <x v="1"/>
    <s v="S10_4962"/>
    <s v="Souveniers And Things Co."/>
    <s v="Chatswood"/>
    <x v="3"/>
    <s v="APAC"/>
    <x v="1"/>
  </r>
  <r>
    <n v="10281"/>
    <n v="44"/>
    <n v="100"/>
    <n v="7020.64"/>
    <d v="2004-08-19T00:00:00"/>
    <x v="0"/>
    <n v="3"/>
    <n v="8"/>
    <x v="1"/>
    <x v="1"/>
    <s v="S10_4962"/>
    <s v="Diecast Classics Inc."/>
    <s v="Allentown"/>
    <x v="0"/>
    <s v="NA"/>
    <x v="2"/>
  </r>
  <r>
    <n v="10291"/>
    <n v="30"/>
    <n v="100"/>
    <n v="3855.9"/>
    <d v="2004-09-08T00:00:00"/>
    <x v="0"/>
    <n v="3"/>
    <n v="9"/>
    <x v="1"/>
    <x v="1"/>
    <s v="S10_4962"/>
    <s v="Scandinavian Gift Ideas"/>
    <s v="Boras"/>
    <x v="8"/>
    <s v="EMEA"/>
    <x v="1"/>
  </r>
  <r>
    <n v="10305"/>
    <n v="38"/>
    <n v="100"/>
    <n v="6680.78"/>
    <d v="2004-10-13T00:00:00"/>
    <x v="0"/>
    <n v="4"/>
    <n v="10"/>
    <x v="1"/>
    <x v="1"/>
    <s v="S10_4962"/>
    <s v="Marta's Replicas Co."/>
    <s v="Cambridge"/>
    <x v="0"/>
    <s v="NA"/>
    <x v="1"/>
  </r>
  <r>
    <n v="10313"/>
    <n v="40"/>
    <n v="100"/>
    <n v="6678"/>
    <d v="2004-10-22T00:00:00"/>
    <x v="0"/>
    <n v="4"/>
    <n v="10"/>
    <x v="1"/>
    <x v="1"/>
    <s v="S10_4962"/>
    <s v="Canadian Gift Exchange Network"/>
    <s v="Vancouver"/>
    <x v="10"/>
    <s v="NA"/>
    <x v="1"/>
  </r>
  <r>
    <n v="10322"/>
    <n v="46"/>
    <n v="61.99"/>
    <n v="2851.54"/>
    <d v="2004-11-04T00:00:00"/>
    <x v="0"/>
    <n v="4"/>
    <n v="11"/>
    <x v="1"/>
    <x v="1"/>
    <s v="S10_4962"/>
    <s v="Online Diecast Creations Co."/>
    <s v="Nashua"/>
    <x v="0"/>
    <s v="NA"/>
    <x v="0"/>
  </r>
  <r>
    <n v="10334"/>
    <n v="26"/>
    <n v="100"/>
    <n v="3188.12"/>
    <d v="2004-11-19T00:00:00"/>
    <x v="4"/>
    <n v="4"/>
    <n v="11"/>
    <x v="1"/>
    <x v="1"/>
    <s v="S10_4962"/>
    <s v="Volvo Model Replicas, Co"/>
    <s v="Lule"/>
    <x v="8"/>
    <s v="EMEA"/>
    <x v="1"/>
  </r>
  <r>
    <n v="10347"/>
    <n v="27"/>
    <n v="100"/>
    <n v="4428"/>
    <d v="2004-11-29T00:00:00"/>
    <x v="0"/>
    <n v="4"/>
    <n v="11"/>
    <x v="1"/>
    <x v="1"/>
    <s v="S10_4962"/>
    <s v="Australian Collectors, Co."/>
    <s v="Melbourne"/>
    <x v="3"/>
    <s v="APAC"/>
    <x v="1"/>
  </r>
  <r>
    <n v="10357"/>
    <n v="43"/>
    <n v="100"/>
    <n v="5780.92"/>
    <d v="2004-12-10T00:00:00"/>
    <x v="0"/>
    <n v="4"/>
    <n v="12"/>
    <x v="1"/>
    <x v="1"/>
    <s v="S10_4962"/>
    <s v="Mini Gifts Distributors Ltd."/>
    <s v="San Rafael"/>
    <x v="0"/>
    <s v="NA"/>
    <x v="1"/>
  </r>
  <r>
    <n v="10370"/>
    <n v="35"/>
    <n v="65.63"/>
    <n v="2297.0500000000002"/>
    <d v="2005-01-20T00:00:00"/>
    <x v="0"/>
    <n v="1"/>
    <n v="1"/>
    <x v="2"/>
    <x v="1"/>
    <s v="S10_4962"/>
    <s v="Anna's Decorations, Ltd"/>
    <s v="North Sydney"/>
    <x v="3"/>
    <s v="APAC"/>
    <x v="0"/>
  </r>
  <r>
    <n v="10381"/>
    <n v="37"/>
    <n v="100"/>
    <n v="6231.54"/>
    <d v="2005-02-17T00:00:00"/>
    <x v="0"/>
    <n v="1"/>
    <n v="2"/>
    <x v="2"/>
    <x v="1"/>
    <s v="S10_4962"/>
    <s v="Corporate Gift Ideas Co."/>
    <s v="San Francisco"/>
    <x v="0"/>
    <s v="NA"/>
    <x v="1"/>
  </r>
  <r>
    <n v="10391"/>
    <n v="37"/>
    <n v="46.9"/>
    <n v="1735.3"/>
    <d v="2005-03-09T00:00:00"/>
    <x v="0"/>
    <n v="1"/>
    <n v="3"/>
    <x v="2"/>
    <x v="1"/>
    <s v="S10_4962"/>
    <s v="Anna's Decorations, Ltd"/>
    <s v="North Sydney"/>
    <x v="3"/>
    <s v="APAC"/>
    <x v="0"/>
  </r>
  <r>
    <n v="10411"/>
    <n v="27"/>
    <n v="100"/>
    <n v="4427.7299999999996"/>
    <d v="2005-05-01T00:00:00"/>
    <x v="0"/>
    <n v="2"/>
    <n v="5"/>
    <x v="2"/>
    <x v="1"/>
    <s v="S10_4962"/>
    <s v="Quebec Home Shopping Network"/>
    <s v="Montreal"/>
    <x v="10"/>
    <s v="NA"/>
    <x v="1"/>
  </r>
  <r>
    <n v="10425"/>
    <n v="38"/>
    <n v="100"/>
    <n v="5894.94"/>
    <d v="2005-05-31T00:00:00"/>
    <x v="2"/>
    <n v="2"/>
    <n v="5"/>
    <x v="2"/>
    <x v="1"/>
    <s v="S10_4962"/>
    <s v="La Rochelle Gifts"/>
    <s v="Nantes"/>
    <x v="1"/>
    <s v="EMEA"/>
    <x v="1"/>
  </r>
  <r>
    <n v="10108"/>
    <n v="33"/>
    <n v="100"/>
    <n v="5265.15"/>
    <d v="2003-03-03T00:00:00"/>
    <x v="0"/>
    <n v="1"/>
    <n v="3"/>
    <x v="0"/>
    <x v="1"/>
    <s v="S12_1099"/>
    <s v="Cruz &amp; Sons Co."/>
    <s v="Makati City"/>
    <x v="15"/>
    <s v="Japan"/>
    <x v="1"/>
  </r>
  <r>
    <n v="10122"/>
    <n v="42"/>
    <n v="100"/>
    <n v="7599.9"/>
    <d v="2003-05-08T00:00:00"/>
    <x v="0"/>
    <n v="2"/>
    <n v="5"/>
    <x v="0"/>
    <x v="1"/>
    <s v="S12_1099"/>
    <s v="Marseille Mini Autos"/>
    <s v="Marseille"/>
    <x v="1"/>
    <s v="EMEA"/>
    <x v="2"/>
  </r>
  <r>
    <n v="10135"/>
    <n v="42"/>
    <n v="100"/>
    <n v="8008.56"/>
    <d v="2003-07-02T00:00:00"/>
    <x v="0"/>
    <n v="3"/>
    <n v="7"/>
    <x v="0"/>
    <x v="1"/>
    <s v="S12_1099"/>
    <s v="Mini Gifts Distributors Ltd."/>
    <s v="San Rafael"/>
    <x v="0"/>
    <s v="NA"/>
    <x v="2"/>
  </r>
  <r>
    <n v="10147"/>
    <n v="48"/>
    <n v="100"/>
    <n v="9245.76"/>
    <d v="2003-09-05T00:00:00"/>
    <x v="0"/>
    <n v="3"/>
    <n v="9"/>
    <x v="0"/>
    <x v="1"/>
    <s v="S12_1099"/>
    <s v="Collectables For Less Inc."/>
    <s v="Brickhaven"/>
    <x v="0"/>
    <s v="NA"/>
    <x v="2"/>
  </r>
  <r>
    <n v="10159"/>
    <n v="41"/>
    <n v="100"/>
    <n v="8296.35"/>
    <d v="2003-10-10T00:00:00"/>
    <x v="0"/>
    <n v="4"/>
    <n v="10"/>
    <x v="0"/>
    <x v="1"/>
    <s v="S12_1099"/>
    <s v="Corporate Gift Ideas Co."/>
    <s v="San Francisco"/>
    <x v="0"/>
    <s v="NA"/>
    <x v="2"/>
  </r>
  <r>
    <n v="10169"/>
    <n v="30"/>
    <n v="100"/>
    <n v="5019.8999999999996"/>
    <d v="2003-11-04T00:00:00"/>
    <x v="0"/>
    <n v="4"/>
    <n v="11"/>
    <x v="0"/>
    <x v="1"/>
    <s v="S12_1099"/>
    <s v="Anna's Decorations, Ltd"/>
    <s v="North Sydney"/>
    <x v="3"/>
    <s v="APAC"/>
    <x v="1"/>
  </r>
  <r>
    <n v="10181"/>
    <n v="27"/>
    <n v="100"/>
    <n v="5411.07"/>
    <d v="2003-11-12T00:00:00"/>
    <x v="0"/>
    <n v="4"/>
    <n v="11"/>
    <x v="0"/>
    <x v="1"/>
    <s v="S12_1099"/>
    <s v="Herkku Gifts"/>
    <s v="Bergen"/>
    <x v="2"/>
    <s v="EMEA"/>
    <x v="1"/>
  </r>
  <r>
    <n v="10191"/>
    <n v="21"/>
    <n v="100"/>
    <n v="3840.9"/>
    <d v="2003-11-20T00:00:00"/>
    <x v="0"/>
    <n v="4"/>
    <n v="11"/>
    <x v="0"/>
    <x v="1"/>
    <s v="S12_1099"/>
    <s v="Toms Spezialitten, Ltd"/>
    <s v="Koln"/>
    <x v="16"/>
    <s v="EMEA"/>
    <x v="1"/>
  </r>
  <r>
    <n v="10203"/>
    <n v="20"/>
    <n v="100"/>
    <n v="3930.4"/>
    <d v="2003-12-02T00:00:00"/>
    <x v="0"/>
    <n v="4"/>
    <n v="12"/>
    <x v="0"/>
    <x v="1"/>
    <s v="S12_1099"/>
    <s v="Euro Shopping Channel"/>
    <s v="Madrid"/>
    <x v="7"/>
    <s v="EMEA"/>
    <x v="1"/>
  </r>
  <r>
    <n v="10211"/>
    <n v="41"/>
    <n v="100"/>
    <n v="7498.9"/>
    <d v="2004-01-15T00:00:00"/>
    <x v="0"/>
    <n v="1"/>
    <n v="1"/>
    <x v="1"/>
    <x v="1"/>
    <s v="S12_1099"/>
    <s v="Auto Canal Petit"/>
    <s v="Paris"/>
    <x v="1"/>
    <s v="EMEA"/>
    <x v="2"/>
  </r>
  <r>
    <n v="10225"/>
    <n v="27"/>
    <n v="100"/>
    <n v="4517.91"/>
    <d v="2004-02-22T00:00:00"/>
    <x v="0"/>
    <n v="1"/>
    <n v="2"/>
    <x v="1"/>
    <x v="1"/>
    <s v="S12_1099"/>
    <s v="Vida Sport, Ltd"/>
    <s v="Gensve"/>
    <x v="17"/>
    <s v="EMEA"/>
    <x v="1"/>
  </r>
  <r>
    <n v="10238"/>
    <n v="28"/>
    <n v="100"/>
    <n v="5774.72"/>
    <d v="2004-04-09T00:00:00"/>
    <x v="0"/>
    <n v="2"/>
    <n v="4"/>
    <x v="1"/>
    <x v="1"/>
    <s v="S12_1099"/>
    <s v="Danish Wholesale Imports"/>
    <s v="Kobenhavn"/>
    <x v="13"/>
    <s v="EMEA"/>
    <x v="1"/>
  </r>
  <r>
    <n v="10253"/>
    <n v="24"/>
    <n v="100"/>
    <n v="3922.56"/>
    <d v="2004-06-01T00:00:00"/>
    <x v="3"/>
    <n v="2"/>
    <n v="6"/>
    <x v="1"/>
    <x v="1"/>
    <s v="S12_1099"/>
    <s v="UK Collectables, Ltd."/>
    <s v="Liverpool"/>
    <x v="6"/>
    <s v="EMEA"/>
    <x v="1"/>
  </r>
  <r>
    <n v="10266"/>
    <n v="44"/>
    <n v="100"/>
    <n v="9160.36"/>
    <d v="2004-07-06T00:00:00"/>
    <x v="0"/>
    <n v="3"/>
    <n v="7"/>
    <x v="1"/>
    <x v="1"/>
    <s v="S12_1099"/>
    <s v="L'ordine Souveniers"/>
    <s v="Reggio Emilia"/>
    <x v="12"/>
    <s v="EMEA"/>
    <x v="2"/>
  </r>
  <r>
    <n v="10276"/>
    <n v="50"/>
    <n v="100"/>
    <n v="9631"/>
    <d v="2004-08-02T00:00:00"/>
    <x v="0"/>
    <n v="3"/>
    <n v="8"/>
    <x v="1"/>
    <x v="1"/>
    <s v="S12_1099"/>
    <s v="Online Mini Collectables"/>
    <s v="Brickhaven"/>
    <x v="0"/>
    <s v="NA"/>
    <x v="2"/>
  </r>
  <r>
    <n v="10287"/>
    <n v="21"/>
    <n v="100"/>
    <n v="3432.24"/>
    <d v="2004-08-30T00:00:00"/>
    <x v="0"/>
    <n v="3"/>
    <n v="8"/>
    <x v="1"/>
    <x v="1"/>
    <s v="S12_1099"/>
    <s v="Vida Sport, Ltd"/>
    <s v="Gensve"/>
    <x v="17"/>
    <s v="EMEA"/>
    <x v="1"/>
  </r>
  <r>
    <n v="10300"/>
    <n v="33"/>
    <n v="100"/>
    <n v="5521.89"/>
    <d v="2003-10-04T00:00:00"/>
    <x v="0"/>
    <n v="4"/>
    <n v="10"/>
    <x v="0"/>
    <x v="1"/>
    <s v="S12_1099"/>
    <s v="Blauer See Auto, Co."/>
    <s v="Frankfurt"/>
    <x v="16"/>
    <s v="EMEA"/>
    <x v="1"/>
  </r>
  <r>
    <n v="10310"/>
    <n v="33"/>
    <n v="100"/>
    <n v="6934.62"/>
    <d v="2004-10-16T00:00:00"/>
    <x v="0"/>
    <n v="4"/>
    <n v="10"/>
    <x v="1"/>
    <x v="1"/>
    <s v="S12_1099"/>
    <s v="Toms Spezialitten, Ltd"/>
    <s v="Koln"/>
    <x v="16"/>
    <s v="EMEA"/>
    <x v="1"/>
  </r>
  <r>
    <n v="10320"/>
    <n v="31"/>
    <n v="100"/>
    <n v="6876.11"/>
    <d v="2004-11-03T00:00:00"/>
    <x v="0"/>
    <n v="4"/>
    <n v="11"/>
    <x v="1"/>
    <x v="1"/>
    <s v="S12_1099"/>
    <s v="Volvo Model Replicas, Co"/>
    <s v="Lule"/>
    <x v="8"/>
    <s v="EMEA"/>
    <x v="1"/>
  </r>
  <r>
    <n v="10329"/>
    <n v="41"/>
    <n v="71.47"/>
    <n v="2930.27"/>
    <d v="2004-11-15T00:00:00"/>
    <x v="0"/>
    <n v="4"/>
    <n v="11"/>
    <x v="1"/>
    <x v="1"/>
    <s v="S12_1099"/>
    <s v="Land of Toys Inc."/>
    <s v="NYC"/>
    <x v="0"/>
    <s v="NA"/>
    <x v="0"/>
  </r>
  <r>
    <n v="10341"/>
    <n v="45"/>
    <n v="79.650000000000006"/>
    <n v="3584.25"/>
    <d v="2004-11-24T00:00:00"/>
    <x v="0"/>
    <n v="4"/>
    <n v="11"/>
    <x v="1"/>
    <x v="1"/>
    <s v="S12_1099"/>
    <s v="Salzburg Collectables"/>
    <s v="Salzburg"/>
    <x v="5"/>
    <s v="EMEA"/>
    <x v="1"/>
  </r>
  <r>
    <n v="10363"/>
    <n v="33"/>
    <n v="85.39"/>
    <n v="2817.87"/>
    <d v="2005-01-06T00:00:00"/>
    <x v="0"/>
    <n v="1"/>
    <n v="1"/>
    <x v="2"/>
    <x v="1"/>
    <s v="S12_1099"/>
    <s v="Suominen Souveniers"/>
    <s v="Espoo"/>
    <x v="4"/>
    <s v="EMEA"/>
    <x v="0"/>
  </r>
  <r>
    <n v="10375"/>
    <n v="45"/>
    <n v="76"/>
    <n v="3420"/>
    <d v="2005-02-03T00:00:00"/>
    <x v="0"/>
    <n v="1"/>
    <n v="2"/>
    <x v="2"/>
    <x v="1"/>
    <s v="S12_1099"/>
    <s v="La Rochelle Gifts"/>
    <s v="Nantes"/>
    <x v="1"/>
    <s v="EMEA"/>
    <x v="1"/>
  </r>
  <r>
    <n v="10389"/>
    <n v="26"/>
    <n v="99.04"/>
    <n v="2575.04"/>
    <d v="2005-03-03T00:00:00"/>
    <x v="0"/>
    <n v="1"/>
    <n v="3"/>
    <x v="2"/>
    <x v="1"/>
    <s v="S12_1099"/>
    <s v="Scandinavian Gift Ideas"/>
    <s v="Boras"/>
    <x v="8"/>
    <s v="EMEA"/>
    <x v="0"/>
  </r>
  <r>
    <n v="10419"/>
    <n v="12"/>
    <n v="100"/>
    <n v="1961.28"/>
    <d v="2005-05-17T00:00:00"/>
    <x v="0"/>
    <n v="2"/>
    <n v="5"/>
    <x v="2"/>
    <x v="1"/>
    <s v="S12_1099"/>
    <s v="Salzburg Collectables"/>
    <s v="Salzburg"/>
    <x v="5"/>
    <s v="EMEA"/>
    <x v="0"/>
  </r>
  <r>
    <n v="10105"/>
    <n v="41"/>
    <n v="100"/>
    <n v="8690.36"/>
    <d v="2003-02-11T00:00:00"/>
    <x v="0"/>
    <n v="1"/>
    <n v="2"/>
    <x v="0"/>
    <x v="1"/>
    <s v="S12_1108"/>
    <s v="Danish Wholesale Imports"/>
    <s v="Kobenhavn"/>
    <x v="13"/>
    <s v="EMEA"/>
    <x v="2"/>
  </r>
  <r>
    <n v="10117"/>
    <n v="33"/>
    <n v="100"/>
    <n v="6034.38"/>
    <d v="2003-04-16T00:00:00"/>
    <x v="0"/>
    <n v="2"/>
    <n v="4"/>
    <x v="0"/>
    <x v="1"/>
    <s v="S12_1108"/>
    <s v="Dragon Souveniers, Ltd."/>
    <s v="Singapore"/>
    <x v="9"/>
    <s v="Japan"/>
    <x v="1"/>
  </r>
  <r>
    <n v="10127"/>
    <n v="46"/>
    <n v="100"/>
    <n v="11279.2"/>
    <d v="2003-06-03T00:00:00"/>
    <x v="0"/>
    <n v="2"/>
    <n v="6"/>
    <x v="0"/>
    <x v="1"/>
    <s v="S12_1108"/>
    <s v="Muscle Machine Inc"/>
    <s v="NYC"/>
    <x v="0"/>
    <s v="NA"/>
    <x v="2"/>
  </r>
  <r>
    <n v="10142"/>
    <n v="33"/>
    <n v="100"/>
    <n v="8023.29"/>
    <d v="2003-08-08T00:00:00"/>
    <x v="0"/>
    <n v="3"/>
    <n v="8"/>
    <x v="0"/>
    <x v="1"/>
    <s v="S12_1108"/>
    <s v="Mini Gifts Distributors Ltd."/>
    <s v="San Rafael"/>
    <x v="0"/>
    <s v="NA"/>
    <x v="2"/>
  </r>
  <r>
    <n v="10153"/>
    <n v="20"/>
    <n v="100"/>
    <n v="4904"/>
    <d v="2003-09-28T00:00:00"/>
    <x v="0"/>
    <n v="3"/>
    <n v="9"/>
    <x v="0"/>
    <x v="1"/>
    <s v="S12_1108"/>
    <s v="Euro Shopping Channel"/>
    <s v="Madrid"/>
    <x v="7"/>
    <s v="EMEA"/>
    <x v="1"/>
  </r>
  <r>
    <n v="10165"/>
    <n v="44"/>
    <n v="100"/>
    <n v="8594.52"/>
    <d v="2003-10-22T00:00:00"/>
    <x v="0"/>
    <n v="4"/>
    <n v="10"/>
    <x v="0"/>
    <x v="1"/>
    <s v="S12_1108"/>
    <s v="Dragon Souveniers, Ltd."/>
    <s v="Singapore"/>
    <x v="9"/>
    <s v="Japan"/>
    <x v="2"/>
  </r>
  <r>
    <n v="10176"/>
    <n v="33"/>
    <n v="100"/>
    <n v="7474.5"/>
    <d v="2003-11-06T00:00:00"/>
    <x v="0"/>
    <n v="4"/>
    <n v="11"/>
    <x v="0"/>
    <x v="1"/>
    <s v="S12_1108"/>
    <s v="L'ordine Souveniers"/>
    <s v="Reggio Emilia"/>
    <x v="12"/>
    <s v="EMEA"/>
    <x v="2"/>
  </r>
  <r>
    <n v="10185"/>
    <n v="21"/>
    <n v="100"/>
    <n v="3883.74"/>
    <d v="2003-11-14T00:00:00"/>
    <x v="0"/>
    <n v="4"/>
    <n v="11"/>
    <x v="0"/>
    <x v="1"/>
    <s v="S12_1108"/>
    <s v="Mini Creations Ltd."/>
    <s v="New Bedford"/>
    <x v="0"/>
    <s v="NA"/>
    <x v="1"/>
  </r>
  <r>
    <n v="10196"/>
    <n v="47"/>
    <n v="100"/>
    <n v="8887.7000000000007"/>
    <d v="2003-11-26T00:00:00"/>
    <x v="0"/>
    <n v="4"/>
    <n v="11"/>
    <x v="0"/>
    <x v="1"/>
    <s v="S12_1108"/>
    <s v="Super Scale Inc."/>
    <s v="New Haven"/>
    <x v="0"/>
    <s v="NA"/>
    <x v="2"/>
  </r>
  <r>
    <n v="10208"/>
    <n v="46"/>
    <n v="100"/>
    <n v="8602.92"/>
    <d v="2004-01-02T00:00:00"/>
    <x v="0"/>
    <n v="1"/>
    <n v="1"/>
    <x v="1"/>
    <x v="1"/>
    <s v="S12_1108"/>
    <s v="Saveley &amp; Henriot, Co."/>
    <s v="Lyon"/>
    <x v="1"/>
    <s v="EMEA"/>
    <x v="2"/>
  </r>
  <r>
    <n v="10220"/>
    <n v="32"/>
    <n v="100"/>
    <n v="7181.44"/>
    <d v="2004-02-12T00:00:00"/>
    <x v="0"/>
    <n v="1"/>
    <n v="2"/>
    <x v="1"/>
    <x v="1"/>
    <s v="S12_1108"/>
    <s v="Clover Collections, Co."/>
    <s v="Dublin"/>
    <x v="18"/>
    <s v="EMEA"/>
    <x v="2"/>
  </r>
  <r>
    <n v="10231"/>
    <n v="42"/>
    <n v="100"/>
    <n v="8378.58"/>
    <d v="2004-03-19T00:00:00"/>
    <x v="0"/>
    <n v="1"/>
    <n v="3"/>
    <x v="1"/>
    <x v="1"/>
    <s v="S12_1108"/>
    <s v="CAF Imports"/>
    <s v="Madrid"/>
    <x v="7"/>
    <s v="EMEA"/>
    <x v="2"/>
  </r>
  <r>
    <n v="10247"/>
    <n v="44"/>
    <n v="100"/>
    <n v="10606.2"/>
    <d v="2004-05-05T00:00:00"/>
    <x v="0"/>
    <n v="2"/>
    <n v="5"/>
    <x v="1"/>
    <x v="1"/>
    <s v="S12_1108"/>
    <s v="Suominen Souveniers"/>
    <s v="Espoo"/>
    <x v="4"/>
    <s v="EMEA"/>
    <x v="2"/>
  </r>
  <r>
    <n v="10272"/>
    <n v="35"/>
    <n v="100"/>
    <n v="5818.4"/>
    <d v="2004-07-20T00:00:00"/>
    <x v="0"/>
    <n v="3"/>
    <n v="7"/>
    <x v="1"/>
    <x v="1"/>
    <s v="S12_1108"/>
    <s v="Diecast Classics Inc."/>
    <s v="Allentown"/>
    <x v="0"/>
    <s v="NA"/>
    <x v="1"/>
  </r>
  <r>
    <n v="10282"/>
    <n v="41"/>
    <n v="100"/>
    <n v="7071.27"/>
    <d v="2004-08-20T00:00:00"/>
    <x v="0"/>
    <n v="3"/>
    <n v="8"/>
    <x v="1"/>
    <x v="1"/>
    <s v="S12_1108"/>
    <s v="Mini Gifts Distributors Ltd."/>
    <s v="San Rafael"/>
    <x v="0"/>
    <s v="NA"/>
    <x v="2"/>
  </r>
  <r>
    <n v="10293"/>
    <n v="46"/>
    <n v="100"/>
    <n v="8411.56"/>
    <d v="2004-09-09T00:00:00"/>
    <x v="0"/>
    <n v="3"/>
    <n v="9"/>
    <x v="1"/>
    <x v="1"/>
    <s v="S12_1108"/>
    <s v="Amica Models &amp; Co."/>
    <s v="Torino"/>
    <x v="12"/>
    <s v="EMEA"/>
    <x v="2"/>
  </r>
  <r>
    <n v="10306"/>
    <n v="31"/>
    <n v="100"/>
    <n v="6570.76"/>
    <d v="2004-10-14T00:00:00"/>
    <x v="0"/>
    <n v="4"/>
    <n v="10"/>
    <x v="1"/>
    <x v="1"/>
    <s v="S12_1108"/>
    <s v="AV Stores, Co."/>
    <s v="Manchester"/>
    <x v="6"/>
    <s v="EMEA"/>
    <x v="1"/>
  </r>
  <r>
    <n v="10314"/>
    <n v="38"/>
    <n v="100"/>
    <n v="7975.44"/>
    <d v="2004-10-22T00:00:00"/>
    <x v="0"/>
    <n v="4"/>
    <n v="10"/>
    <x v="1"/>
    <x v="1"/>
    <s v="S12_1108"/>
    <s v="Heintze Collectables"/>
    <s v="Aaarhus"/>
    <x v="13"/>
    <s v="EMEA"/>
    <x v="2"/>
  </r>
  <r>
    <n v="10325"/>
    <n v="42"/>
    <n v="64"/>
    <n v="2688"/>
    <d v="2004-11-05T00:00:00"/>
    <x v="0"/>
    <n v="4"/>
    <n v="11"/>
    <x v="1"/>
    <x v="1"/>
    <s v="S12_1108"/>
    <s v="Baane Mini Imports"/>
    <s v="Stavern"/>
    <x v="2"/>
    <s v="EMEA"/>
    <x v="0"/>
  </r>
  <r>
    <n v="10336"/>
    <n v="33"/>
    <n v="57.22"/>
    <n v="1888.26"/>
    <d v="2004-11-20T00:00:00"/>
    <x v="0"/>
    <n v="4"/>
    <n v="11"/>
    <x v="1"/>
    <x v="1"/>
    <s v="S12_1108"/>
    <s v="La Corne D'abondance, Co."/>
    <s v="Paris"/>
    <x v="1"/>
    <s v="EMEA"/>
    <x v="0"/>
  </r>
  <r>
    <n v="10348"/>
    <n v="48"/>
    <n v="52.36"/>
    <n v="2513.2800000000002"/>
    <d v="2004-11-01T00:00:00"/>
    <x v="0"/>
    <n v="4"/>
    <n v="11"/>
    <x v="1"/>
    <x v="1"/>
    <s v="S12_1108"/>
    <s v="Corrida Auto Replicas, Ltd"/>
    <s v="Madrid"/>
    <x v="7"/>
    <s v="EMEA"/>
    <x v="0"/>
  </r>
  <r>
    <n v="10359"/>
    <n v="42"/>
    <n v="100"/>
    <n v="4764.4799999999996"/>
    <d v="2004-12-15T00:00:00"/>
    <x v="0"/>
    <n v="4"/>
    <n v="12"/>
    <x v="1"/>
    <x v="1"/>
    <s v="S12_1108"/>
    <s v="Reims Collectables"/>
    <s v="Reims"/>
    <x v="1"/>
    <s v="EMEA"/>
    <x v="1"/>
  </r>
  <r>
    <n v="10371"/>
    <n v="32"/>
    <n v="100"/>
    <n v="3560.64"/>
    <d v="2005-01-23T00:00:00"/>
    <x v="0"/>
    <n v="1"/>
    <n v="1"/>
    <x v="2"/>
    <x v="1"/>
    <s v="S12_1108"/>
    <s v="Mini Gifts Distributors Ltd."/>
    <s v="San Rafael"/>
    <x v="0"/>
    <s v="NA"/>
    <x v="1"/>
  </r>
  <r>
    <n v="10382"/>
    <n v="34"/>
    <n v="100"/>
    <n v="3823.64"/>
    <d v="2005-02-17T00:00:00"/>
    <x v="0"/>
    <n v="1"/>
    <n v="2"/>
    <x v="2"/>
    <x v="1"/>
    <s v="S12_1108"/>
    <s v="Mini Gifts Distributors Ltd."/>
    <s v="San Rafael"/>
    <x v="0"/>
    <s v="NA"/>
    <x v="1"/>
  </r>
  <r>
    <n v="10395"/>
    <n v="33"/>
    <n v="69.12"/>
    <n v="2280.96"/>
    <d v="2005-03-17T00:00:00"/>
    <x v="0"/>
    <n v="1"/>
    <n v="3"/>
    <x v="2"/>
    <x v="1"/>
    <s v="S12_1108"/>
    <s v="Lyon Souveniers"/>
    <s v="Paris"/>
    <x v="1"/>
    <s v="EMEA"/>
    <x v="0"/>
  </r>
  <r>
    <n v="10413"/>
    <n v="36"/>
    <n v="100"/>
    <n v="8677.7999999999993"/>
    <d v="2005-05-05T00:00:00"/>
    <x v="0"/>
    <n v="2"/>
    <n v="5"/>
    <x v="2"/>
    <x v="1"/>
    <s v="S12_1108"/>
    <s v="Gift Depot Inc."/>
    <s v="Bridgewater"/>
    <x v="0"/>
    <s v="NA"/>
    <x v="2"/>
  </r>
  <r>
    <n v="10103"/>
    <n v="27"/>
    <n v="100"/>
    <n v="3394.98"/>
    <d v="2003-01-29T00:00:00"/>
    <x v="0"/>
    <n v="1"/>
    <n v="1"/>
    <x v="0"/>
    <x v="2"/>
    <s v="S12_1666"/>
    <s v="Baane Mini Imports"/>
    <s v="Stavern"/>
    <x v="2"/>
    <s v="EMEA"/>
    <x v="1"/>
  </r>
  <r>
    <n v="10113"/>
    <n v="21"/>
    <n v="100"/>
    <n v="3415.44"/>
    <d v="2003-03-26T00:00:00"/>
    <x v="0"/>
    <n v="1"/>
    <n v="3"/>
    <x v="0"/>
    <x v="2"/>
    <s v="S12_1666"/>
    <s v="Mini Gifts Distributors Ltd."/>
    <s v="San Rafael"/>
    <x v="0"/>
    <s v="NA"/>
    <x v="1"/>
  </r>
  <r>
    <n v="10126"/>
    <n v="21"/>
    <n v="100"/>
    <n v="2439.5700000000002"/>
    <d v="2003-05-28T00:00:00"/>
    <x v="0"/>
    <n v="2"/>
    <n v="5"/>
    <x v="0"/>
    <x v="2"/>
    <s v="S12_1666"/>
    <s v="Corrida Auto Replicas, Ltd"/>
    <s v="Madrid"/>
    <x v="7"/>
    <s v="EMEA"/>
    <x v="0"/>
  </r>
  <r>
    <n v="10140"/>
    <n v="38"/>
    <n v="100"/>
    <n v="4829.8"/>
    <d v="2003-07-24T00:00:00"/>
    <x v="0"/>
    <n v="3"/>
    <n v="7"/>
    <x v="0"/>
    <x v="2"/>
    <s v="S12_1666"/>
    <s v="Technics Stores Inc."/>
    <s v="Burlingame"/>
    <x v="0"/>
    <s v="NA"/>
    <x v="1"/>
  </r>
  <r>
    <n v="10150"/>
    <n v="30"/>
    <n v="100"/>
    <n v="4100.1000000000004"/>
    <d v="2003-09-19T00:00:00"/>
    <x v="0"/>
    <n v="3"/>
    <n v="9"/>
    <x v="0"/>
    <x v="2"/>
    <s v="S12_1666"/>
    <s v="Dragon Souveniers, Ltd."/>
    <s v="Singapore"/>
    <x v="9"/>
    <s v="Japan"/>
    <x v="1"/>
  </r>
  <r>
    <n v="10164"/>
    <n v="49"/>
    <n v="100"/>
    <n v="6563.06"/>
    <d v="2003-10-21T00:00:00"/>
    <x v="5"/>
    <n v="4"/>
    <n v="10"/>
    <x v="0"/>
    <x v="2"/>
    <s v="S12_1666"/>
    <s v="Mini Auto Werke"/>
    <s v="Graz"/>
    <x v="5"/>
    <s v="EMEA"/>
    <x v="1"/>
  </r>
  <r>
    <n v="10174"/>
    <n v="43"/>
    <n v="100"/>
    <n v="6817.22"/>
    <d v="2003-11-06T00:00:00"/>
    <x v="0"/>
    <n v="4"/>
    <n v="11"/>
    <x v="0"/>
    <x v="2"/>
    <s v="S12_1666"/>
    <s v="Australian Gift Network, Co"/>
    <s v="South Brisbane"/>
    <x v="3"/>
    <s v="APAC"/>
    <x v="1"/>
  </r>
  <r>
    <n v="10183"/>
    <n v="41"/>
    <n v="100"/>
    <n v="6163.94"/>
    <d v="2003-11-13T00:00:00"/>
    <x v="0"/>
    <n v="4"/>
    <n v="11"/>
    <x v="0"/>
    <x v="2"/>
    <s v="S12_1666"/>
    <s v="Classic Gift Ideas, Inc"/>
    <s v="Philadelphia"/>
    <x v="0"/>
    <s v="NA"/>
    <x v="1"/>
  </r>
  <r>
    <n v="10194"/>
    <n v="38"/>
    <n v="100"/>
    <n v="4933.92"/>
    <d v="2003-11-25T00:00:00"/>
    <x v="0"/>
    <n v="4"/>
    <n v="11"/>
    <x v="0"/>
    <x v="2"/>
    <s v="S12_1666"/>
    <s v="Saveley &amp; Henriot, Co."/>
    <s v="Lyon"/>
    <x v="1"/>
    <s v="EMEA"/>
    <x v="1"/>
  </r>
  <r>
    <n v="10206"/>
    <n v="28"/>
    <n v="100"/>
    <n v="4056.36"/>
    <d v="2003-12-05T00:00:00"/>
    <x v="0"/>
    <n v="4"/>
    <n v="12"/>
    <x v="0"/>
    <x v="2"/>
    <s v="S12_1666"/>
    <s v="Canadian Gift Exchange Network"/>
    <s v="Vancouver"/>
    <x v="10"/>
    <s v="NA"/>
    <x v="1"/>
  </r>
  <r>
    <n v="10216"/>
    <n v="43"/>
    <n v="100"/>
    <n v="5759.42"/>
    <d v="2004-02-02T00:00:00"/>
    <x v="0"/>
    <n v="1"/>
    <n v="2"/>
    <x v="1"/>
    <x v="2"/>
    <s v="S12_1666"/>
    <s v="Auto Assoc. &amp; Cie."/>
    <s v="Versailles"/>
    <x v="1"/>
    <s v="EMEA"/>
    <x v="1"/>
  </r>
  <r>
    <n v="10229"/>
    <n v="25"/>
    <n v="100"/>
    <n v="3451"/>
    <d v="2004-03-11T00:00:00"/>
    <x v="0"/>
    <n v="1"/>
    <n v="3"/>
    <x v="1"/>
    <x v="2"/>
    <s v="S12_1666"/>
    <s v="Mini Gifts Distributors Ltd."/>
    <s v="San Rafael"/>
    <x v="0"/>
    <s v="NA"/>
    <x v="1"/>
  </r>
  <r>
    <n v="10245"/>
    <n v="38"/>
    <n v="100"/>
    <n v="5920.4"/>
    <d v="2004-05-04T00:00:00"/>
    <x v="0"/>
    <n v="2"/>
    <n v="5"/>
    <x v="1"/>
    <x v="2"/>
    <s v="S12_1666"/>
    <s v="Super Scale Inc."/>
    <s v="New Haven"/>
    <x v="0"/>
    <s v="NA"/>
    <x v="1"/>
  </r>
  <r>
    <n v="10258"/>
    <n v="41"/>
    <n v="100"/>
    <n v="6668.24"/>
    <d v="2004-06-15T00:00:00"/>
    <x v="0"/>
    <n v="2"/>
    <n v="6"/>
    <x v="1"/>
    <x v="2"/>
    <s v="S12_1666"/>
    <s v="Tokyo Collectables, Ltd"/>
    <s v="Minato-ku"/>
    <x v="11"/>
    <s v="Japan"/>
    <x v="1"/>
  </r>
  <r>
    <n v="10270"/>
    <n v="28"/>
    <n v="100"/>
    <n v="4094.72"/>
    <d v="2004-07-19T00:00:00"/>
    <x v="0"/>
    <n v="3"/>
    <n v="7"/>
    <x v="1"/>
    <x v="2"/>
    <s v="S12_1666"/>
    <s v="Souveniers And Things Co."/>
    <s v="Chatswood"/>
    <x v="3"/>
    <s v="APAC"/>
    <x v="1"/>
  </r>
  <r>
    <n v="10281"/>
    <n v="25"/>
    <n v="100"/>
    <n v="2938.5"/>
    <d v="2004-08-19T00:00:00"/>
    <x v="0"/>
    <n v="3"/>
    <n v="8"/>
    <x v="1"/>
    <x v="2"/>
    <s v="S12_1666"/>
    <s v="Diecast Classics Inc."/>
    <s v="Allentown"/>
    <x v="0"/>
    <s v="NA"/>
    <x v="0"/>
  </r>
  <r>
    <n v="10291"/>
    <n v="41"/>
    <n v="100"/>
    <n v="6387.8"/>
    <d v="2004-09-08T00:00:00"/>
    <x v="0"/>
    <n v="3"/>
    <n v="9"/>
    <x v="1"/>
    <x v="2"/>
    <s v="S12_1666"/>
    <s v="Scandinavian Gift Ideas"/>
    <s v="Boras"/>
    <x v="8"/>
    <s v="EMEA"/>
    <x v="1"/>
  </r>
  <r>
    <n v="10304"/>
    <n v="39"/>
    <n v="100"/>
    <n v="6396"/>
    <d v="2004-10-11T00:00:00"/>
    <x v="0"/>
    <n v="4"/>
    <n v="10"/>
    <x v="1"/>
    <x v="2"/>
    <s v="S12_1666"/>
    <s v="Auto Assoc. &amp; Cie."/>
    <s v="Versailles"/>
    <x v="1"/>
    <s v="EMEA"/>
    <x v="1"/>
  </r>
  <r>
    <n v="10313"/>
    <n v="21"/>
    <n v="100"/>
    <n v="2669.1"/>
    <d v="2004-10-22T00:00:00"/>
    <x v="0"/>
    <n v="4"/>
    <n v="10"/>
    <x v="1"/>
    <x v="2"/>
    <s v="S12_1666"/>
    <s v="Canadian Gift Exchange Network"/>
    <s v="Vancouver"/>
    <x v="10"/>
    <s v="NA"/>
    <x v="0"/>
  </r>
  <r>
    <n v="10322"/>
    <n v="27"/>
    <n v="100"/>
    <n v="4784.13"/>
    <d v="2004-11-04T00:00:00"/>
    <x v="0"/>
    <n v="4"/>
    <n v="11"/>
    <x v="1"/>
    <x v="2"/>
    <s v="S12_1666"/>
    <s v="Online Diecast Creations Co."/>
    <s v="Nashua"/>
    <x v="0"/>
    <s v="NA"/>
    <x v="1"/>
  </r>
  <r>
    <n v="10333"/>
    <n v="33"/>
    <n v="99.21"/>
    <n v="3273.93"/>
    <d v="2004-11-18T00:00:00"/>
    <x v="0"/>
    <n v="4"/>
    <n v="11"/>
    <x v="1"/>
    <x v="2"/>
    <s v="S12_1666"/>
    <s v="Mini Wheels Co."/>
    <s v="San Francisco"/>
    <x v="0"/>
    <s v="NA"/>
    <x v="1"/>
  </r>
  <r>
    <n v="10347"/>
    <n v="29"/>
    <n v="100"/>
    <n v="3586.43"/>
    <d v="2004-11-29T00:00:00"/>
    <x v="0"/>
    <n v="4"/>
    <n v="11"/>
    <x v="1"/>
    <x v="2"/>
    <s v="S12_1666"/>
    <s v="Australian Collectors, Co."/>
    <s v="Melbourne"/>
    <x v="3"/>
    <s v="APAC"/>
    <x v="1"/>
  </r>
  <r>
    <n v="10357"/>
    <n v="49"/>
    <n v="100"/>
    <n v="5960.36"/>
    <d v="2004-12-10T00:00:00"/>
    <x v="0"/>
    <n v="4"/>
    <n v="12"/>
    <x v="1"/>
    <x v="2"/>
    <s v="S12_1666"/>
    <s v="Mini Gifts Distributors Ltd."/>
    <s v="San Rafael"/>
    <x v="0"/>
    <s v="NA"/>
    <x v="1"/>
  </r>
  <r>
    <n v="10370"/>
    <n v="49"/>
    <n v="100"/>
    <n v="8470.14"/>
    <d v="2005-01-20T00:00:00"/>
    <x v="0"/>
    <n v="1"/>
    <n v="1"/>
    <x v="2"/>
    <x v="2"/>
    <s v="S12_1666"/>
    <s v="Anna's Decorations, Ltd"/>
    <s v="North Sydney"/>
    <x v="3"/>
    <s v="APAC"/>
    <x v="2"/>
  </r>
  <r>
    <n v="10381"/>
    <n v="20"/>
    <n v="100"/>
    <n v="2952"/>
    <d v="2005-02-17T00:00:00"/>
    <x v="0"/>
    <n v="1"/>
    <n v="2"/>
    <x v="2"/>
    <x v="2"/>
    <s v="S12_1666"/>
    <s v="Corporate Gift Ideas Co."/>
    <s v="San Francisco"/>
    <x v="0"/>
    <s v="NA"/>
    <x v="0"/>
  </r>
  <r>
    <n v="10391"/>
    <n v="39"/>
    <n v="63.2"/>
    <n v="2464.8000000000002"/>
    <d v="2005-03-09T00:00:00"/>
    <x v="0"/>
    <n v="1"/>
    <n v="3"/>
    <x v="2"/>
    <x v="2"/>
    <s v="S12_1666"/>
    <s v="Anna's Decorations, Ltd"/>
    <s v="North Sydney"/>
    <x v="3"/>
    <s v="APAC"/>
    <x v="0"/>
  </r>
  <r>
    <n v="10411"/>
    <n v="40"/>
    <n v="100"/>
    <n v="6232"/>
    <d v="2005-05-01T00:00:00"/>
    <x v="0"/>
    <n v="2"/>
    <n v="5"/>
    <x v="2"/>
    <x v="2"/>
    <s v="S12_1666"/>
    <s v="Quebec Home Shopping Network"/>
    <s v="Montreal"/>
    <x v="10"/>
    <s v="NA"/>
    <x v="1"/>
  </r>
  <r>
    <n v="10424"/>
    <n v="49"/>
    <n v="100"/>
    <n v="7969.36"/>
    <d v="2005-05-31T00:00:00"/>
    <x v="2"/>
    <n v="2"/>
    <n v="5"/>
    <x v="2"/>
    <x v="2"/>
    <s v="S12_1666"/>
    <s v="Euro Shopping Channel"/>
    <s v="Madrid"/>
    <x v="7"/>
    <s v="EMEA"/>
    <x v="2"/>
  </r>
  <r>
    <n v="10107"/>
    <n v="21"/>
    <n v="100"/>
    <n v="3036.6"/>
    <d v="2003-02-24T00:00:00"/>
    <x v="0"/>
    <n v="1"/>
    <n v="2"/>
    <x v="0"/>
    <x v="0"/>
    <s v="S12_2823"/>
    <s v="Land of Toys Inc."/>
    <s v="NYC"/>
    <x v="0"/>
    <s v="NA"/>
    <x v="1"/>
  </r>
  <r>
    <n v="10121"/>
    <n v="50"/>
    <n v="100"/>
    <n v="8284"/>
    <d v="2003-05-07T00:00:00"/>
    <x v="0"/>
    <n v="2"/>
    <n v="5"/>
    <x v="0"/>
    <x v="0"/>
    <s v="S12_2823"/>
    <s v="Reims Collectables"/>
    <s v="Reims"/>
    <x v="1"/>
    <s v="EMEA"/>
    <x v="2"/>
  </r>
  <r>
    <n v="10134"/>
    <n v="20"/>
    <n v="100"/>
    <n v="2711.2"/>
    <d v="2003-07-01T00:00:00"/>
    <x v="0"/>
    <n v="3"/>
    <n v="7"/>
    <x v="0"/>
    <x v="0"/>
    <s v="S12_2823"/>
    <s v="Lyon Souveniers"/>
    <s v="Paris"/>
    <x v="1"/>
    <s v="EMEA"/>
    <x v="0"/>
  </r>
  <r>
    <n v="10145"/>
    <n v="49"/>
    <n v="100"/>
    <n v="8339.7999999999993"/>
    <d v="2003-08-25T00:00:00"/>
    <x v="0"/>
    <n v="3"/>
    <n v="8"/>
    <x v="0"/>
    <x v="0"/>
    <s v="S12_2823"/>
    <s v="Toys4GrownUps.com"/>
    <s v="Pasadena"/>
    <x v="0"/>
    <s v="NA"/>
    <x v="2"/>
  </r>
  <r>
    <n v="10159"/>
    <n v="38"/>
    <n v="100"/>
    <n v="6238.84"/>
    <d v="2003-10-10T00:00:00"/>
    <x v="0"/>
    <n v="4"/>
    <n v="10"/>
    <x v="0"/>
    <x v="0"/>
    <s v="S12_2823"/>
    <s v="Corporate Gift Ideas Co."/>
    <s v="San Francisco"/>
    <x v="0"/>
    <s v="NA"/>
    <x v="1"/>
  </r>
  <r>
    <n v="10169"/>
    <n v="35"/>
    <n v="100"/>
    <n v="4639.25"/>
    <d v="2003-11-04T00:00:00"/>
    <x v="0"/>
    <n v="4"/>
    <n v="11"/>
    <x v="0"/>
    <x v="0"/>
    <s v="S12_2823"/>
    <s v="Anna's Decorations, Ltd"/>
    <s v="North Sydney"/>
    <x v="3"/>
    <s v="APAC"/>
    <x v="1"/>
  </r>
  <r>
    <n v="10180"/>
    <n v="40"/>
    <n v="100"/>
    <n v="6747.6"/>
    <d v="2003-11-11T00:00:00"/>
    <x v="0"/>
    <n v="4"/>
    <n v="11"/>
    <x v="0"/>
    <x v="0"/>
    <s v="S12_2823"/>
    <s v="Daedalus Designs Imports"/>
    <s v="Lille"/>
    <x v="1"/>
    <s v="EMEA"/>
    <x v="1"/>
  </r>
  <r>
    <n v="10189"/>
    <n v="28"/>
    <n v="100"/>
    <n v="4512.4799999999996"/>
    <d v="2003-11-18T00:00:00"/>
    <x v="0"/>
    <n v="4"/>
    <n v="11"/>
    <x v="0"/>
    <x v="0"/>
    <s v="S12_2823"/>
    <s v="Toys4GrownUps.com"/>
    <s v="Pasadena"/>
    <x v="0"/>
    <s v="NA"/>
    <x v="1"/>
  </r>
  <r>
    <n v="10201"/>
    <n v="25"/>
    <n v="100"/>
    <n v="4029"/>
    <d v="2003-12-01T00:00:00"/>
    <x v="0"/>
    <n v="4"/>
    <n v="12"/>
    <x v="0"/>
    <x v="0"/>
    <s v="S12_2823"/>
    <s v="Mini Wheels Co."/>
    <s v="San Francisco"/>
    <x v="0"/>
    <s v="NA"/>
    <x v="1"/>
  </r>
  <r>
    <n v="10211"/>
    <n v="36"/>
    <n v="100"/>
    <n v="4771.8"/>
    <d v="2004-01-15T00:00:00"/>
    <x v="0"/>
    <n v="1"/>
    <n v="1"/>
    <x v="1"/>
    <x v="0"/>
    <s v="S12_2823"/>
    <s v="Auto Canal Petit"/>
    <s v="Paris"/>
    <x v="1"/>
    <s v="EMEA"/>
    <x v="1"/>
  </r>
  <r>
    <n v="10224"/>
    <n v="43"/>
    <n v="100"/>
    <n v="6087.94"/>
    <d v="2004-02-21T00:00:00"/>
    <x v="0"/>
    <n v="1"/>
    <n v="2"/>
    <x v="1"/>
    <x v="0"/>
    <s v="S12_2823"/>
    <s v="Daedalus Designs Imports"/>
    <s v="Lille"/>
    <x v="1"/>
    <s v="EMEA"/>
    <x v="1"/>
  </r>
  <r>
    <n v="10237"/>
    <n v="32"/>
    <n v="100"/>
    <n v="4193.28"/>
    <d v="2004-04-05T00:00:00"/>
    <x v="0"/>
    <n v="2"/>
    <n v="4"/>
    <x v="1"/>
    <x v="0"/>
    <s v="S12_2823"/>
    <s v="Vitachrome Inc."/>
    <s v="NYC"/>
    <x v="0"/>
    <s v="NA"/>
    <x v="1"/>
  </r>
  <r>
    <n v="10251"/>
    <n v="46"/>
    <n v="100"/>
    <n v="7552.28"/>
    <d v="2004-05-18T00:00:00"/>
    <x v="0"/>
    <n v="2"/>
    <n v="5"/>
    <x v="1"/>
    <x v="0"/>
    <s v="S12_2823"/>
    <s v="Tekni Collectables Inc."/>
    <s v="Newark"/>
    <x v="0"/>
    <s v="NA"/>
    <x v="2"/>
  </r>
  <r>
    <n v="10263"/>
    <n v="48"/>
    <n v="100"/>
    <n v="6434.4"/>
    <d v="2004-06-28T00:00:00"/>
    <x v="0"/>
    <n v="2"/>
    <n v="6"/>
    <x v="1"/>
    <x v="0"/>
    <s v="S12_2823"/>
    <s v="Gift Depot Inc."/>
    <s v="Bridgewater"/>
    <x v="0"/>
    <s v="NA"/>
    <x v="1"/>
  </r>
  <r>
    <n v="10276"/>
    <n v="43"/>
    <n v="100"/>
    <n v="5181.5"/>
    <d v="2004-08-02T00:00:00"/>
    <x v="0"/>
    <n v="3"/>
    <n v="8"/>
    <x v="1"/>
    <x v="0"/>
    <s v="S12_2823"/>
    <s v="Online Mini Collectables"/>
    <s v="Brickhaven"/>
    <x v="0"/>
    <s v="NA"/>
    <x v="1"/>
  </r>
  <r>
    <n v="10285"/>
    <n v="49"/>
    <n v="100"/>
    <n v="6863.92"/>
    <d v="2004-08-27T00:00:00"/>
    <x v="0"/>
    <n v="3"/>
    <n v="8"/>
    <x v="1"/>
    <x v="0"/>
    <s v="S12_2823"/>
    <s v="Marta's Replicas Co."/>
    <s v="Cambridge"/>
    <x v="0"/>
    <s v="NA"/>
    <x v="1"/>
  </r>
  <r>
    <n v="10299"/>
    <n v="24"/>
    <n v="100"/>
    <n v="4157.04"/>
    <d v="2004-09-30T00:00:00"/>
    <x v="0"/>
    <n v="3"/>
    <n v="9"/>
    <x v="1"/>
    <x v="0"/>
    <s v="S12_2823"/>
    <s v="Toys of Finland, Co."/>
    <s v="Helsinki"/>
    <x v="4"/>
    <s v="EMEA"/>
    <x v="1"/>
  </r>
  <r>
    <n v="10309"/>
    <n v="26"/>
    <n v="100"/>
    <n v="4660.24"/>
    <d v="2004-10-15T00:00:00"/>
    <x v="0"/>
    <n v="4"/>
    <n v="10"/>
    <x v="1"/>
    <x v="0"/>
    <s v="S12_2823"/>
    <s v="Baane Mini Imports"/>
    <s v="Stavern"/>
    <x v="2"/>
    <s v="EMEA"/>
    <x v="1"/>
  </r>
  <r>
    <n v="10319"/>
    <n v="30"/>
    <n v="100"/>
    <n v="4111.8"/>
    <d v="2004-11-03T00:00:00"/>
    <x v="0"/>
    <n v="4"/>
    <n v="11"/>
    <x v="1"/>
    <x v="0"/>
    <s v="S12_2823"/>
    <s v="Microscale Inc."/>
    <s v="NYC"/>
    <x v="0"/>
    <s v="NA"/>
    <x v="1"/>
  </r>
  <r>
    <n v="10329"/>
    <n v="24"/>
    <n v="100"/>
    <n v="3542.64"/>
    <d v="2004-11-15T00:00:00"/>
    <x v="0"/>
    <n v="4"/>
    <n v="11"/>
    <x v="1"/>
    <x v="0"/>
    <s v="S12_2823"/>
    <s v="Land of Toys Inc."/>
    <s v="NYC"/>
    <x v="0"/>
    <s v="NA"/>
    <x v="1"/>
  </r>
  <r>
    <n v="10341"/>
    <n v="55"/>
    <n v="100"/>
    <n v="8118.55"/>
    <d v="2004-11-24T00:00:00"/>
    <x v="0"/>
    <n v="4"/>
    <n v="11"/>
    <x v="1"/>
    <x v="0"/>
    <s v="S12_2823"/>
    <s v="Salzburg Collectables"/>
    <s v="Salzburg"/>
    <x v="5"/>
    <s v="EMEA"/>
    <x v="2"/>
  </r>
  <r>
    <n v="10362"/>
    <n v="22"/>
    <n v="100"/>
    <n v="3877.06"/>
    <d v="2005-01-05T00:00:00"/>
    <x v="0"/>
    <n v="1"/>
    <n v="1"/>
    <x v="2"/>
    <x v="0"/>
    <s v="S12_2823"/>
    <s v="Technics Stores Inc."/>
    <s v="Burlingame"/>
    <x v="0"/>
    <s v="NA"/>
    <x v="1"/>
  </r>
  <r>
    <n v="10375"/>
    <n v="49"/>
    <n v="78.92"/>
    <n v="3867.08"/>
    <d v="2005-02-03T00:00:00"/>
    <x v="0"/>
    <n v="1"/>
    <n v="2"/>
    <x v="2"/>
    <x v="0"/>
    <s v="S12_2823"/>
    <s v="La Rochelle Gifts"/>
    <s v="Nantes"/>
    <x v="1"/>
    <s v="EMEA"/>
    <x v="1"/>
  </r>
  <r>
    <n v="10388"/>
    <n v="44"/>
    <n v="100"/>
    <n v="5951.44"/>
    <d v="2005-03-03T00:00:00"/>
    <x v="0"/>
    <n v="1"/>
    <n v="3"/>
    <x v="2"/>
    <x v="0"/>
    <s v="S12_2823"/>
    <s v="FunGiftIdeas.com"/>
    <s v="New Bedford"/>
    <x v="0"/>
    <s v="NA"/>
    <x v="1"/>
  </r>
  <r>
    <n v="10403"/>
    <n v="66"/>
    <n v="100"/>
    <n v="8648.64"/>
    <d v="2005-04-08T00:00:00"/>
    <x v="0"/>
    <n v="2"/>
    <n v="4"/>
    <x v="2"/>
    <x v="0"/>
    <s v="S12_2823"/>
    <s v="UK Collectables, Ltd."/>
    <s v="Liverpool"/>
    <x v="6"/>
    <s v="EMEA"/>
    <x v="2"/>
  </r>
  <r>
    <n v="10417"/>
    <n v="21"/>
    <n v="100"/>
    <n v="3447.78"/>
    <d v="2005-05-13T00:00:00"/>
    <x v="1"/>
    <n v="2"/>
    <n v="5"/>
    <x v="2"/>
    <x v="0"/>
    <s v="S12_2823"/>
    <s v="Euro Shopping Channel"/>
    <s v="Madrid"/>
    <x v="7"/>
    <s v="EMEA"/>
    <x v="1"/>
  </r>
  <r>
    <n v="10104"/>
    <n v="34"/>
    <n v="100"/>
    <n v="5958.5"/>
    <d v="2003-01-31T00:00:00"/>
    <x v="0"/>
    <n v="1"/>
    <n v="1"/>
    <x v="0"/>
    <x v="1"/>
    <s v="S12_3148"/>
    <s v="Euro Shopping Channel"/>
    <s v="Madrid"/>
    <x v="7"/>
    <s v="EMEA"/>
    <x v="1"/>
  </r>
  <r>
    <n v="10117"/>
    <n v="43"/>
    <n v="100"/>
    <n v="5911.64"/>
    <d v="2003-04-16T00:00:00"/>
    <x v="0"/>
    <n v="2"/>
    <n v="4"/>
    <x v="0"/>
    <x v="1"/>
    <s v="S12_3148"/>
    <s v="Dragon Souveniers, Ltd."/>
    <s v="Singapore"/>
    <x v="9"/>
    <s v="Japan"/>
    <x v="1"/>
  </r>
  <r>
    <n v="10127"/>
    <n v="46"/>
    <n v="100"/>
    <n v="7366.44"/>
    <d v="2003-06-03T00:00:00"/>
    <x v="0"/>
    <n v="2"/>
    <n v="6"/>
    <x v="0"/>
    <x v="1"/>
    <s v="S12_3148"/>
    <s v="Muscle Machine Inc"/>
    <s v="NYC"/>
    <x v="0"/>
    <s v="NA"/>
    <x v="2"/>
  </r>
  <r>
    <n v="10142"/>
    <n v="33"/>
    <n v="100"/>
    <n v="4985.6400000000003"/>
    <d v="2003-08-08T00:00:00"/>
    <x v="0"/>
    <n v="3"/>
    <n v="8"/>
    <x v="0"/>
    <x v="1"/>
    <s v="S12_3148"/>
    <s v="Mini Gifts Distributors Ltd."/>
    <s v="San Rafael"/>
    <x v="0"/>
    <s v="NA"/>
    <x v="1"/>
  </r>
  <r>
    <n v="10153"/>
    <n v="42"/>
    <n v="100"/>
    <n v="5393.64"/>
    <d v="2003-09-28T00:00:00"/>
    <x v="0"/>
    <n v="3"/>
    <n v="9"/>
    <x v="0"/>
    <x v="1"/>
    <s v="S12_3148"/>
    <s v="Euro Shopping Channel"/>
    <s v="Madrid"/>
    <x v="7"/>
    <s v="EMEA"/>
    <x v="1"/>
  </r>
  <r>
    <n v="10165"/>
    <n v="34"/>
    <n v="100"/>
    <n v="4880.0200000000004"/>
    <d v="2003-10-22T00:00:00"/>
    <x v="0"/>
    <n v="4"/>
    <n v="10"/>
    <x v="0"/>
    <x v="1"/>
    <s v="S12_3148"/>
    <s v="Dragon Souveniers, Ltd."/>
    <s v="Singapore"/>
    <x v="9"/>
    <s v="Japan"/>
    <x v="1"/>
  </r>
  <r>
    <n v="10176"/>
    <n v="47"/>
    <n v="100"/>
    <n v="8378.69"/>
    <d v="2003-11-06T00:00:00"/>
    <x v="0"/>
    <n v="4"/>
    <n v="11"/>
    <x v="0"/>
    <x v="1"/>
    <s v="S12_3148"/>
    <s v="L'ordine Souveniers"/>
    <s v="Reggio Emilia"/>
    <x v="12"/>
    <s v="EMEA"/>
    <x v="2"/>
  </r>
  <r>
    <n v="10185"/>
    <n v="33"/>
    <n v="100"/>
    <n v="4038.21"/>
    <d v="2003-11-14T00:00:00"/>
    <x v="0"/>
    <n v="4"/>
    <n v="11"/>
    <x v="0"/>
    <x v="1"/>
    <s v="S12_3148"/>
    <s v="Mini Creations Ltd."/>
    <s v="New Bedford"/>
    <x v="0"/>
    <s v="NA"/>
    <x v="1"/>
  </r>
  <r>
    <n v="10196"/>
    <n v="24"/>
    <n v="100"/>
    <n v="3807.12"/>
    <d v="2003-11-26T00:00:00"/>
    <x v="0"/>
    <n v="4"/>
    <n v="11"/>
    <x v="0"/>
    <x v="1"/>
    <s v="S12_3148"/>
    <s v="Super Scale Inc."/>
    <s v="New Haven"/>
    <x v="0"/>
    <s v="NA"/>
    <x v="1"/>
  </r>
  <r>
    <n v="10208"/>
    <n v="26"/>
    <n v="100"/>
    <n v="3142.36"/>
    <d v="2004-01-02T00:00:00"/>
    <x v="0"/>
    <n v="1"/>
    <n v="1"/>
    <x v="1"/>
    <x v="1"/>
    <s v="S12_3148"/>
    <s v="Saveley &amp; Henriot, Co."/>
    <s v="Lyon"/>
    <x v="1"/>
    <s v="EMEA"/>
    <x v="1"/>
  </r>
  <r>
    <n v="10220"/>
    <n v="30"/>
    <n v="100"/>
    <n v="4713.6000000000004"/>
    <d v="2004-02-12T00:00:00"/>
    <x v="0"/>
    <n v="1"/>
    <n v="2"/>
    <x v="1"/>
    <x v="1"/>
    <s v="S12_3148"/>
    <s v="Clover Collections, Co."/>
    <s v="Dublin"/>
    <x v="18"/>
    <s v="EMEA"/>
    <x v="1"/>
  </r>
  <r>
    <n v="10230"/>
    <n v="43"/>
    <n v="100"/>
    <n v="7016.31"/>
    <d v="2004-03-15T00:00:00"/>
    <x v="0"/>
    <n v="1"/>
    <n v="3"/>
    <x v="1"/>
    <x v="1"/>
    <s v="S12_3148"/>
    <s v="Blauer See Auto, Co."/>
    <s v="Frankfurt"/>
    <x v="16"/>
    <s v="EMEA"/>
    <x v="2"/>
  </r>
  <r>
    <n v="10247"/>
    <n v="25"/>
    <n v="100"/>
    <n v="4381.25"/>
    <d v="2004-05-05T00:00:00"/>
    <x v="0"/>
    <n v="2"/>
    <n v="5"/>
    <x v="1"/>
    <x v="1"/>
    <s v="S12_3148"/>
    <s v="Suominen Souveniers"/>
    <s v="Espoo"/>
    <x v="4"/>
    <s v="EMEA"/>
    <x v="1"/>
  </r>
  <r>
    <n v="10272"/>
    <n v="27"/>
    <n v="100"/>
    <n v="4283.01"/>
    <d v="2004-07-20T00:00:00"/>
    <x v="0"/>
    <n v="3"/>
    <n v="7"/>
    <x v="1"/>
    <x v="1"/>
    <s v="S12_3148"/>
    <s v="Diecast Classics Inc."/>
    <s v="Allentown"/>
    <x v="0"/>
    <s v="NA"/>
    <x v="1"/>
  </r>
  <r>
    <n v="10282"/>
    <n v="27"/>
    <n v="100"/>
    <n v="4364.82"/>
    <d v="2004-08-20T00:00:00"/>
    <x v="0"/>
    <n v="3"/>
    <n v="8"/>
    <x v="1"/>
    <x v="1"/>
    <s v="S12_3148"/>
    <s v="Mini Gifts Distributors Ltd."/>
    <s v="San Rafael"/>
    <x v="0"/>
    <s v="NA"/>
    <x v="1"/>
  </r>
  <r>
    <n v="10293"/>
    <n v="24"/>
    <n v="100"/>
    <n v="4242.24"/>
    <d v="2004-09-09T00:00:00"/>
    <x v="0"/>
    <n v="3"/>
    <n v="9"/>
    <x v="1"/>
    <x v="1"/>
    <s v="S12_3148"/>
    <s v="Amica Models &amp; Co."/>
    <s v="Torino"/>
    <x v="12"/>
    <s v="EMEA"/>
    <x v="1"/>
  </r>
  <r>
    <n v="10306"/>
    <n v="34"/>
    <n v="100"/>
    <n v="4982.7"/>
    <d v="2004-10-14T00:00:00"/>
    <x v="0"/>
    <n v="4"/>
    <n v="10"/>
    <x v="1"/>
    <x v="1"/>
    <s v="S12_3148"/>
    <s v="AV Stores, Co."/>
    <s v="Manchester"/>
    <x v="6"/>
    <s v="EMEA"/>
    <x v="1"/>
  </r>
  <r>
    <n v="10314"/>
    <n v="46"/>
    <n v="100"/>
    <n v="6393.54"/>
    <d v="2004-10-22T00:00:00"/>
    <x v="0"/>
    <n v="4"/>
    <n v="10"/>
    <x v="1"/>
    <x v="1"/>
    <s v="S12_3148"/>
    <s v="Heintze Collectables"/>
    <s v="Aaarhus"/>
    <x v="13"/>
    <s v="EMEA"/>
    <x v="1"/>
  </r>
  <r>
    <n v="10324"/>
    <n v="27"/>
    <n v="54.33"/>
    <n v="1466.91"/>
    <d v="2004-11-05T00:00:00"/>
    <x v="0"/>
    <n v="4"/>
    <n v="11"/>
    <x v="1"/>
    <x v="1"/>
    <s v="S12_3148"/>
    <s v="Vitachrome Inc."/>
    <s v="NYC"/>
    <x v="0"/>
    <s v="NA"/>
    <x v="0"/>
  </r>
  <r>
    <n v="10336"/>
    <n v="33"/>
    <n v="100"/>
    <n v="4059.33"/>
    <d v="2004-11-20T00:00:00"/>
    <x v="0"/>
    <n v="4"/>
    <n v="11"/>
    <x v="1"/>
    <x v="1"/>
    <s v="S12_3148"/>
    <s v="La Corne D'abondance, Co."/>
    <s v="Paris"/>
    <x v="1"/>
    <s v="EMEA"/>
    <x v="1"/>
  </r>
  <r>
    <n v="10348"/>
    <n v="47"/>
    <n v="100"/>
    <n v="4801.5200000000004"/>
    <d v="2004-11-01T00:00:00"/>
    <x v="0"/>
    <n v="4"/>
    <n v="11"/>
    <x v="1"/>
    <x v="1"/>
    <s v="S12_3148"/>
    <s v="Corrida Auto Replicas, Ltd"/>
    <s v="Madrid"/>
    <x v="7"/>
    <s v="EMEA"/>
    <x v="1"/>
  </r>
  <r>
    <n v="10358"/>
    <n v="49"/>
    <n v="55.34"/>
    <n v="2711.66"/>
    <d v="2004-12-10T00:00:00"/>
    <x v="0"/>
    <n v="4"/>
    <n v="12"/>
    <x v="1"/>
    <x v="1"/>
    <s v="S12_3148"/>
    <s v="Euro Shopping Channel"/>
    <s v="Madrid"/>
    <x v="7"/>
    <s v="EMEA"/>
    <x v="0"/>
  </r>
  <r>
    <n v="10372"/>
    <n v="40"/>
    <n v="100"/>
    <n v="5862"/>
    <d v="2005-01-26T00:00:00"/>
    <x v="0"/>
    <n v="1"/>
    <n v="1"/>
    <x v="2"/>
    <x v="1"/>
    <s v="S12_3148"/>
    <s v="Tokyo Collectables, Ltd"/>
    <s v="Minato-ku"/>
    <x v="11"/>
    <s v="Japan"/>
    <x v="1"/>
  </r>
  <r>
    <n v="10382"/>
    <n v="37"/>
    <n v="100"/>
    <n v="4071.85"/>
    <d v="2005-02-17T00:00:00"/>
    <x v="0"/>
    <n v="1"/>
    <n v="2"/>
    <x v="2"/>
    <x v="1"/>
    <s v="S12_3148"/>
    <s v="Mini Gifts Distributors Ltd."/>
    <s v="San Rafael"/>
    <x v="0"/>
    <s v="NA"/>
    <x v="1"/>
  </r>
  <r>
    <n v="10413"/>
    <n v="47"/>
    <n v="100"/>
    <n v="8236.75"/>
    <d v="2005-05-05T00:00:00"/>
    <x v="0"/>
    <n v="2"/>
    <n v="5"/>
    <x v="2"/>
    <x v="1"/>
    <s v="S12_3148"/>
    <s v="Gift Depot Inc."/>
    <s v="Bridgewater"/>
    <x v="0"/>
    <s v="NA"/>
    <x v="2"/>
  </r>
  <r>
    <n v="10108"/>
    <n v="45"/>
    <n v="100"/>
    <n v="6130.35"/>
    <d v="2003-03-03T00:00:00"/>
    <x v="0"/>
    <n v="1"/>
    <n v="3"/>
    <x v="0"/>
    <x v="1"/>
    <s v="S12_3380"/>
    <s v="Cruz &amp; Sons Co."/>
    <s v="Makati City"/>
    <x v="15"/>
    <s v="Japan"/>
    <x v="1"/>
  </r>
  <r>
    <n v="10122"/>
    <n v="37"/>
    <n v="99.82"/>
    <n v="3693.34"/>
    <d v="2003-05-08T00:00:00"/>
    <x v="0"/>
    <n v="2"/>
    <n v="5"/>
    <x v="0"/>
    <x v="1"/>
    <s v="S12_3380"/>
    <s v="Marseille Mini Autos"/>
    <s v="Marseille"/>
    <x v="1"/>
    <s v="EMEA"/>
    <x v="1"/>
  </r>
  <r>
    <n v="10135"/>
    <n v="48"/>
    <n v="100"/>
    <n v="6031.68"/>
    <d v="2003-07-02T00:00:00"/>
    <x v="0"/>
    <n v="3"/>
    <n v="7"/>
    <x v="0"/>
    <x v="1"/>
    <s v="S12_3380"/>
    <s v="Mini Gifts Distributors Ltd."/>
    <s v="San Rafael"/>
    <x v="0"/>
    <s v="NA"/>
    <x v="1"/>
  </r>
  <r>
    <n v="10147"/>
    <n v="31"/>
    <n v="100"/>
    <n v="3494.94"/>
    <d v="2003-09-05T00:00:00"/>
    <x v="0"/>
    <n v="3"/>
    <n v="9"/>
    <x v="0"/>
    <x v="1"/>
    <s v="S12_3380"/>
    <s v="Collectables For Less Inc."/>
    <s v="Brickhaven"/>
    <x v="0"/>
    <s v="NA"/>
    <x v="1"/>
  </r>
  <r>
    <n v="10160"/>
    <n v="46"/>
    <n v="100"/>
    <n v="5294.14"/>
    <d v="2003-10-11T00:00:00"/>
    <x v="0"/>
    <n v="4"/>
    <n v="10"/>
    <x v="0"/>
    <x v="1"/>
    <s v="S12_3380"/>
    <s v="Men 'R' US Retailers, Ltd."/>
    <s v="Los Angeles"/>
    <x v="0"/>
    <s v="NA"/>
    <x v="1"/>
  </r>
  <r>
    <n v="10170"/>
    <n v="47"/>
    <n v="100"/>
    <n v="5464.69"/>
    <d v="2003-11-04T00:00:00"/>
    <x v="0"/>
    <n v="4"/>
    <n v="11"/>
    <x v="0"/>
    <x v="1"/>
    <s v="S12_3380"/>
    <s v="Mini Auto Werke"/>
    <s v="Graz"/>
    <x v="5"/>
    <s v="EMEA"/>
    <x v="1"/>
  </r>
  <r>
    <n v="10181"/>
    <n v="28"/>
    <n v="100"/>
    <n v="2860.76"/>
    <d v="2003-11-12T00:00:00"/>
    <x v="0"/>
    <n v="4"/>
    <n v="11"/>
    <x v="0"/>
    <x v="1"/>
    <s v="S12_3380"/>
    <s v="Herkku Gifts"/>
    <s v="Bergen"/>
    <x v="2"/>
    <s v="EMEA"/>
    <x v="0"/>
  </r>
  <r>
    <n v="10191"/>
    <n v="40"/>
    <n v="100"/>
    <n v="5590"/>
    <d v="2003-11-20T00:00:00"/>
    <x v="0"/>
    <n v="4"/>
    <n v="11"/>
    <x v="0"/>
    <x v="1"/>
    <s v="S12_3380"/>
    <s v="Toms Spezialitten, Ltd"/>
    <s v="Koln"/>
    <x v="16"/>
    <s v="EMEA"/>
    <x v="1"/>
  </r>
  <r>
    <n v="10203"/>
    <n v="20"/>
    <n v="100"/>
    <n v="2254.8000000000002"/>
    <d v="2003-12-02T00:00:00"/>
    <x v="0"/>
    <n v="4"/>
    <n v="12"/>
    <x v="0"/>
    <x v="1"/>
    <s v="S12_3380"/>
    <s v="Euro Shopping Channel"/>
    <s v="Madrid"/>
    <x v="7"/>
    <s v="EMEA"/>
    <x v="0"/>
  </r>
  <r>
    <n v="10212"/>
    <n v="39"/>
    <n v="100"/>
    <n v="4946.76"/>
    <d v="2004-01-16T00:00:00"/>
    <x v="0"/>
    <n v="1"/>
    <n v="1"/>
    <x v="1"/>
    <x v="1"/>
    <s v="S12_3380"/>
    <s v="Euro Shopping Channel"/>
    <s v="Madrid"/>
    <x v="7"/>
    <s v="EMEA"/>
    <x v="1"/>
  </r>
  <r>
    <n v="10225"/>
    <n v="25"/>
    <n v="99.82"/>
    <n v="2495.5"/>
    <d v="2004-02-22T00:00:00"/>
    <x v="0"/>
    <n v="1"/>
    <n v="2"/>
    <x v="1"/>
    <x v="1"/>
    <s v="S12_3380"/>
    <s v="Vida Sport, Ltd"/>
    <s v="Gensve"/>
    <x v="17"/>
    <s v="EMEA"/>
    <x v="0"/>
  </r>
  <r>
    <n v="10238"/>
    <n v="29"/>
    <n v="100"/>
    <n v="3167.38"/>
    <d v="2004-04-09T00:00:00"/>
    <x v="0"/>
    <n v="2"/>
    <n v="4"/>
    <x v="1"/>
    <x v="1"/>
    <s v="S12_3380"/>
    <s v="Danish Wholesale Imports"/>
    <s v="Kobenhavn"/>
    <x v="13"/>
    <s v="EMEA"/>
    <x v="1"/>
  </r>
  <r>
    <n v="10253"/>
    <n v="22"/>
    <n v="100"/>
    <n v="2402.84"/>
    <d v="2004-06-01T00:00:00"/>
    <x v="3"/>
    <n v="2"/>
    <n v="6"/>
    <x v="1"/>
    <x v="1"/>
    <s v="S12_3380"/>
    <s v="UK Collectables, Ltd."/>
    <s v="Liverpool"/>
    <x v="6"/>
    <s v="EMEA"/>
    <x v="0"/>
  </r>
  <r>
    <n v="10266"/>
    <n v="22"/>
    <n v="100"/>
    <n v="2454.54"/>
    <d v="2004-07-06T00:00:00"/>
    <x v="0"/>
    <n v="3"/>
    <n v="7"/>
    <x v="1"/>
    <x v="1"/>
    <s v="S12_3380"/>
    <s v="L'ordine Souveniers"/>
    <s v="Reggio Emilia"/>
    <x v="12"/>
    <s v="EMEA"/>
    <x v="0"/>
  </r>
  <r>
    <n v="10276"/>
    <n v="47"/>
    <n v="100"/>
    <n v="5464.69"/>
    <d v="2004-08-02T00:00:00"/>
    <x v="0"/>
    <n v="3"/>
    <n v="8"/>
    <x v="1"/>
    <x v="1"/>
    <s v="S12_3380"/>
    <s v="Online Mini Collectables"/>
    <s v="Brickhaven"/>
    <x v="0"/>
    <s v="NA"/>
    <x v="1"/>
  </r>
  <r>
    <n v="10287"/>
    <n v="45"/>
    <n v="100"/>
    <n v="4756.5"/>
    <d v="2004-08-30T00:00:00"/>
    <x v="0"/>
    <n v="3"/>
    <n v="8"/>
    <x v="1"/>
    <x v="1"/>
    <s v="S12_3380"/>
    <s v="Vida Sport, Ltd"/>
    <s v="Gensve"/>
    <x v="17"/>
    <s v="EMEA"/>
    <x v="1"/>
  </r>
  <r>
    <n v="10300"/>
    <n v="29"/>
    <n v="100"/>
    <n v="3984.6"/>
    <d v="2003-10-04T00:00:00"/>
    <x v="0"/>
    <n v="4"/>
    <n v="10"/>
    <x v="0"/>
    <x v="1"/>
    <s v="S12_3380"/>
    <s v="Blauer See Auto, Co."/>
    <s v="Frankfurt"/>
    <x v="16"/>
    <s v="EMEA"/>
    <x v="1"/>
  </r>
  <r>
    <n v="10310"/>
    <n v="24"/>
    <n v="100"/>
    <n v="3100.32"/>
    <d v="2004-10-16T00:00:00"/>
    <x v="0"/>
    <n v="4"/>
    <n v="10"/>
    <x v="1"/>
    <x v="1"/>
    <s v="S12_3380"/>
    <s v="Toms Spezialitten, Ltd"/>
    <s v="Koln"/>
    <x v="16"/>
    <s v="EMEA"/>
    <x v="1"/>
  </r>
  <r>
    <n v="10320"/>
    <n v="35"/>
    <n v="100"/>
    <n v="4850.3"/>
    <d v="2004-11-03T00:00:00"/>
    <x v="0"/>
    <n v="4"/>
    <n v="11"/>
    <x v="1"/>
    <x v="1"/>
    <s v="S12_3380"/>
    <s v="Volvo Model Replicas, Co"/>
    <s v="Lule"/>
    <x v="8"/>
    <s v="EMEA"/>
    <x v="1"/>
  </r>
  <r>
    <n v="10329"/>
    <n v="46"/>
    <n v="83.63"/>
    <n v="3846.98"/>
    <d v="2004-11-15T00:00:00"/>
    <x v="0"/>
    <n v="4"/>
    <n v="11"/>
    <x v="1"/>
    <x v="1"/>
    <s v="S12_3380"/>
    <s v="Land of Toys Inc."/>
    <s v="NYC"/>
    <x v="0"/>
    <s v="NA"/>
    <x v="1"/>
  </r>
  <r>
    <n v="10341"/>
    <n v="44"/>
    <n v="95.93"/>
    <n v="4220.92"/>
    <d v="2004-11-24T00:00:00"/>
    <x v="0"/>
    <n v="4"/>
    <n v="11"/>
    <x v="1"/>
    <x v="1"/>
    <s v="S12_3380"/>
    <s v="Salzburg Collectables"/>
    <s v="Salzburg"/>
    <x v="5"/>
    <s v="EMEA"/>
    <x v="1"/>
  </r>
  <r>
    <n v="10363"/>
    <n v="34"/>
    <n v="96.73"/>
    <n v="3288.82"/>
    <d v="2005-01-06T00:00:00"/>
    <x v="0"/>
    <n v="1"/>
    <n v="1"/>
    <x v="2"/>
    <x v="1"/>
    <s v="S12_3380"/>
    <s v="Suominen Souveniers"/>
    <s v="Espoo"/>
    <x v="4"/>
    <s v="EMEA"/>
    <x v="1"/>
  </r>
  <r>
    <n v="10376"/>
    <n v="35"/>
    <n v="100"/>
    <n v="3987.2"/>
    <d v="2005-02-08T00:00:00"/>
    <x v="0"/>
    <n v="1"/>
    <n v="2"/>
    <x v="2"/>
    <x v="1"/>
    <s v="S12_3380"/>
    <s v="Boards &amp; Toys Co."/>
    <s v="Glendale"/>
    <x v="0"/>
    <s v="NA"/>
    <x v="1"/>
  </r>
  <r>
    <n v="10389"/>
    <n v="25"/>
    <n v="72.38"/>
    <n v="1809.5"/>
    <d v="2005-03-03T00:00:00"/>
    <x v="0"/>
    <n v="1"/>
    <n v="3"/>
    <x v="2"/>
    <x v="1"/>
    <s v="S12_3380"/>
    <s v="Scandinavian Gift Ideas"/>
    <s v="Boras"/>
    <x v="8"/>
    <s v="EMEA"/>
    <x v="0"/>
  </r>
  <r>
    <n v="10419"/>
    <n v="10"/>
    <n v="100"/>
    <n v="1092.2"/>
    <d v="2005-05-17T00:00:00"/>
    <x v="0"/>
    <n v="2"/>
    <n v="5"/>
    <x v="2"/>
    <x v="1"/>
    <s v="S12_3380"/>
    <s v="Salzburg Collectables"/>
    <s v="Salzburg"/>
    <x v="5"/>
    <s v="EMEA"/>
    <x v="0"/>
  </r>
  <r>
    <n v="10105"/>
    <n v="29"/>
    <n v="100"/>
    <n v="4566.05"/>
    <d v="2003-02-11T00:00:00"/>
    <x v="0"/>
    <n v="1"/>
    <n v="2"/>
    <x v="0"/>
    <x v="1"/>
    <s v="S12_3891"/>
    <s v="Danish Wholesale Imports"/>
    <s v="Kobenhavn"/>
    <x v="13"/>
    <s v="EMEA"/>
    <x v="1"/>
  </r>
  <r>
    <n v="10117"/>
    <n v="39"/>
    <n v="100"/>
    <n v="5938.14"/>
    <d v="2003-04-16T00:00:00"/>
    <x v="0"/>
    <n v="2"/>
    <n v="4"/>
    <x v="0"/>
    <x v="1"/>
    <s v="S12_3891"/>
    <s v="Dragon Souveniers, Ltd."/>
    <s v="Singapore"/>
    <x v="9"/>
    <s v="Japan"/>
    <x v="1"/>
  </r>
  <r>
    <n v="10127"/>
    <n v="42"/>
    <n v="100"/>
    <n v="8138.76"/>
    <d v="2003-06-03T00:00:00"/>
    <x v="0"/>
    <n v="2"/>
    <n v="6"/>
    <x v="0"/>
    <x v="1"/>
    <s v="S12_3891"/>
    <s v="Muscle Machine Inc"/>
    <s v="NYC"/>
    <x v="0"/>
    <s v="NA"/>
    <x v="2"/>
  </r>
  <r>
    <n v="10142"/>
    <n v="46"/>
    <n v="100"/>
    <n v="9470.94"/>
    <d v="2003-08-08T00:00:00"/>
    <x v="0"/>
    <n v="3"/>
    <n v="8"/>
    <x v="0"/>
    <x v="1"/>
    <s v="S12_3891"/>
    <s v="Mini Gifts Distributors Ltd."/>
    <s v="San Rafael"/>
    <x v="0"/>
    <s v="NA"/>
    <x v="2"/>
  </r>
  <r>
    <n v="10153"/>
    <n v="49"/>
    <n v="100"/>
    <n v="7036.89"/>
    <d v="2003-09-28T00:00:00"/>
    <x v="0"/>
    <n v="3"/>
    <n v="9"/>
    <x v="0"/>
    <x v="1"/>
    <s v="S12_3891"/>
    <s v="Euro Shopping Channel"/>
    <s v="Madrid"/>
    <x v="7"/>
    <s v="EMEA"/>
    <x v="2"/>
  </r>
  <r>
    <n v="10165"/>
    <n v="27"/>
    <n v="100"/>
    <n v="5559.03"/>
    <d v="2003-10-22T00:00:00"/>
    <x v="0"/>
    <n v="4"/>
    <n v="10"/>
    <x v="0"/>
    <x v="1"/>
    <s v="S12_3891"/>
    <s v="Dragon Souveniers, Ltd."/>
    <s v="Singapore"/>
    <x v="9"/>
    <s v="Japan"/>
    <x v="1"/>
  </r>
  <r>
    <n v="10176"/>
    <n v="50"/>
    <n v="100"/>
    <n v="7872.5"/>
    <d v="2003-11-06T00:00:00"/>
    <x v="0"/>
    <n v="4"/>
    <n v="11"/>
    <x v="0"/>
    <x v="1"/>
    <s v="S12_3891"/>
    <s v="L'ordine Souveniers"/>
    <s v="Reggio Emilia"/>
    <x v="12"/>
    <s v="EMEA"/>
    <x v="2"/>
  </r>
  <r>
    <n v="10185"/>
    <n v="43"/>
    <n v="100"/>
    <n v="7886.2"/>
    <d v="2003-11-14T00:00:00"/>
    <x v="0"/>
    <n v="4"/>
    <n v="11"/>
    <x v="0"/>
    <x v="1"/>
    <s v="S12_3891"/>
    <s v="Mini Creations Ltd."/>
    <s v="New Bedford"/>
    <x v="0"/>
    <s v="NA"/>
    <x v="2"/>
  </r>
  <r>
    <n v="10196"/>
    <n v="38"/>
    <n v="100"/>
    <n v="7232.16"/>
    <d v="2003-11-26T00:00:00"/>
    <x v="0"/>
    <n v="4"/>
    <n v="11"/>
    <x v="0"/>
    <x v="1"/>
    <s v="S12_3891"/>
    <s v="Super Scale Inc."/>
    <s v="New Haven"/>
    <x v="0"/>
    <s v="NA"/>
    <x v="2"/>
  </r>
  <r>
    <n v="10208"/>
    <n v="20"/>
    <n v="100"/>
    <n v="3114.4"/>
    <d v="2004-01-02T00:00:00"/>
    <x v="0"/>
    <n v="1"/>
    <n v="1"/>
    <x v="1"/>
    <x v="1"/>
    <s v="S12_3891"/>
    <s v="Saveley &amp; Henriot, Co."/>
    <s v="Lyon"/>
    <x v="1"/>
    <s v="EMEA"/>
    <x v="1"/>
  </r>
  <r>
    <n v="10220"/>
    <n v="27"/>
    <n v="100"/>
    <n v="5045.22"/>
    <d v="2004-02-12T00:00:00"/>
    <x v="0"/>
    <n v="1"/>
    <n v="2"/>
    <x v="1"/>
    <x v="1"/>
    <s v="S12_3891"/>
    <s v="Clover Collections, Co."/>
    <s v="Dublin"/>
    <x v="18"/>
    <s v="EMEA"/>
    <x v="1"/>
  </r>
  <r>
    <n v="10231"/>
    <n v="49"/>
    <n v="100"/>
    <n v="6952.12"/>
    <d v="2004-03-19T00:00:00"/>
    <x v="0"/>
    <n v="1"/>
    <n v="3"/>
    <x v="1"/>
    <x v="1"/>
    <s v="S12_3891"/>
    <s v="CAF Imports"/>
    <s v="Madrid"/>
    <x v="7"/>
    <s v="EMEA"/>
    <x v="1"/>
  </r>
  <r>
    <n v="10247"/>
    <n v="27"/>
    <n v="100"/>
    <n v="4157.7299999999996"/>
    <d v="2004-05-05T00:00:00"/>
    <x v="0"/>
    <n v="2"/>
    <n v="5"/>
    <x v="1"/>
    <x v="1"/>
    <s v="S12_3891"/>
    <s v="Suominen Souveniers"/>
    <s v="Espoo"/>
    <x v="4"/>
    <s v="EMEA"/>
    <x v="1"/>
  </r>
  <r>
    <n v="10272"/>
    <n v="39"/>
    <n v="100"/>
    <n v="7962.24"/>
    <d v="2004-07-20T00:00:00"/>
    <x v="0"/>
    <n v="3"/>
    <n v="7"/>
    <x v="1"/>
    <x v="1"/>
    <s v="S12_3891"/>
    <s v="Diecast Classics Inc."/>
    <s v="Allentown"/>
    <x v="0"/>
    <s v="NA"/>
    <x v="2"/>
  </r>
  <r>
    <n v="10282"/>
    <n v="24"/>
    <n v="100"/>
    <n v="3778.8"/>
    <d v="2004-08-20T00:00:00"/>
    <x v="0"/>
    <n v="3"/>
    <n v="8"/>
    <x v="1"/>
    <x v="1"/>
    <s v="S12_3891"/>
    <s v="Mini Gifts Distributors Ltd."/>
    <s v="San Rafael"/>
    <x v="0"/>
    <s v="NA"/>
    <x v="1"/>
  </r>
  <r>
    <n v="10293"/>
    <n v="45"/>
    <n v="100"/>
    <n v="8253"/>
    <d v="2004-09-09T00:00:00"/>
    <x v="0"/>
    <n v="3"/>
    <n v="9"/>
    <x v="1"/>
    <x v="1"/>
    <s v="S12_3891"/>
    <s v="Amica Models &amp; Co."/>
    <s v="Torino"/>
    <x v="12"/>
    <s v="EMEA"/>
    <x v="2"/>
  </r>
  <r>
    <n v="10306"/>
    <n v="20"/>
    <n v="100"/>
    <n v="3633.4"/>
    <d v="2004-10-14T00:00:00"/>
    <x v="0"/>
    <n v="4"/>
    <n v="10"/>
    <x v="1"/>
    <x v="1"/>
    <s v="S12_3891"/>
    <s v="AV Stores, Co."/>
    <s v="Manchester"/>
    <x v="6"/>
    <s v="EMEA"/>
    <x v="1"/>
  </r>
  <r>
    <n v="10314"/>
    <n v="36"/>
    <n v="100"/>
    <n v="6913.8"/>
    <d v="2004-10-22T00:00:00"/>
    <x v="0"/>
    <n v="4"/>
    <n v="10"/>
    <x v="1"/>
    <x v="1"/>
    <s v="S12_3891"/>
    <s v="Heintze Collectables"/>
    <s v="Aaarhus"/>
    <x v="13"/>
    <s v="EMEA"/>
    <x v="1"/>
  </r>
  <r>
    <n v="10325"/>
    <n v="24"/>
    <n v="100"/>
    <n v="2583.6"/>
    <d v="2004-11-05T00:00:00"/>
    <x v="0"/>
    <n v="4"/>
    <n v="11"/>
    <x v="1"/>
    <x v="1"/>
    <s v="S12_3891"/>
    <s v="Baane Mini Imports"/>
    <s v="Stavern"/>
    <x v="2"/>
    <s v="EMEA"/>
    <x v="0"/>
  </r>
  <r>
    <n v="10336"/>
    <n v="49"/>
    <n v="63.38"/>
    <n v="3105.62"/>
    <d v="2004-11-20T00:00:00"/>
    <x v="0"/>
    <n v="4"/>
    <n v="11"/>
    <x v="1"/>
    <x v="1"/>
    <s v="S12_3891"/>
    <s v="La Corne D'abondance, Co."/>
    <s v="Paris"/>
    <x v="1"/>
    <s v="EMEA"/>
    <x v="1"/>
  </r>
  <r>
    <n v="10349"/>
    <n v="26"/>
    <n v="100"/>
    <n v="4408.5600000000004"/>
    <d v="2004-12-01T00:00:00"/>
    <x v="0"/>
    <n v="4"/>
    <n v="12"/>
    <x v="1"/>
    <x v="1"/>
    <s v="S12_3891"/>
    <s v="Muscle Machine Inc"/>
    <s v="NYC"/>
    <x v="0"/>
    <s v="NA"/>
    <x v="1"/>
  </r>
  <r>
    <n v="10359"/>
    <n v="49"/>
    <n v="62.09"/>
    <n v="3042.41"/>
    <d v="2004-12-15T00:00:00"/>
    <x v="0"/>
    <n v="4"/>
    <n v="12"/>
    <x v="1"/>
    <x v="1"/>
    <s v="S12_3891"/>
    <s v="Reims Collectables"/>
    <s v="Reims"/>
    <x v="1"/>
    <s v="EMEA"/>
    <x v="1"/>
  </r>
  <r>
    <n v="10372"/>
    <n v="34"/>
    <n v="100"/>
    <n v="5941.5"/>
    <d v="2005-01-26T00:00:00"/>
    <x v="0"/>
    <n v="1"/>
    <n v="1"/>
    <x v="2"/>
    <x v="1"/>
    <s v="S12_3891"/>
    <s v="Tokyo Collectables, Ltd"/>
    <s v="Minato-ku"/>
    <x v="11"/>
    <s v="Japan"/>
    <x v="1"/>
  </r>
  <r>
    <n v="10382"/>
    <n v="34"/>
    <n v="95.35"/>
    <n v="3241.9"/>
    <d v="2005-02-17T00:00:00"/>
    <x v="0"/>
    <n v="1"/>
    <n v="2"/>
    <x v="2"/>
    <x v="1"/>
    <s v="S12_3891"/>
    <s v="Mini Gifts Distributors Ltd."/>
    <s v="San Rafael"/>
    <x v="0"/>
    <s v="NA"/>
    <x v="1"/>
  </r>
  <r>
    <n v="10396"/>
    <n v="33"/>
    <n v="100"/>
    <n v="6109.29"/>
    <d v="2005-03-23T00:00:00"/>
    <x v="0"/>
    <n v="1"/>
    <n v="3"/>
    <x v="2"/>
    <x v="1"/>
    <s v="S12_3891"/>
    <s v="Mini Gifts Distributors Ltd."/>
    <s v="San Rafael"/>
    <x v="0"/>
    <s v="NA"/>
    <x v="1"/>
  </r>
  <r>
    <n v="10413"/>
    <n v="22"/>
    <n v="100"/>
    <n v="3387.78"/>
    <d v="2005-05-05T00:00:00"/>
    <x v="0"/>
    <n v="2"/>
    <n v="5"/>
    <x v="2"/>
    <x v="1"/>
    <s v="S12_3891"/>
    <s v="Gift Depot Inc."/>
    <s v="Bridgewater"/>
    <x v="0"/>
    <s v="NA"/>
    <x v="1"/>
  </r>
  <r>
    <n v="10108"/>
    <n v="39"/>
    <n v="89.38"/>
    <n v="3485.82"/>
    <d v="2003-03-03T00:00:00"/>
    <x v="0"/>
    <n v="1"/>
    <n v="3"/>
    <x v="0"/>
    <x v="1"/>
    <s v="S12_3990"/>
    <s v="Cruz &amp; Sons Co."/>
    <s v="Makati City"/>
    <x v="15"/>
    <s v="Japan"/>
    <x v="1"/>
  </r>
  <r>
    <n v="10122"/>
    <n v="32"/>
    <n v="63.84"/>
    <n v="2042.88"/>
    <d v="2003-05-08T00:00:00"/>
    <x v="0"/>
    <n v="2"/>
    <n v="5"/>
    <x v="0"/>
    <x v="1"/>
    <s v="S12_3990"/>
    <s v="Marseille Mini Autos"/>
    <s v="Marseille"/>
    <x v="1"/>
    <s v="EMEA"/>
    <x v="0"/>
  </r>
  <r>
    <n v="10135"/>
    <n v="24"/>
    <n v="75.010000000000005"/>
    <n v="1800.24"/>
    <d v="2003-07-02T00:00:00"/>
    <x v="0"/>
    <n v="3"/>
    <n v="7"/>
    <x v="0"/>
    <x v="1"/>
    <s v="S12_3990"/>
    <s v="Mini Gifts Distributors Ltd."/>
    <s v="San Rafael"/>
    <x v="0"/>
    <s v="NA"/>
    <x v="0"/>
  </r>
  <r>
    <n v="10147"/>
    <n v="21"/>
    <n v="63.84"/>
    <n v="1340.64"/>
    <d v="2003-09-05T00:00:00"/>
    <x v="0"/>
    <n v="3"/>
    <n v="9"/>
    <x v="0"/>
    <x v="1"/>
    <s v="S12_3990"/>
    <s v="Collectables For Less Inc."/>
    <s v="Brickhaven"/>
    <x v="0"/>
    <s v="NA"/>
    <x v="0"/>
  </r>
  <r>
    <n v="10159"/>
    <n v="24"/>
    <n v="73.42"/>
    <n v="1762.08"/>
    <d v="2003-10-10T00:00:00"/>
    <x v="0"/>
    <n v="4"/>
    <n v="10"/>
    <x v="0"/>
    <x v="1"/>
    <s v="S12_3990"/>
    <s v="Corporate Gift Ideas Co."/>
    <s v="San Francisco"/>
    <x v="0"/>
    <s v="NA"/>
    <x v="0"/>
  </r>
  <r>
    <n v="10169"/>
    <n v="36"/>
    <n v="63.84"/>
    <n v="2298.2399999999998"/>
    <d v="2003-11-04T00:00:00"/>
    <x v="0"/>
    <n v="4"/>
    <n v="11"/>
    <x v="0"/>
    <x v="1"/>
    <s v="S12_3990"/>
    <s v="Anna's Decorations, Ltd"/>
    <s v="North Sydney"/>
    <x v="3"/>
    <s v="APAC"/>
    <x v="0"/>
  </r>
  <r>
    <n v="10181"/>
    <n v="20"/>
    <n v="81.400000000000006"/>
    <n v="1628"/>
    <d v="2003-11-12T00:00:00"/>
    <x v="0"/>
    <n v="4"/>
    <n v="11"/>
    <x v="0"/>
    <x v="1"/>
    <s v="S12_3990"/>
    <s v="Herkku Gifts"/>
    <s v="Bergen"/>
    <x v="2"/>
    <s v="EMEA"/>
    <x v="0"/>
  </r>
  <r>
    <n v="10191"/>
    <n v="30"/>
    <n v="64.64"/>
    <n v="1939.2"/>
    <d v="2003-11-20T00:00:00"/>
    <x v="0"/>
    <n v="4"/>
    <n v="11"/>
    <x v="0"/>
    <x v="1"/>
    <s v="S12_3990"/>
    <s v="Toms Spezialitten, Ltd"/>
    <s v="Koln"/>
    <x v="16"/>
    <s v="EMEA"/>
    <x v="0"/>
  </r>
  <r>
    <n v="10203"/>
    <n v="44"/>
    <n v="82.99"/>
    <n v="3651.56"/>
    <d v="2003-12-02T00:00:00"/>
    <x v="0"/>
    <n v="4"/>
    <n v="12"/>
    <x v="0"/>
    <x v="1"/>
    <s v="S12_3990"/>
    <s v="Euro Shopping Channel"/>
    <s v="Madrid"/>
    <x v="7"/>
    <s v="EMEA"/>
    <x v="1"/>
  </r>
  <r>
    <n v="10211"/>
    <n v="28"/>
    <n v="92.57"/>
    <n v="2591.96"/>
    <d v="2004-01-15T00:00:00"/>
    <x v="0"/>
    <n v="1"/>
    <n v="1"/>
    <x v="1"/>
    <x v="1"/>
    <s v="S12_3990"/>
    <s v="Auto Canal Petit"/>
    <s v="Paris"/>
    <x v="1"/>
    <s v="EMEA"/>
    <x v="0"/>
  </r>
  <r>
    <n v="10225"/>
    <n v="37"/>
    <n v="77.41"/>
    <n v="2864.17"/>
    <d v="2004-02-22T00:00:00"/>
    <x v="0"/>
    <n v="1"/>
    <n v="2"/>
    <x v="1"/>
    <x v="1"/>
    <s v="S12_3990"/>
    <s v="Vida Sport, Ltd"/>
    <s v="Gensve"/>
    <x v="17"/>
    <s v="EMEA"/>
    <x v="0"/>
  </r>
  <r>
    <n v="10238"/>
    <n v="20"/>
    <n v="74.209999999999994"/>
    <n v="1484.2"/>
    <d v="2004-04-09T00:00:00"/>
    <x v="0"/>
    <n v="2"/>
    <n v="4"/>
    <x v="1"/>
    <x v="1"/>
    <s v="S12_3990"/>
    <s v="Danish Wholesale Imports"/>
    <s v="Kobenhavn"/>
    <x v="13"/>
    <s v="EMEA"/>
    <x v="0"/>
  </r>
  <r>
    <n v="10253"/>
    <n v="25"/>
    <n v="90.17"/>
    <n v="2254.25"/>
    <d v="2004-06-01T00:00:00"/>
    <x v="3"/>
    <n v="2"/>
    <n v="6"/>
    <x v="1"/>
    <x v="1"/>
    <s v="S12_3990"/>
    <s v="UK Collectables, Ltd."/>
    <s v="Liverpool"/>
    <x v="6"/>
    <s v="EMEA"/>
    <x v="0"/>
  </r>
  <r>
    <n v="10266"/>
    <n v="35"/>
    <n v="76.61"/>
    <n v="2681.35"/>
    <d v="2004-07-06T00:00:00"/>
    <x v="0"/>
    <n v="3"/>
    <n v="7"/>
    <x v="1"/>
    <x v="1"/>
    <s v="S12_3990"/>
    <s v="L'ordine Souveniers"/>
    <s v="Reggio Emilia"/>
    <x v="12"/>
    <s v="EMEA"/>
    <x v="0"/>
  </r>
  <r>
    <n v="10276"/>
    <n v="38"/>
    <n v="83.79"/>
    <n v="3184.02"/>
    <d v="2004-08-02T00:00:00"/>
    <x v="0"/>
    <n v="3"/>
    <n v="8"/>
    <x v="1"/>
    <x v="1"/>
    <s v="S12_3990"/>
    <s v="Online Mini Collectables"/>
    <s v="Brickhaven"/>
    <x v="0"/>
    <s v="NA"/>
    <x v="1"/>
  </r>
  <r>
    <n v="10287"/>
    <n v="41"/>
    <n v="69.430000000000007"/>
    <n v="2846.63"/>
    <d v="2004-08-30T00:00:00"/>
    <x v="0"/>
    <n v="3"/>
    <n v="8"/>
    <x v="1"/>
    <x v="1"/>
    <s v="S12_3990"/>
    <s v="Vida Sport, Ltd"/>
    <s v="Gensve"/>
    <x v="17"/>
    <s v="EMEA"/>
    <x v="0"/>
  </r>
  <r>
    <n v="10300"/>
    <n v="22"/>
    <n v="76.61"/>
    <n v="1685.42"/>
    <d v="2003-10-04T00:00:00"/>
    <x v="0"/>
    <n v="4"/>
    <n v="10"/>
    <x v="0"/>
    <x v="1"/>
    <s v="S12_3990"/>
    <s v="Blauer See Auto, Co."/>
    <s v="Frankfurt"/>
    <x v="16"/>
    <s v="EMEA"/>
    <x v="0"/>
  </r>
  <r>
    <n v="10310"/>
    <n v="49"/>
    <n v="81.400000000000006"/>
    <n v="3988.6"/>
    <d v="2004-10-16T00:00:00"/>
    <x v="0"/>
    <n v="4"/>
    <n v="10"/>
    <x v="1"/>
    <x v="1"/>
    <s v="S12_3990"/>
    <s v="Toms Spezialitten, Ltd"/>
    <s v="Koln"/>
    <x v="16"/>
    <s v="EMEA"/>
    <x v="1"/>
  </r>
  <r>
    <n v="10320"/>
    <n v="38"/>
    <n v="73.42"/>
    <n v="2789.96"/>
    <d v="2004-11-03T00:00:00"/>
    <x v="0"/>
    <n v="4"/>
    <n v="11"/>
    <x v="1"/>
    <x v="1"/>
    <s v="S12_3990"/>
    <s v="Volvo Model Replicas, Co"/>
    <s v="Lule"/>
    <x v="8"/>
    <s v="EMEA"/>
    <x v="0"/>
  </r>
  <r>
    <n v="10329"/>
    <n v="33"/>
    <n v="100"/>
    <n v="3607.56"/>
    <d v="2004-11-15T00:00:00"/>
    <x v="0"/>
    <n v="4"/>
    <n v="11"/>
    <x v="1"/>
    <x v="1"/>
    <s v="S12_3990"/>
    <s v="Land of Toys Inc."/>
    <s v="NYC"/>
    <x v="0"/>
    <s v="NA"/>
    <x v="1"/>
  </r>
  <r>
    <n v="10341"/>
    <n v="36"/>
    <n v="93.56"/>
    <n v="3368.16"/>
    <d v="2004-11-24T00:00:00"/>
    <x v="0"/>
    <n v="4"/>
    <n v="11"/>
    <x v="1"/>
    <x v="1"/>
    <s v="S12_3990"/>
    <s v="Salzburg Collectables"/>
    <s v="Salzburg"/>
    <x v="5"/>
    <s v="EMEA"/>
    <x v="1"/>
  </r>
  <r>
    <n v="10363"/>
    <n v="34"/>
    <n v="81.62"/>
    <n v="2775.08"/>
    <d v="2005-01-06T00:00:00"/>
    <x v="0"/>
    <n v="1"/>
    <n v="1"/>
    <x v="2"/>
    <x v="1"/>
    <s v="S12_3990"/>
    <s v="Suominen Souveniers"/>
    <s v="Espoo"/>
    <x v="4"/>
    <s v="EMEA"/>
    <x v="0"/>
  </r>
  <r>
    <n v="10377"/>
    <n v="24"/>
    <n v="67.83"/>
    <n v="1627.92"/>
    <d v="2005-02-09T00:00:00"/>
    <x v="0"/>
    <n v="1"/>
    <n v="2"/>
    <x v="2"/>
    <x v="1"/>
    <s v="S12_3990"/>
    <s v="Toys of Finland, Co."/>
    <s v="Helsinki"/>
    <x v="4"/>
    <s v="EMEA"/>
    <x v="0"/>
  </r>
  <r>
    <n v="10389"/>
    <n v="36"/>
    <n v="70.260000000000005"/>
    <n v="2529.36"/>
    <d v="2005-03-03T00:00:00"/>
    <x v="0"/>
    <n v="1"/>
    <n v="3"/>
    <x v="2"/>
    <x v="1"/>
    <s v="S12_3990"/>
    <s v="Scandinavian Gift Ideas"/>
    <s v="Boras"/>
    <x v="8"/>
    <s v="EMEA"/>
    <x v="0"/>
  </r>
  <r>
    <n v="10419"/>
    <n v="34"/>
    <n v="90.17"/>
    <n v="3065.78"/>
    <d v="2005-05-17T00:00:00"/>
    <x v="0"/>
    <n v="2"/>
    <n v="5"/>
    <x v="2"/>
    <x v="1"/>
    <s v="S12_3990"/>
    <s v="Salzburg Collectables"/>
    <s v="Salzburg"/>
    <x v="5"/>
    <s v="EMEA"/>
    <x v="1"/>
  </r>
  <r>
    <n v="10104"/>
    <n v="41"/>
    <n v="100"/>
    <n v="4615.78"/>
    <d v="2003-01-31T00:00:00"/>
    <x v="0"/>
    <n v="1"/>
    <n v="1"/>
    <x v="0"/>
    <x v="2"/>
    <s v="S12_4473"/>
    <s v="Euro Shopping Channel"/>
    <s v="Madrid"/>
    <x v="7"/>
    <s v="EMEA"/>
    <x v="1"/>
  </r>
  <r>
    <n v="10115"/>
    <n v="46"/>
    <n v="100"/>
    <n v="5723.78"/>
    <d v="2003-04-04T00:00:00"/>
    <x v="0"/>
    <n v="2"/>
    <n v="4"/>
    <x v="0"/>
    <x v="2"/>
    <s v="S12_4473"/>
    <s v="Classic Legends Inc."/>
    <s v="NYC"/>
    <x v="0"/>
    <s v="NA"/>
    <x v="1"/>
  </r>
  <r>
    <n v="10127"/>
    <n v="24"/>
    <n v="100"/>
    <n v="2559.6"/>
    <d v="2003-06-03T00:00:00"/>
    <x v="0"/>
    <n v="2"/>
    <n v="6"/>
    <x v="0"/>
    <x v="2"/>
    <s v="S12_4473"/>
    <s v="Muscle Machine Inc"/>
    <s v="NYC"/>
    <x v="0"/>
    <s v="NA"/>
    <x v="0"/>
  </r>
  <r>
    <n v="10141"/>
    <n v="21"/>
    <n v="100"/>
    <n v="2140.11"/>
    <d v="2003-08-01T00:00:00"/>
    <x v="0"/>
    <n v="3"/>
    <n v="8"/>
    <x v="0"/>
    <x v="2"/>
    <s v="S12_4473"/>
    <s v="Suominen Souveniers"/>
    <s v="Espoo"/>
    <x v="4"/>
    <s v="EMEA"/>
    <x v="0"/>
  </r>
  <r>
    <n v="10151"/>
    <n v="24"/>
    <n v="100"/>
    <n v="3327.6"/>
    <d v="2003-09-21T00:00:00"/>
    <x v="0"/>
    <n v="3"/>
    <n v="9"/>
    <x v="0"/>
    <x v="2"/>
    <s v="S12_4473"/>
    <s v="Oulu Toy Supplies, Inc."/>
    <s v="Oulu"/>
    <x v="4"/>
    <s v="EMEA"/>
    <x v="1"/>
  </r>
  <r>
    <n v="10165"/>
    <n v="48"/>
    <n v="100"/>
    <n v="6825.6"/>
    <d v="2003-10-22T00:00:00"/>
    <x v="0"/>
    <n v="4"/>
    <n v="10"/>
    <x v="0"/>
    <x v="2"/>
    <s v="S12_4473"/>
    <s v="Dragon Souveniers, Ltd."/>
    <s v="Singapore"/>
    <x v="9"/>
    <s v="Japan"/>
    <x v="1"/>
  </r>
  <r>
    <n v="10175"/>
    <n v="26"/>
    <n v="100"/>
    <n v="3543.28"/>
    <d v="2003-11-06T00:00:00"/>
    <x v="0"/>
    <n v="4"/>
    <n v="11"/>
    <x v="0"/>
    <x v="2"/>
    <s v="S12_4473"/>
    <s v="Stylish Desk Decors, Co."/>
    <s v="London"/>
    <x v="6"/>
    <s v="EMEA"/>
    <x v="1"/>
  </r>
  <r>
    <n v="10184"/>
    <n v="37"/>
    <n v="100"/>
    <n v="4516.22"/>
    <d v="2003-11-14T00:00:00"/>
    <x v="0"/>
    <n v="4"/>
    <n v="11"/>
    <x v="0"/>
    <x v="2"/>
    <s v="S12_4473"/>
    <s v="Iberia Gift Imports, Corp."/>
    <s v="Sevilla"/>
    <x v="7"/>
    <s v="EMEA"/>
    <x v="1"/>
  </r>
  <r>
    <n v="10195"/>
    <n v="49"/>
    <n v="100"/>
    <n v="6445.46"/>
    <d v="2003-11-25T00:00:00"/>
    <x v="0"/>
    <n v="4"/>
    <n v="11"/>
    <x v="0"/>
    <x v="2"/>
    <s v="S12_4473"/>
    <s v="Mini Classics"/>
    <s v="White Plains"/>
    <x v="0"/>
    <s v="NA"/>
    <x v="1"/>
  </r>
  <r>
    <n v="10207"/>
    <n v="34"/>
    <n v="99.54"/>
    <n v="3384.36"/>
    <d v="2003-12-09T00:00:00"/>
    <x v="0"/>
    <n v="4"/>
    <n v="12"/>
    <x v="0"/>
    <x v="2"/>
    <s v="S12_4473"/>
    <s v="Diecast Collectables"/>
    <s v="Boston"/>
    <x v="0"/>
    <s v="NA"/>
    <x v="1"/>
  </r>
  <r>
    <n v="10219"/>
    <n v="48"/>
    <n v="100"/>
    <n v="4891.68"/>
    <d v="2004-02-10T00:00:00"/>
    <x v="0"/>
    <n v="1"/>
    <n v="2"/>
    <x v="1"/>
    <x v="2"/>
    <s v="S12_4473"/>
    <s v="Signal Collectibles Ltd."/>
    <s v="Brisbane"/>
    <x v="0"/>
    <s v="NA"/>
    <x v="1"/>
  </r>
  <r>
    <n v="10229"/>
    <n v="36"/>
    <n v="100"/>
    <n v="4521.96"/>
    <d v="2004-03-11T00:00:00"/>
    <x v="0"/>
    <n v="1"/>
    <n v="3"/>
    <x v="1"/>
    <x v="2"/>
    <s v="S12_4473"/>
    <s v="Mini Gifts Distributors Ltd."/>
    <s v="San Rafael"/>
    <x v="0"/>
    <s v="NA"/>
    <x v="1"/>
  </r>
  <r>
    <n v="10246"/>
    <n v="46"/>
    <n v="100"/>
    <n v="5069.66"/>
    <d v="2004-05-05T00:00:00"/>
    <x v="0"/>
    <n v="2"/>
    <n v="5"/>
    <x v="1"/>
    <x v="2"/>
    <s v="S12_4473"/>
    <s v="Euro Shopping Channel"/>
    <s v="Madrid"/>
    <x v="7"/>
    <s v="EMEA"/>
    <x v="1"/>
  </r>
  <r>
    <n v="10259"/>
    <n v="46"/>
    <n v="100"/>
    <n v="6541.2"/>
    <d v="2004-06-15T00:00:00"/>
    <x v="0"/>
    <n v="2"/>
    <n v="6"/>
    <x v="1"/>
    <x v="2"/>
    <s v="S12_4473"/>
    <s v="Handji Gifts&amp; Co"/>
    <s v="Singapore"/>
    <x v="9"/>
    <s v="APAC"/>
    <x v="1"/>
  </r>
  <r>
    <n v="10271"/>
    <n v="31"/>
    <n v="97.17"/>
    <n v="3012.27"/>
    <d v="2004-07-20T00:00:00"/>
    <x v="0"/>
    <n v="3"/>
    <n v="7"/>
    <x v="1"/>
    <x v="2"/>
    <s v="S12_4473"/>
    <s v="Mini Gifts Distributors Ltd."/>
    <s v="San Rafael"/>
    <x v="0"/>
    <s v="NA"/>
    <x v="1"/>
  </r>
  <r>
    <n v="10281"/>
    <n v="41"/>
    <n v="100"/>
    <n v="5247.18"/>
    <d v="2004-08-19T00:00:00"/>
    <x v="0"/>
    <n v="3"/>
    <n v="8"/>
    <x v="1"/>
    <x v="2"/>
    <s v="S12_4473"/>
    <s v="Diecast Classics Inc."/>
    <s v="Allentown"/>
    <x v="0"/>
    <s v="NA"/>
    <x v="1"/>
  </r>
  <r>
    <n v="10292"/>
    <n v="21"/>
    <n v="100"/>
    <n v="2214.87"/>
    <d v="2004-09-08T00:00:00"/>
    <x v="0"/>
    <n v="3"/>
    <n v="9"/>
    <x v="1"/>
    <x v="2"/>
    <s v="S12_4473"/>
    <s v="Land of Toys Inc."/>
    <s v="NYC"/>
    <x v="0"/>
    <s v="NA"/>
    <x v="0"/>
  </r>
  <r>
    <n v="10305"/>
    <n v="38"/>
    <n v="100"/>
    <n v="4773.18"/>
    <d v="2004-10-13T00:00:00"/>
    <x v="0"/>
    <n v="4"/>
    <n v="10"/>
    <x v="1"/>
    <x v="2"/>
    <s v="S12_4473"/>
    <s v="Marta's Replicas Co."/>
    <s v="Cambridge"/>
    <x v="0"/>
    <s v="NA"/>
    <x v="1"/>
  </r>
  <r>
    <n v="10314"/>
    <n v="45"/>
    <n v="100"/>
    <n v="6185.7"/>
    <d v="2004-10-22T00:00:00"/>
    <x v="0"/>
    <n v="4"/>
    <n v="10"/>
    <x v="1"/>
    <x v="2"/>
    <s v="S12_4473"/>
    <s v="Heintze Collectables"/>
    <s v="Aaarhus"/>
    <x v="13"/>
    <s v="EMEA"/>
    <x v="1"/>
  </r>
  <r>
    <n v="10324"/>
    <n v="26"/>
    <n v="58.38"/>
    <n v="1517.88"/>
    <d v="2004-11-05T00:00:00"/>
    <x v="0"/>
    <n v="4"/>
    <n v="11"/>
    <x v="1"/>
    <x v="2"/>
    <s v="S12_4473"/>
    <s v="Vitachrome Inc."/>
    <s v="NYC"/>
    <x v="0"/>
    <s v="NA"/>
    <x v="0"/>
  </r>
  <r>
    <n v="10336"/>
    <n v="38"/>
    <n v="100"/>
    <n v="6372.6"/>
    <d v="2004-11-20T00:00:00"/>
    <x v="0"/>
    <n v="4"/>
    <n v="11"/>
    <x v="1"/>
    <x v="2"/>
    <s v="S12_4473"/>
    <s v="La Corne D'abondance, Co."/>
    <s v="Paris"/>
    <x v="1"/>
    <s v="EMEA"/>
    <x v="1"/>
  </r>
  <r>
    <n v="10349"/>
    <n v="48"/>
    <n v="100"/>
    <n v="5232.96"/>
    <d v="2004-12-01T00:00:00"/>
    <x v="0"/>
    <n v="4"/>
    <n v="12"/>
    <x v="1"/>
    <x v="2"/>
    <s v="S12_4473"/>
    <s v="Muscle Machine Inc"/>
    <s v="NYC"/>
    <x v="0"/>
    <s v="NA"/>
    <x v="1"/>
  </r>
  <r>
    <n v="10358"/>
    <n v="42"/>
    <n v="64.16"/>
    <n v="2694.72"/>
    <d v="2004-12-10T00:00:00"/>
    <x v="0"/>
    <n v="4"/>
    <n v="12"/>
    <x v="1"/>
    <x v="2"/>
    <s v="S12_4473"/>
    <s v="Euro Shopping Channel"/>
    <s v="Madrid"/>
    <x v="7"/>
    <s v="EMEA"/>
    <x v="0"/>
  </r>
  <r>
    <n v="10371"/>
    <n v="49"/>
    <n v="35.71"/>
    <n v="1749.79"/>
    <d v="2005-01-23T00:00:00"/>
    <x v="0"/>
    <n v="1"/>
    <n v="1"/>
    <x v="2"/>
    <x v="2"/>
    <s v="S12_4473"/>
    <s v="Mini Gifts Distributors Ltd."/>
    <s v="San Rafael"/>
    <x v="0"/>
    <s v="NA"/>
    <x v="0"/>
  </r>
  <r>
    <n v="10382"/>
    <n v="32"/>
    <n v="66.58"/>
    <n v="2130.56"/>
    <d v="2005-02-17T00:00:00"/>
    <x v="0"/>
    <n v="1"/>
    <n v="2"/>
    <x v="2"/>
    <x v="2"/>
    <s v="S12_4473"/>
    <s v="Mini Gifts Distributors Ltd."/>
    <s v="San Rafael"/>
    <x v="0"/>
    <s v="NA"/>
    <x v="0"/>
  </r>
  <r>
    <n v="10412"/>
    <n v="54"/>
    <n v="100"/>
    <n v="5951.34"/>
    <d v="2005-05-03T00:00:00"/>
    <x v="0"/>
    <n v="2"/>
    <n v="5"/>
    <x v="2"/>
    <x v="2"/>
    <s v="S12_4473"/>
    <s v="Euro Shopping Channel"/>
    <s v="Madrid"/>
    <x v="7"/>
    <s v="EMEA"/>
    <x v="1"/>
  </r>
  <r>
    <n v="10425"/>
    <n v="33"/>
    <n v="100"/>
    <n v="4692.6000000000004"/>
    <d v="2005-05-31T00:00:00"/>
    <x v="2"/>
    <n v="2"/>
    <n v="5"/>
    <x v="2"/>
    <x v="2"/>
    <s v="S12_4473"/>
    <s v="La Rochelle Gifts"/>
    <s v="Nantes"/>
    <x v="1"/>
    <s v="EMEA"/>
    <x v="1"/>
  </r>
  <r>
    <n v="10108"/>
    <n v="36"/>
    <n v="100"/>
    <n v="3731.04"/>
    <d v="2003-03-03T00:00:00"/>
    <x v="0"/>
    <n v="1"/>
    <n v="3"/>
    <x v="0"/>
    <x v="1"/>
    <s v="S12_4675"/>
    <s v="Cruz &amp; Sons Co."/>
    <s v="Makati City"/>
    <x v="15"/>
    <s v="Japan"/>
    <x v="1"/>
  </r>
  <r>
    <n v="10122"/>
    <n v="20"/>
    <n v="100"/>
    <n v="2142"/>
    <d v="2003-05-08T00:00:00"/>
    <x v="0"/>
    <n v="2"/>
    <n v="5"/>
    <x v="0"/>
    <x v="1"/>
    <s v="S12_4675"/>
    <s v="Marseille Mini Autos"/>
    <s v="Marseille"/>
    <x v="1"/>
    <s v="EMEA"/>
    <x v="0"/>
  </r>
  <r>
    <n v="10135"/>
    <n v="29"/>
    <n v="97.89"/>
    <n v="2838.81"/>
    <d v="2003-07-02T00:00:00"/>
    <x v="0"/>
    <n v="3"/>
    <n v="7"/>
    <x v="0"/>
    <x v="1"/>
    <s v="S12_4675"/>
    <s v="Mini Gifts Distributors Ltd."/>
    <s v="San Rafael"/>
    <x v="0"/>
    <s v="NA"/>
    <x v="0"/>
  </r>
  <r>
    <n v="10147"/>
    <n v="33"/>
    <n v="97.89"/>
    <n v="3230.37"/>
    <d v="2003-09-05T00:00:00"/>
    <x v="0"/>
    <n v="3"/>
    <n v="9"/>
    <x v="0"/>
    <x v="1"/>
    <s v="S12_4675"/>
    <s v="Collectables For Less Inc."/>
    <s v="Brickhaven"/>
    <x v="0"/>
    <s v="NA"/>
    <x v="1"/>
  </r>
  <r>
    <n v="10160"/>
    <n v="50"/>
    <n v="100"/>
    <n v="5182"/>
    <d v="2003-10-11T00:00:00"/>
    <x v="0"/>
    <n v="4"/>
    <n v="10"/>
    <x v="0"/>
    <x v="1"/>
    <s v="S12_4675"/>
    <s v="Men 'R' US Retailers, Ltd."/>
    <s v="Los Angeles"/>
    <x v="0"/>
    <s v="NA"/>
    <x v="1"/>
  </r>
  <r>
    <n v="10170"/>
    <n v="41"/>
    <n v="100"/>
    <n v="4391.1000000000004"/>
    <d v="2003-11-04T00:00:00"/>
    <x v="0"/>
    <n v="4"/>
    <n v="11"/>
    <x v="0"/>
    <x v="1"/>
    <s v="S12_4675"/>
    <s v="Mini Auto Werke"/>
    <s v="Graz"/>
    <x v="5"/>
    <s v="EMEA"/>
    <x v="1"/>
  </r>
  <r>
    <n v="10181"/>
    <n v="36"/>
    <n v="100"/>
    <n v="4477.32"/>
    <d v="2003-11-12T00:00:00"/>
    <x v="0"/>
    <n v="4"/>
    <n v="11"/>
    <x v="0"/>
    <x v="1"/>
    <s v="S12_4675"/>
    <s v="Herkku Gifts"/>
    <s v="Bergen"/>
    <x v="2"/>
    <s v="EMEA"/>
    <x v="1"/>
  </r>
  <r>
    <n v="10192"/>
    <n v="27"/>
    <n v="100"/>
    <n v="3544.56"/>
    <d v="2003-11-20T00:00:00"/>
    <x v="0"/>
    <n v="4"/>
    <n v="11"/>
    <x v="0"/>
    <x v="1"/>
    <s v="S12_4675"/>
    <s v="Online Diecast Creations Co."/>
    <s v="Nashua"/>
    <x v="0"/>
    <s v="NA"/>
    <x v="1"/>
  </r>
  <r>
    <n v="10203"/>
    <n v="47"/>
    <n v="100"/>
    <n v="5195.8500000000004"/>
    <d v="2003-12-02T00:00:00"/>
    <x v="0"/>
    <n v="4"/>
    <n v="12"/>
    <x v="0"/>
    <x v="1"/>
    <s v="S12_4675"/>
    <s v="Euro Shopping Channel"/>
    <s v="Madrid"/>
    <x v="7"/>
    <s v="EMEA"/>
    <x v="1"/>
  </r>
  <r>
    <n v="10212"/>
    <n v="33"/>
    <n v="100"/>
    <n v="4180.4399999999996"/>
    <d v="2004-01-16T00:00:00"/>
    <x v="0"/>
    <n v="1"/>
    <n v="1"/>
    <x v="1"/>
    <x v="1"/>
    <s v="S12_4675"/>
    <s v="Euro Shopping Channel"/>
    <s v="Madrid"/>
    <x v="7"/>
    <s v="EMEA"/>
    <x v="1"/>
  </r>
  <r>
    <n v="10225"/>
    <n v="21"/>
    <n v="100"/>
    <n v="2684.43"/>
    <d v="2004-02-22T00:00:00"/>
    <x v="0"/>
    <n v="1"/>
    <n v="2"/>
    <x v="1"/>
    <x v="1"/>
    <s v="S12_4675"/>
    <s v="Vida Sport, Ltd"/>
    <s v="Gensve"/>
    <x v="17"/>
    <s v="EMEA"/>
    <x v="0"/>
  </r>
  <r>
    <n v="10239"/>
    <n v="21"/>
    <n v="93.28"/>
    <n v="1958.88"/>
    <d v="2004-04-12T00:00:00"/>
    <x v="0"/>
    <n v="2"/>
    <n v="4"/>
    <x v="1"/>
    <x v="1"/>
    <s v="S12_4675"/>
    <s v="Oulu Toy Supplies, Inc."/>
    <s v="Oulu"/>
    <x v="4"/>
    <s v="EMEA"/>
    <x v="0"/>
  </r>
  <r>
    <n v="10253"/>
    <n v="41"/>
    <n v="100"/>
    <n v="4910.57"/>
    <d v="2004-06-01T00:00:00"/>
    <x v="3"/>
    <n v="2"/>
    <n v="6"/>
    <x v="1"/>
    <x v="1"/>
    <s v="S12_4675"/>
    <s v="UK Collectables, Ltd."/>
    <s v="Liverpool"/>
    <x v="6"/>
    <s v="EMEA"/>
    <x v="1"/>
  </r>
  <r>
    <n v="10266"/>
    <n v="40"/>
    <n v="100"/>
    <n v="4468.3999999999996"/>
    <d v="2004-07-06T00:00:00"/>
    <x v="0"/>
    <n v="3"/>
    <n v="7"/>
    <x v="1"/>
    <x v="1"/>
    <s v="S12_4675"/>
    <s v="L'ordine Souveniers"/>
    <s v="Reggio Emilia"/>
    <x v="12"/>
    <s v="EMEA"/>
    <x v="1"/>
  </r>
  <r>
    <n v="10277"/>
    <n v="28"/>
    <n v="100"/>
    <n v="3127.88"/>
    <d v="2004-08-04T00:00:00"/>
    <x v="0"/>
    <n v="3"/>
    <n v="8"/>
    <x v="1"/>
    <x v="1"/>
    <s v="S12_4675"/>
    <s v="Dragon Souveniers, Ltd."/>
    <s v="Singapore"/>
    <x v="9"/>
    <s v="Japan"/>
    <x v="1"/>
  </r>
  <r>
    <n v="10287"/>
    <n v="23"/>
    <n v="100"/>
    <n v="2675.13"/>
    <d v="2004-08-30T00:00:00"/>
    <x v="0"/>
    <n v="3"/>
    <n v="8"/>
    <x v="1"/>
    <x v="1"/>
    <s v="S12_4675"/>
    <s v="Vida Sport, Ltd"/>
    <s v="Gensve"/>
    <x v="17"/>
    <s v="EMEA"/>
    <x v="0"/>
  </r>
  <r>
    <n v="10300"/>
    <n v="23"/>
    <n v="100"/>
    <n v="2807.61"/>
    <d v="2003-10-04T00:00:00"/>
    <x v="0"/>
    <n v="4"/>
    <n v="10"/>
    <x v="0"/>
    <x v="1"/>
    <s v="S12_4675"/>
    <s v="Blauer See Auto, Co."/>
    <s v="Frankfurt"/>
    <x v="16"/>
    <s v="EMEA"/>
    <x v="0"/>
  </r>
  <r>
    <n v="10310"/>
    <n v="25"/>
    <n v="100"/>
    <n v="2504.75"/>
    <d v="2004-10-16T00:00:00"/>
    <x v="0"/>
    <n v="4"/>
    <n v="10"/>
    <x v="1"/>
    <x v="1"/>
    <s v="S12_4675"/>
    <s v="Toms Spezialitten, Ltd"/>
    <s v="Koln"/>
    <x v="16"/>
    <s v="EMEA"/>
    <x v="0"/>
  </r>
  <r>
    <n v="10321"/>
    <n v="24"/>
    <n v="100"/>
    <n v="2984.88"/>
    <d v="2004-11-04T00:00:00"/>
    <x v="0"/>
    <n v="4"/>
    <n v="11"/>
    <x v="1"/>
    <x v="1"/>
    <s v="S12_4675"/>
    <s v="FunGiftIdeas.com"/>
    <s v="New Bedford"/>
    <x v="0"/>
    <s v="NA"/>
    <x v="0"/>
  </r>
  <r>
    <n v="10329"/>
    <n v="39"/>
    <n v="64.739999999999995"/>
    <n v="2524.86"/>
    <d v="2004-11-15T00:00:00"/>
    <x v="0"/>
    <n v="4"/>
    <n v="11"/>
    <x v="1"/>
    <x v="1"/>
    <s v="S12_4675"/>
    <s v="Land of Toys Inc."/>
    <s v="NYC"/>
    <x v="0"/>
    <s v="NA"/>
    <x v="0"/>
  </r>
  <r>
    <n v="10341"/>
    <n v="55"/>
    <n v="75.2"/>
    <n v="4136"/>
    <d v="2004-11-24T00:00:00"/>
    <x v="0"/>
    <n v="4"/>
    <n v="11"/>
    <x v="1"/>
    <x v="1"/>
    <s v="S12_4675"/>
    <s v="Salzburg Collectables"/>
    <s v="Salzburg"/>
    <x v="5"/>
    <s v="EMEA"/>
    <x v="1"/>
  </r>
  <r>
    <n v="10363"/>
    <n v="46"/>
    <n v="88.45"/>
    <n v="4068.7"/>
    <d v="2005-01-06T00:00:00"/>
    <x v="0"/>
    <n v="1"/>
    <n v="1"/>
    <x v="2"/>
    <x v="1"/>
    <s v="S12_4675"/>
    <s v="Suominen Souveniers"/>
    <s v="Espoo"/>
    <x v="4"/>
    <s v="EMEA"/>
    <x v="1"/>
  </r>
  <r>
    <n v="10377"/>
    <n v="50"/>
    <n v="100"/>
    <n v="5182"/>
    <d v="2005-02-09T00:00:00"/>
    <x v="0"/>
    <n v="1"/>
    <n v="2"/>
    <x v="2"/>
    <x v="1"/>
    <s v="S12_4675"/>
    <s v="Toys of Finland, Co."/>
    <s v="Helsinki"/>
    <x v="4"/>
    <s v="EMEA"/>
    <x v="1"/>
  </r>
  <r>
    <n v="10389"/>
    <n v="47"/>
    <n v="100"/>
    <n v="5243.79"/>
    <d v="2005-03-03T00:00:00"/>
    <x v="0"/>
    <n v="1"/>
    <n v="3"/>
    <x v="2"/>
    <x v="1"/>
    <s v="S12_4675"/>
    <s v="Scandinavian Gift Ideas"/>
    <s v="Boras"/>
    <x v="8"/>
    <s v="EMEA"/>
    <x v="1"/>
  </r>
  <r>
    <n v="10405"/>
    <n v="97"/>
    <n v="93.28"/>
    <n v="9048.16"/>
    <d v="2005-04-14T00:00:00"/>
    <x v="0"/>
    <n v="2"/>
    <n v="4"/>
    <x v="2"/>
    <x v="1"/>
    <s v="S12_4675"/>
    <s v="Mini Caravy"/>
    <s v="Strasbourg"/>
    <x v="1"/>
    <s v="EMEA"/>
    <x v="2"/>
  </r>
  <r>
    <n v="10419"/>
    <n v="32"/>
    <n v="100"/>
    <n v="3832.64"/>
    <d v="2005-05-17T00:00:00"/>
    <x v="0"/>
    <n v="2"/>
    <n v="5"/>
    <x v="2"/>
    <x v="1"/>
    <s v="S12_4675"/>
    <s v="Salzburg Collectables"/>
    <s v="Salzburg"/>
    <x v="5"/>
    <s v="EMEA"/>
    <x v="1"/>
  </r>
  <r>
    <n v="10103"/>
    <n v="35"/>
    <n v="100"/>
    <n v="3920"/>
    <d v="2003-01-29T00:00:00"/>
    <x v="0"/>
    <n v="1"/>
    <n v="1"/>
    <x v="0"/>
    <x v="2"/>
    <s v="S18_1097"/>
    <s v="Baane Mini Imports"/>
    <s v="Stavern"/>
    <x v="2"/>
    <s v="EMEA"/>
    <x v="1"/>
  </r>
  <r>
    <n v="10113"/>
    <n v="49"/>
    <n v="100"/>
    <n v="4916.66"/>
    <d v="2003-03-26T00:00:00"/>
    <x v="0"/>
    <n v="1"/>
    <n v="3"/>
    <x v="0"/>
    <x v="2"/>
    <s v="S18_1097"/>
    <s v="Mini Gifts Distributors Ltd."/>
    <s v="San Rafael"/>
    <x v="0"/>
    <s v="NA"/>
    <x v="1"/>
  </r>
  <r>
    <n v="10126"/>
    <n v="38"/>
    <n v="100"/>
    <n v="3857"/>
    <d v="2003-05-28T00:00:00"/>
    <x v="0"/>
    <n v="2"/>
    <n v="5"/>
    <x v="0"/>
    <x v="2"/>
    <s v="S18_1097"/>
    <s v="Corrida Auto Replicas, Ltd"/>
    <s v="Madrid"/>
    <x v="7"/>
    <s v="EMEA"/>
    <x v="1"/>
  </r>
  <r>
    <n v="10140"/>
    <n v="32"/>
    <n v="100"/>
    <n v="4181.4399999999996"/>
    <d v="2003-07-24T00:00:00"/>
    <x v="0"/>
    <n v="3"/>
    <n v="7"/>
    <x v="0"/>
    <x v="2"/>
    <s v="S18_1097"/>
    <s v="Technics Stores Inc."/>
    <s v="Burlingame"/>
    <x v="0"/>
    <s v="NA"/>
    <x v="1"/>
  </r>
  <r>
    <n v="10150"/>
    <n v="34"/>
    <n v="100"/>
    <n v="4641"/>
    <d v="2003-09-19T00:00:00"/>
    <x v="0"/>
    <n v="3"/>
    <n v="9"/>
    <x v="0"/>
    <x v="2"/>
    <s v="S18_1097"/>
    <s v="Dragon Souveniers, Ltd."/>
    <s v="Singapore"/>
    <x v="9"/>
    <s v="Japan"/>
    <x v="1"/>
  </r>
  <r>
    <n v="10164"/>
    <n v="36"/>
    <n v="99.17"/>
    <n v="3570.12"/>
    <d v="2003-10-21T00:00:00"/>
    <x v="5"/>
    <n v="4"/>
    <n v="10"/>
    <x v="0"/>
    <x v="2"/>
    <s v="S18_1097"/>
    <s v="Mini Auto Werke"/>
    <s v="Graz"/>
    <x v="5"/>
    <s v="EMEA"/>
    <x v="1"/>
  </r>
  <r>
    <n v="10174"/>
    <n v="48"/>
    <n v="93.34"/>
    <n v="4480.32"/>
    <d v="2003-11-06T00:00:00"/>
    <x v="0"/>
    <n v="4"/>
    <n v="11"/>
    <x v="0"/>
    <x v="2"/>
    <s v="S18_1097"/>
    <s v="Australian Gift Network, Co"/>
    <s v="South Brisbane"/>
    <x v="3"/>
    <s v="APAC"/>
    <x v="1"/>
  </r>
  <r>
    <n v="10183"/>
    <n v="21"/>
    <n v="96.84"/>
    <n v="2033.64"/>
    <d v="2003-11-13T00:00:00"/>
    <x v="0"/>
    <n v="4"/>
    <n v="11"/>
    <x v="0"/>
    <x v="2"/>
    <s v="S18_1097"/>
    <s v="Classic Gift Ideas, Inc"/>
    <s v="Philadelphia"/>
    <x v="0"/>
    <s v="NA"/>
    <x v="0"/>
  </r>
  <r>
    <n v="10194"/>
    <n v="21"/>
    <n v="93.34"/>
    <n v="1960.14"/>
    <d v="2003-11-25T00:00:00"/>
    <x v="0"/>
    <n v="4"/>
    <n v="11"/>
    <x v="0"/>
    <x v="2"/>
    <s v="S18_1097"/>
    <s v="Saveley &amp; Henriot, Co."/>
    <s v="Lyon"/>
    <x v="1"/>
    <s v="EMEA"/>
    <x v="0"/>
  </r>
  <r>
    <n v="10206"/>
    <n v="34"/>
    <n v="100"/>
    <n v="3966.78"/>
    <d v="2003-12-05T00:00:00"/>
    <x v="0"/>
    <n v="4"/>
    <n v="12"/>
    <x v="0"/>
    <x v="2"/>
    <s v="S18_1097"/>
    <s v="Canadian Gift Exchange Network"/>
    <s v="Vancouver"/>
    <x v="10"/>
    <s v="NA"/>
    <x v="1"/>
  </r>
  <r>
    <n v="10215"/>
    <n v="46"/>
    <n v="100"/>
    <n v="5152"/>
    <d v="2004-01-29T00:00:00"/>
    <x v="0"/>
    <n v="1"/>
    <n v="1"/>
    <x v="1"/>
    <x v="2"/>
    <s v="S18_1097"/>
    <s v="West Coast Collectables Co."/>
    <s v="Burbank"/>
    <x v="0"/>
    <s v="NA"/>
    <x v="1"/>
  </r>
  <r>
    <n v="10228"/>
    <n v="32"/>
    <n v="100"/>
    <n v="3360"/>
    <d v="2004-03-10T00:00:00"/>
    <x v="0"/>
    <n v="1"/>
    <n v="3"/>
    <x v="1"/>
    <x v="2"/>
    <s v="S18_1097"/>
    <s v="Cambridge Collectables Co."/>
    <s v="Cambridge"/>
    <x v="0"/>
    <s v="NA"/>
    <x v="1"/>
  </r>
  <r>
    <n v="10245"/>
    <n v="29"/>
    <n v="100"/>
    <n v="3451"/>
    <d v="2004-05-04T00:00:00"/>
    <x v="0"/>
    <n v="2"/>
    <n v="5"/>
    <x v="1"/>
    <x v="2"/>
    <s v="S18_1097"/>
    <s v="Super Scale Inc."/>
    <s v="New Haven"/>
    <x v="0"/>
    <s v="NA"/>
    <x v="1"/>
  </r>
  <r>
    <n v="10258"/>
    <n v="41"/>
    <n v="100"/>
    <n v="5453"/>
    <d v="2004-06-15T00:00:00"/>
    <x v="0"/>
    <n v="2"/>
    <n v="6"/>
    <x v="1"/>
    <x v="2"/>
    <s v="S18_1097"/>
    <s v="Tokyo Collectables, Ltd"/>
    <s v="Minato-ku"/>
    <x v="11"/>
    <s v="Japan"/>
    <x v="1"/>
  </r>
  <r>
    <n v="10270"/>
    <n v="43"/>
    <n v="96.84"/>
    <n v="4164.12"/>
    <d v="2004-07-19T00:00:00"/>
    <x v="0"/>
    <n v="3"/>
    <n v="7"/>
    <x v="1"/>
    <x v="2"/>
    <s v="S18_1097"/>
    <s v="Souveniers And Things Co."/>
    <s v="Chatswood"/>
    <x v="3"/>
    <s v="APAC"/>
    <x v="1"/>
  </r>
  <r>
    <n v="10280"/>
    <n v="24"/>
    <n v="100"/>
    <n v="2800.08"/>
    <d v="2004-08-17T00:00:00"/>
    <x v="0"/>
    <n v="3"/>
    <n v="8"/>
    <x v="1"/>
    <x v="2"/>
    <s v="S18_1097"/>
    <s v="Amica Models &amp; Co."/>
    <s v="Torino"/>
    <x v="12"/>
    <s v="EMEA"/>
    <x v="0"/>
  </r>
  <r>
    <n v="10291"/>
    <n v="41"/>
    <n v="100"/>
    <n v="4687.9399999999996"/>
    <d v="2004-09-08T00:00:00"/>
    <x v="0"/>
    <n v="3"/>
    <n v="9"/>
    <x v="1"/>
    <x v="2"/>
    <s v="S18_1097"/>
    <s v="Scandinavian Gift Ideas"/>
    <s v="Boras"/>
    <x v="8"/>
    <s v="EMEA"/>
    <x v="1"/>
  </r>
  <r>
    <n v="10304"/>
    <n v="46"/>
    <n v="98"/>
    <n v="4508"/>
    <d v="2004-10-11T00:00:00"/>
    <x v="0"/>
    <n v="4"/>
    <n v="10"/>
    <x v="1"/>
    <x v="2"/>
    <s v="S18_1097"/>
    <s v="Auto Assoc. &amp; Cie."/>
    <s v="Versailles"/>
    <x v="1"/>
    <s v="EMEA"/>
    <x v="1"/>
  </r>
  <r>
    <n v="10312"/>
    <n v="32"/>
    <n v="100"/>
    <n v="4181.4399999999996"/>
    <d v="2004-10-21T00:00:00"/>
    <x v="0"/>
    <n v="4"/>
    <n v="10"/>
    <x v="1"/>
    <x v="2"/>
    <s v="S18_1097"/>
    <s v="Mini Gifts Distributors Ltd."/>
    <s v="San Rafael"/>
    <x v="0"/>
    <s v="NA"/>
    <x v="1"/>
  </r>
  <r>
    <n v="10322"/>
    <n v="22"/>
    <n v="100"/>
    <n v="2251.04"/>
    <d v="2004-11-04T00:00:00"/>
    <x v="0"/>
    <n v="4"/>
    <n v="11"/>
    <x v="1"/>
    <x v="2"/>
    <s v="S18_1097"/>
    <s v="Online Diecast Creations Co."/>
    <s v="Nashua"/>
    <x v="0"/>
    <s v="NA"/>
    <x v="0"/>
  </r>
  <r>
    <n v="10333"/>
    <n v="29"/>
    <n v="40.25"/>
    <n v="1167.25"/>
    <d v="2004-11-18T00:00:00"/>
    <x v="0"/>
    <n v="4"/>
    <n v="11"/>
    <x v="1"/>
    <x v="2"/>
    <s v="S18_1097"/>
    <s v="Mini Wheels Co."/>
    <s v="San Francisco"/>
    <x v="0"/>
    <s v="NA"/>
    <x v="0"/>
  </r>
  <r>
    <n v="10347"/>
    <n v="42"/>
    <n v="49.6"/>
    <n v="2083.1999999999998"/>
    <d v="2004-11-29T00:00:00"/>
    <x v="0"/>
    <n v="4"/>
    <n v="11"/>
    <x v="1"/>
    <x v="2"/>
    <s v="S18_1097"/>
    <s v="Australian Collectors, Co."/>
    <s v="Melbourne"/>
    <x v="3"/>
    <s v="APAC"/>
    <x v="0"/>
  </r>
  <r>
    <n v="10357"/>
    <n v="39"/>
    <n v="98"/>
    <n v="3822"/>
    <d v="2004-12-10T00:00:00"/>
    <x v="0"/>
    <n v="4"/>
    <n v="12"/>
    <x v="1"/>
    <x v="2"/>
    <s v="S18_1097"/>
    <s v="Mini Gifts Distributors Ltd."/>
    <s v="San Rafael"/>
    <x v="0"/>
    <s v="NA"/>
    <x v="1"/>
  </r>
  <r>
    <n v="10370"/>
    <n v="27"/>
    <n v="100"/>
    <n v="3911.49"/>
    <d v="2005-01-20T00:00:00"/>
    <x v="0"/>
    <n v="1"/>
    <n v="1"/>
    <x v="2"/>
    <x v="2"/>
    <s v="S18_1097"/>
    <s v="Anna's Decorations, Ltd"/>
    <s v="North Sydney"/>
    <x v="3"/>
    <s v="APAC"/>
    <x v="1"/>
  </r>
  <r>
    <n v="10381"/>
    <n v="48"/>
    <n v="98"/>
    <n v="4704"/>
    <d v="2005-02-17T00:00:00"/>
    <x v="0"/>
    <n v="1"/>
    <n v="2"/>
    <x v="2"/>
    <x v="2"/>
    <s v="S18_1097"/>
    <s v="Corporate Gift Ideas Co."/>
    <s v="San Francisco"/>
    <x v="0"/>
    <s v="NA"/>
    <x v="1"/>
  </r>
  <r>
    <n v="10391"/>
    <n v="29"/>
    <n v="85.1"/>
    <n v="2467.9"/>
    <d v="2005-03-09T00:00:00"/>
    <x v="0"/>
    <n v="1"/>
    <n v="3"/>
    <x v="2"/>
    <x v="2"/>
    <s v="S18_1097"/>
    <s v="Anna's Decorations, Ltd"/>
    <s v="North Sydney"/>
    <x v="3"/>
    <s v="APAC"/>
    <x v="0"/>
  </r>
  <r>
    <n v="10411"/>
    <n v="27"/>
    <n v="100"/>
    <n v="3213"/>
    <d v="2005-05-01T00:00:00"/>
    <x v="0"/>
    <n v="2"/>
    <n v="5"/>
    <x v="2"/>
    <x v="2"/>
    <s v="S18_1097"/>
    <s v="Quebec Home Shopping Network"/>
    <s v="Montreal"/>
    <x v="10"/>
    <s v="NA"/>
    <x v="1"/>
  </r>
  <r>
    <n v="10424"/>
    <n v="54"/>
    <n v="100"/>
    <n v="7182"/>
    <d v="2005-05-31T00:00:00"/>
    <x v="2"/>
    <n v="2"/>
    <n v="5"/>
    <x v="2"/>
    <x v="2"/>
    <s v="S18_1097"/>
    <s v="Euro Shopping Channel"/>
    <s v="Madrid"/>
    <x v="7"/>
    <s v="EMEA"/>
    <x v="2"/>
  </r>
  <r>
    <n v="10109"/>
    <n v="26"/>
    <n v="100"/>
    <n v="4379.18"/>
    <d v="2003-03-10T00:00:00"/>
    <x v="0"/>
    <n v="1"/>
    <n v="3"/>
    <x v="0"/>
    <x v="1"/>
    <s v="S18_1129"/>
    <s v="Motor Mint Distributors Inc."/>
    <s v="Philadelphia"/>
    <x v="0"/>
    <s v="NA"/>
    <x v="1"/>
  </r>
  <r>
    <n v="10122"/>
    <n v="34"/>
    <n v="100"/>
    <n v="5004.8"/>
    <d v="2003-05-08T00:00:00"/>
    <x v="0"/>
    <n v="2"/>
    <n v="5"/>
    <x v="0"/>
    <x v="1"/>
    <s v="S18_1129"/>
    <s v="Marseille Mini Autos"/>
    <s v="Marseille"/>
    <x v="1"/>
    <s v="EMEA"/>
    <x v="1"/>
  </r>
  <r>
    <n v="10136"/>
    <n v="25"/>
    <n v="100"/>
    <n v="3644.75"/>
    <d v="2003-07-04T00:00:00"/>
    <x v="0"/>
    <n v="3"/>
    <n v="7"/>
    <x v="0"/>
    <x v="1"/>
    <s v="S18_1129"/>
    <s v="Alpha Cognac"/>
    <s v="Toulouse"/>
    <x v="1"/>
    <s v="EMEA"/>
    <x v="1"/>
  </r>
  <r>
    <n v="10148"/>
    <n v="23"/>
    <n v="100"/>
    <n v="2702.04"/>
    <d v="2003-09-11T00:00:00"/>
    <x v="0"/>
    <n v="3"/>
    <n v="9"/>
    <x v="0"/>
    <x v="1"/>
    <s v="S18_1129"/>
    <s v="Anna's Decorations, Ltd"/>
    <s v="North Sydney"/>
    <x v="3"/>
    <s v="APAC"/>
    <x v="0"/>
  </r>
  <r>
    <n v="10161"/>
    <n v="28"/>
    <n v="100"/>
    <n v="3764.88"/>
    <d v="2003-10-17T00:00:00"/>
    <x v="0"/>
    <n v="4"/>
    <n v="10"/>
    <x v="0"/>
    <x v="1"/>
    <s v="S18_1129"/>
    <s v="Heintze Collectables"/>
    <s v="Aaarhus"/>
    <x v="13"/>
    <s v="EMEA"/>
    <x v="1"/>
  </r>
  <r>
    <n v="10171"/>
    <n v="35"/>
    <n v="100"/>
    <n v="4508"/>
    <d v="2003-11-05T00:00:00"/>
    <x v="0"/>
    <n v="4"/>
    <n v="11"/>
    <x v="0"/>
    <x v="1"/>
    <s v="S18_1129"/>
    <s v="Quebec Home Shopping Network"/>
    <s v="Montreal"/>
    <x v="10"/>
    <s v="NA"/>
    <x v="1"/>
  </r>
  <r>
    <n v="10181"/>
    <n v="44"/>
    <n v="100"/>
    <n v="5418.16"/>
    <d v="2003-11-12T00:00:00"/>
    <x v="0"/>
    <n v="4"/>
    <n v="11"/>
    <x v="0"/>
    <x v="1"/>
    <s v="S18_1129"/>
    <s v="Herkku Gifts"/>
    <s v="Bergen"/>
    <x v="2"/>
    <s v="EMEA"/>
    <x v="1"/>
  </r>
  <r>
    <n v="10192"/>
    <n v="22"/>
    <n v="100"/>
    <n v="3300.66"/>
    <d v="2003-11-20T00:00:00"/>
    <x v="0"/>
    <n v="4"/>
    <n v="11"/>
    <x v="0"/>
    <x v="1"/>
    <s v="S18_1129"/>
    <s v="Online Diecast Creations Co."/>
    <s v="Nashua"/>
    <x v="0"/>
    <s v="NA"/>
    <x v="1"/>
  </r>
  <r>
    <n v="10204"/>
    <n v="42"/>
    <n v="100"/>
    <n v="6182.4"/>
    <d v="2003-12-02T00:00:00"/>
    <x v="0"/>
    <n v="4"/>
    <n v="12"/>
    <x v="0"/>
    <x v="1"/>
    <s v="S18_1129"/>
    <s v="Muscle Machine Inc"/>
    <s v="NYC"/>
    <x v="0"/>
    <s v="NA"/>
    <x v="1"/>
  </r>
  <r>
    <n v="10212"/>
    <n v="29"/>
    <n v="100"/>
    <n v="4186.7299999999996"/>
    <d v="2004-01-16T00:00:00"/>
    <x v="0"/>
    <n v="1"/>
    <n v="1"/>
    <x v="1"/>
    <x v="1"/>
    <s v="S18_1129"/>
    <s v="Euro Shopping Channel"/>
    <s v="Madrid"/>
    <x v="7"/>
    <s v="EMEA"/>
    <x v="1"/>
  </r>
  <r>
    <n v="10225"/>
    <n v="32"/>
    <n v="100"/>
    <n v="4529.28"/>
    <d v="2004-02-22T00:00:00"/>
    <x v="0"/>
    <n v="1"/>
    <n v="2"/>
    <x v="1"/>
    <x v="1"/>
    <s v="S18_1129"/>
    <s v="Vida Sport, Ltd"/>
    <s v="Gensve"/>
    <x v="17"/>
    <s v="EMEA"/>
    <x v="1"/>
  </r>
  <r>
    <n v="10240"/>
    <n v="41"/>
    <n v="100"/>
    <n v="5628.89"/>
    <d v="2004-04-13T00:00:00"/>
    <x v="0"/>
    <n v="2"/>
    <n v="4"/>
    <x v="1"/>
    <x v="1"/>
    <s v="S18_1129"/>
    <s v="Osaka Souveniers Co."/>
    <s v="Osaka"/>
    <x v="11"/>
    <s v="Japan"/>
    <x v="1"/>
  </r>
  <r>
    <n v="10253"/>
    <n v="26"/>
    <n v="100"/>
    <n v="3054.48"/>
    <d v="2004-06-01T00:00:00"/>
    <x v="3"/>
    <n v="2"/>
    <n v="6"/>
    <x v="1"/>
    <x v="1"/>
    <s v="S18_1129"/>
    <s v="UK Collectables, Ltd."/>
    <s v="Liverpool"/>
    <x v="6"/>
    <s v="EMEA"/>
    <x v="1"/>
  </r>
  <r>
    <n v="10266"/>
    <n v="21"/>
    <n v="100"/>
    <n v="2526.5100000000002"/>
    <d v="2004-07-06T00:00:00"/>
    <x v="0"/>
    <n v="3"/>
    <n v="7"/>
    <x v="1"/>
    <x v="1"/>
    <s v="S18_1129"/>
    <s v="L'ordine Souveniers"/>
    <s v="Reggio Emilia"/>
    <x v="12"/>
    <s v="EMEA"/>
    <x v="0"/>
  </r>
  <r>
    <n v="10278"/>
    <n v="34"/>
    <n v="100"/>
    <n v="4667.8599999999997"/>
    <d v="2004-08-06T00:00:00"/>
    <x v="0"/>
    <n v="3"/>
    <n v="8"/>
    <x v="1"/>
    <x v="1"/>
    <s v="S18_1129"/>
    <s v="Signal Gift Stores"/>
    <s v="Las Vegas"/>
    <x v="0"/>
    <s v="NA"/>
    <x v="1"/>
  </r>
  <r>
    <n v="10287"/>
    <n v="41"/>
    <n v="100"/>
    <n v="6499.32"/>
    <d v="2004-08-30T00:00:00"/>
    <x v="0"/>
    <n v="3"/>
    <n v="8"/>
    <x v="1"/>
    <x v="1"/>
    <s v="S18_1129"/>
    <s v="Vida Sport, Ltd"/>
    <s v="Gensve"/>
    <x v="17"/>
    <s v="EMEA"/>
    <x v="1"/>
  </r>
  <r>
    <n v="10301"/>
    <n v="37"/>
    <n v="100"/>
    <n v="5917.78"/>
    <d v="2003-10-05T00:00:00"/>
    <x v="0"/>
    <n v="4"/>
    <n v="10"/>
    <x v="0"/>
    <x v="1"/>
    <s v="S18_1129"/>
    <s v="Norway Gifts By Mail, Co."/>
    <s v="Oslo"/>
    <x v="2"/>
    <s v="EMEA"/>
    <x v="1"/>
  </r>
  <r>
    <n v="10310"/>
    <n v="37"/>
    <n v="100"/>
    <n v="6231.91"/>
    <d v="2004-10-16T00:00:00"/>
    <x v="0"/>
    <n v="4"/>
    <n v="10"/>
    <x v="1"/>
    <x v="1"/>
    <s v="S18_1129"/>
    <s v="Toms Spezialitten, Ltd"/>
    <s v="Koln"/>
    <x v="16"/>
    <s v="EMEA"/>
    <x v="1"/>
  </r>
  <r>
    <n v="10321"/>
    <n v="41"/>
    <n v="100"/>
    <n v="5803.14"/>
    <d v="2004-11-04T00:00:00"/>
    <x v="0"/>
    <n v="4"/>
    <n v="11"/>
    <x v="1"/>
    <x v="1"/>
    <s v="S18_1129"/>
    <s v="FunGiftIdeas.com"/>
    <s v="New Bedford"/>
    <x v="0"/>
    <s v="NA"/>
    <x v="1"/>
  </r>
  <r>
    <n v="10331"/>
    <n v="46"/>
    <n v="100"/>
    <n v="6434.02"/>
    <d v="2004-11-17T00:00:00"/>
    <x v="0"/>
    <n v="4"/>
    <n v="11"/>
    <x v="1"/>
    <x v="1"/>
    <s v="S18_1129"/>
    <s v="Motor Mint Distributors Inc."/>
    <s v="Philadelphia"/>
    <x v="0"/>
    <s v="NA"/>
    <x v="1"/>
  </r>
  <r>
    <n v="10342"/>
    <n v="40"/>
    <n v="100"/>
    <n v="6454.4"/>
    <d v="2004-11-24T00:00:00"/>
    <x v="0"/>
    <n v="4"/>
    <n v="11"/>
    <x v="1"/>
    <x v="1"/>
    <s v="S18_1129"/>
    <s v="Australian Collectors, Co."/>
    <s v="Melbourne"/>
    <x v="3"/>
    <s v="APAC"/>
    <x v="1"/>
  </r>
  <r>
    <n v="10356"/>
    <n v="43"/>
    <n v="97.6"/>
    <n v="4196.8"/>
    <d v="2004-12-09T00:00:00"/>
    <x v="0"/>
    <n v="4"/>
    <n v="12"/>
    <x v="1"/>
    <x v="1"/>
    <s v="S18_1129"/>
    <s v="Lyon Souveniers"/>
    <s v="Paris"/>
    <x v="1"/>
    <s v="EMEA"/>
    <x v="1"/>
  </r>
  <r>
    <n v="10365"/>
    <n v="30"/>
    <n v="87.06"/>
    <n v="2611.8000000000002"/>
    <d v="2005-01-07T00:00:00"/>
    <x v="0"/>
    <n v="1"/>
    <n v="1"/>
    <x v="2"/>
    <x v="1"/>
    <s v="S18_1129"/>
    <s v="Mini Creations Ltd."/>
    <s v="New Bedford"/>
    <x v="0"/>
    <s v="NA"/>
    <x v="0"/>
  </r>
  <r>
    <n v="10377"/>
    <n v="35"/>
    <n v="100"/>
    <n v="5895.05"/>
    <d v="2005-02-09T00:00:00"/>
    <x v="0"/>
    <n v="1"/>
    <n v="2"/>
    <x v="2"/>
    <x v="1"/>
    <s v="S18_1129"/>
    <s v="Toys of Finland, Co."/>
    <s v="Helsinki"/>
    <x v="4"/>
    <s v="EMEA"/>
    <x v="1"/>
  </r>
  <r>
    <n v="10390"/>
    <n v="36"/>
    <n v="93.77"/>
    <n v="3375.72"/>
    <d v="2005-03-04T00:00:00"/>
    <x v="0"/>
    <n v="1"/>
    <n v="3"/>
    <x v="2"/>
    <x v="1"/>
    <s v="S18_1129"/>
    <s v="Mini Gifts Distributors Ltd."/>
    <s v="San Rafael"/>
    <x v="0"/>
    <s v="NA"/>
    <x v="1"/>
  </r>
  <r>
    <n v="10406"/>
    <n v="61"/>
    <n v="100"/>
    <n v="8374.69"/>
    <d v="2005-04-15T00:00:00"/>
    <x v="1"/>
    <n v="2"/>
    <n v="4"/>
    <x v="2"/>
    <x v="1"/>
    <s v="S18_1129"/>
    <s v="Danish Wholesale Imports"/>
    <s v="Kobenhavn"/>
    <x v="13"/>
    <s v="EMEA"/>
    <x v="2"/>
  </r>
  <r>
    <n v="10419"/>
    <n v="38"/>
    <n v="100"/>
    <n v="4464.24"/>
    <d v="2005-05-17T00:00:00"/>
    <x v="0"/>
    <n v="2"/>
    <n v="5"/>
    <x v="2"/>
    <x v="1"/>
    <s v="S18_1129"/>
    <s v="Salzburg Collectables"/>
    <s v="Salzburg"/>
    <x v="5"/>
    <s v="EMEA"/>
    <x v="1"/>
  </r>
  <r>
    <n v="10102"/>
    <n v="39"/>
    <n v="100"/>
    <n v="4808.3100000000004"/>
    <d v="2003-01-10T00:00:00"/>
    <x v="0"/>
    <n v="1"/>
    <n v="1"/>
    <x v="0"/>
    <x v="3"/>
    <s v="S18_1342"/>
    <s v="Vitachrome Inc."/>
    <s v="NYC"/>
    <x v="0"/>
    <s v="NA"/>
    <x v="1"/>
  </r>
  <r>
    <n v="10111"/>
    <n v="33"/>
    <n v="99.66"/>
    <n v="3288.78"/>
    <d v="2003-03-25T00:00:00"/>
    <x v="0"/>
    <n v="1"/>
    <n v="3"/>
    <x v="0"/>
    <x v="3"/>
    <s v="S18_1342"/>
    <s v="Mini Wheels Co."/>
    <s v="San Francisco"/>
    <x v="0"/>
    <s v="NA"/>
    <x v="1"/>
  </r>
  <r>
    <n v="10125"/>
    <n v="32"/>
    <n v="100"/>
    <n v="3254.72"/>
    <d v="2003-05-21T00:00:00"/>
    <x v="0"/>
    <n v="2"/>
    <n v="5"/>
    <x v="0"/>
    <x v="3"/>
    <s v="S18_1342"/>
    <s v="Australian Collectors, Co."/>
    <s v="Melbourne"/>
    <x v="3"/>
    <s v="APAC"/>
    <x v="1"/>
  </r>
  <r>
    <n v="10139"/>
    <n v="31"/>
    <n v="100"/>
    <n v="3184.94"/>
    <d v="2003-07-16T00:00:00"/>
    <x v="0"/>
    <n v="3"/>
    <n v="7"/>
    <x v="0"/>
    <x v="3"/>
    <s v="S18_1342"/>
    <s v="Souveniers And Things Co."/>
    <s v="Chatswood"/>
    <x v="3"/>
    <s v="APAC"/>
    <x v="1"/>
  </r>
  <r>
    <n v="10149"/>
    <n v="50"/>
    <n v="100"/>
    <n v="5907.5"/>
    <d v="2003-09-12T00:00:00"/>
    <x v="0"/>
    <n v="3"/>
    <n v="9"/>
    <x v="0"/>
    <x v="3"/>
    <s v="S18_1342"/>
    <s v="Signal Collectibles Ltd."/>
    <s v="Brisbane"/>
    <x v="0"/>
    <s v="NA"/>
    <x v="1"/>
  </r>
  <r>
    <n v="10162"/>
    <n v="48"/>
    <n v="91.44"/>
    <n v="4389.12"/>
    <d v="2003-10-18T00:00:00"/>
    <x v="0"/>
    <n v="4"/>
    <n v="10"/>
    <x v="0"/>
    <x v="3"/>
    <s v="S18_1342"/>
    <s v="Corporate Gift Ideas Co."/>
    <s v="San Francisco"/>
    <x v="0"/>
    <s v="NA"/>
    <x v="1"/>
  </r>
  <r>
    <n v="10173"/>
    <n v="43"/>
    <n v="100"/>
    <n v="5036.16"/>
    <d v="2003-11-05T00:00:00"/>
    <x v="0"/>
    <n v="4"/>
    <n v="11"/>
    <x v="0"/>
    <x v="3"/>
    <s v="S18_1342"/>
    <s v="Rovelli Gifts"/>
    <s v="Bergamo"/>
    <x v="12"/>
    <s v="EMEA"/>
    <x v="1"/>
  </r>
  <r>
    <n v="10182"/>
    <n v="25"/>
    <n v="87.33"/>
    <n v="2183.25"/>
    <d v="2003-11-12T00:00:00"/>
    <x v="0"/>
    <n v="4"/>
    <n v="11"/>
    <x v="0"/>
    <x v="3"/>
    <s v="S18_1342"/>
    <s v="Mini Gifts Distributors Ltd."/>
    <s v="San Rafael"/>
    <x v="0"/>
    <s v="NA"/>
    <x v="0"/>
  </r>
  <r>
    <n v="10193"/>
    <n v="28"/>
    <n v="100"/>
    <n v="3106.88"/>
    <d v="2003-11-21T00:00:00"/>
    <x v="0"/>
    <n v="4"/>
    <n v="11"/>
    <x v="0"/>
    <x v="3"/>
    <s v="S18_1342"/>
    <s v="Australian Collectables, Ltd"/>
    <s v="Glen Waverly"/>
    <x v="3"/>
    <s v="APAC"/>
    <x v="1"/>
  </r>
  <r>
    <n v="10205"/>
    <n v="36"/>
    <n v="100"/>
    <n v="3735.72"/>
    <d v="2003-12-03T00:00:00"/>
    <x v="0"/>
    <n v="4"/>
    <n v="12"/>
    <x v="0"/>
    <x v="3"/>
    <s v="S18_1342"/>
    <s v="Euro Shopping Channel"/>
    <s v="Madrid"/>
    <x v="7"/>
    <s v="EMEA"/>
    <x v="1"/>
  </r>
  <r>
    <n v="10215"/>
    <n v="27"/>
    <n v="89.38"/>
    <n v="2413.2600000000002"/>
    <d v="2004-01-29T00:00:00"/>
    <x v="0"/>
    <n v="1"/>
    <n v="1"/>
    <x v="1"/>
    <x v="3"/>
    <s v="S18_1342"/>
    <s v="West Coast Collectables Co."/>
    <s v="Burbank"/>
    <x v="0"/>
    <s v="NA"/>
    <x v="0"/>
  </r>
  <r>
    <n v="10227"/>
    <n v="25"/>
    <n v="100"/>
    <n v="2953.75"/>
    <d v="2004-03-02T00:00:00"/>
    <x v="0"/>
    <n v="1"/>
    <n v="3"/>
    <x v="1"/>
    <x v="3"/>
    <s v="S18_1342"/>
    <s v="Saveley &amp; Henriot, Co."/>
    <s v="Lyon"/>
    <x v="1"/>
    <s v="EMEA"/>
    <x v="0"/>
  </r>
  <r>
    <n v="10244"/>
    <n v="40"/>
    <n v="100"/>
    <n v="4684.8"/>
    <d v="2004-04-29T00:00:00"/>
    <x v="0"/>
    <n v="2"/>
    <n v="4"/>
    <x v="1"/>
    <x v="3"/>
    <s v="S18_1342"/>
    <s v="Euro Shopping Channel"/>
    <s v="Madrid"/>
    <x v="7"/>
    <s v="EMEA"/>
    <x v="1"/>
  </r>
  <r>
    <n v="10256"/>
    <n v="34"/>
    <n v="95.55"/>
    <n v="3248.7"/>
    <d v="2004-06-08T00:00:00"/>
    <x v="0"/>
    <n v="2"/>
    <n v="6"/>
    <x v="1"/>
    <x v="3"/>
    <s v="S18_1342"/>
    <s v="Danish Wholesale Imports"/>
    <s v="Kobenhavn"/>
    <x v="13"/>
    <s v="EMEA"/>
    <x v="1"/>
  </r>
  <r>
    <n v="10280"/>
    <n v="50"/>
    <n v="100"/>
    <n v="5239.5"/>
    <d v="2004-08-17T00:00:00"/>
    <x v="0"/>
    <n v="3"/>
    <n v="8"/>
    <x v="1"/>
    <x v="3"/>
    <s v="S18_1342"/>
    <s v="Amica Models &amp; Co."/>
    <s v="Torino"/>
    <x v="12"/>
    <s v="EMEA"/>
    <x v="1"/>
  </r>
  <r>
    <n v="10289"/>
    <n v="38"/>
    <n v="100"/>
    <n v="4567.9799999999996"/>
    <d v="2004-09-03T00:00:00"/>
    <x v="0"/>
    <n v="3"/>
    <n v="9"/>
    <x v="1"/>
    <x v="3"/>
    <s v="S18_1342"/>
    <s v="Herkku Gifts"/>
    <s v="Bergen"/>
    <x v="2"/>
    <s v="EMEA"/>
    <x v="1"/>
  </r>
  <r>
    <n v="10304"/>
    <n v="37"/>
    <n v="95.55"/>
    <n v="3535.35"/>
    <d v="2004-10-11T00:00:00"/>
    <x v="0"/>
    <n v="4"/>
    <n v="10"/>
    <x v="1"/>
    <x v="3"/>
    <s v="S18_1342"/>
    <s v="Auto Assoc. &amp; Cie."/>
    <s v="Versailles"/>
    <x v="1"/>
    <s v="EMEA"/>
    <x v="1"/>
  </r>
  <r>
    <n v="10312"/>
    <n v="43"/>
    <n v="89.38"/>
    <n v="3843.34"/>
    <d v="2004-10-21T00:00:00"/>
    <x v="0"/>
    <n v="4"/>
    <n v="10"/>
    <x v="1"/>
    <x v="3"/>
    <s v="S18_1342"/>
    <s v="Mini Gifts Distributors Ltd."/>
    <s v="San Rafael"/>
    <x v="0"/>
    <s v="NA"/>
    <x v="1"/>
  </r>
  <r>
    <n v="10322"/>
    <n v="43"/>
    <n v="86.3"/>
    <n v="3710.9"/>
    <d v="2004-11-04T00:00:00"/>
    <x v="0"/>
    <n v="4"/>
    <n v="11"/>
    <x v="1"/>
    <x v="3"/>
    <s v="S18_1342"/>
    <s v="Online Diecast Creations Co."/>
    <s v="Nashua"/>
    <x v="0"/>
    <s v="NA"/>
    <x v="1"/>
  </r>
  <r>
    <n v="10332"/>
    <n v="46"/>
    <n v="95.13"/>
    <n v="4375.9799999999996"/>
    <d v="2004-11-17T00:00:00"/>
    <x v="0"/>
    <n v="4"/>
    <n v="11"/>
    <x v="1"/>
    <x v="3"/>
    <s v="S18_1342"/>
    <s v="AV Stores, Co."/>
    <s v="Manchester"/>
    <x v="6"/>
    <s v="EMEA"/>
    <x v="1"/>
  </r>
  <r>
    <n v="10346"/>
    <n v="42"/>
    <n v="36.11"/>
    <n v="1516.62"/>
    <d v="2004-11-29T00:00:00"/>
    <x v="0"/>
    <n v="4"/>
    <n v="11"/>
    <x v="1"/>
    <x v="3"/>
    <s v="S18_1342"/>
    <s v="Signal Gift Stores"/>
    <s v="Las Vegas"/>
    <x v="0"/>
    <s v="NA"/>
    <x v="0"/>
  </r>
  <r>
    <n v="10356"/>
    <n v="50"/>
    <n v="50.18"/>
    <n v="2509"/>
    <d v="2004-12-09T00:00:00"/>
    <x v="0"/>
    <n v="4"/>
    <n v="12"/>
    <x v="1"/>
    <x v="3"/>
    <s v="S18_1342"/>
    <s v="Lyon Souveniers"/>
    <s v="Paris"/>
    <x v="1"/>
    <s v="EMEA"/>
    <x v="0"/>
  </r>
  <r>
    <n v="10369"/>
    <n v="44"/>
    <n v="100"/>
    <n v="9240.44"/>
    <d v="2005-01-20T00:00:00"/>
    <x v="0"/>
    <n v="1"/>
    <n v="1"/>
    <x v="2"/>
    <x v="3"/>
    <s v="S18_1342"/>
    <s v="Collectables For Less Inc."/>
    <s v="Brickhaven"/>
    <x v="0"/>
    <s v="NA"/>
    <x v="2"/>
  </r>
  <r>
    <n v="10380"/>
    <n v="27"/>
    <n v="93.16"/>
    <n v="2515.3200000000002"/>
    <d v="2005-02-16T00:00:00"/>
    <x v="0"/>
    <n v="1"/>
    <n v="2"/>
    <x v="2"/>
    <x v="3"/>
    <s v="S18_1342"/>
    <s v="Euro Shopping Channel"/>
    <s v="Madrid"/>
    <x v="7"/>
    <s v="EMEA"/>
    <x v="0"/>
  </r>
  <r>
    <n v="10391"/>
    <n v="35"/>
    <n v="100"/>
    <n v="5548.9"/>
    <d v="2005-03-09T00:00:00"/>
    <x v="0"/>
    <n v="1"/>
    <n v="3"/>
    <x v="2"/>
    <x v="3"/>
    <s v="S18_1342"/>
    <s v="Anna's Decorations, Ltd"/>
    <s v="North Sydney"/>
    <x v="3"/>
    <s v="APAC"/>
    <x v="1"/>
  </r>
  <r>
    <n v="10422"/>
    <n v="51"/>
    <n v="95.55"/>
    <n v="4873.05"/>
    <d v="2005-05-30T00:00:00"/>
    <x v="2"/>
    <n v="2"/>
    <n v="5"/>
    <x v="2"/>
    <x v="3"/>
    <s v="S18_1342"/>
    <s v="Diecast Classics Inc."/>
    <s v="Allentown"/>
    <x v="0"/>
    <s v="NA"/>
    <x v="1"/>
  </r>
  <r>
    <n v="10102"/>
    <n v="41"/>
    <n v="50.14"/>
    <n v="2055.7399999999998"/>
    <d v="2003-01-10T00:00:00"/>
    <x v="0"/>
    <n v="1"/>
    <n v="1"/>
    <x v="0"/>
    <x v="3"/>
    <s v="S18_1367"/>
    <s v="Vitachrome Inc."/>
    <s v="NYC"/>
    <x v="0"/>
    <s v="NA"/>
    <x v="0"/>
  </r>
  <r>
    <n v="10111"/>
    <n v="48"/>
    <n v="49.06"/>
    <n v="2354.88"/>
    <d v="2003-03-25T00:00:00"/>
    <x v="0"/>
    <n v="1"/>
    <n v="3"/>
    <x v="0"/>
    <x v="3"/>
    <s v="S18_1367"/>
    <s v="Mini Wheels Co."/>
    <s v="San Francisco"/>
    <x v="0"/>
    <s v="NA"/>
    <x v="0"/>
  </r>
  <r>
    <n v="10126"/>
    <n v="42"/>
    <n v="54.99"/>
    <n v="2309.58"/>
    <d v="2003-05-28T00:00:00"/>
    <x v="0"/>
    <n v="2"/>
    <n v="5"/>
    <x v="0"/>
    <x v="3"/>
    <s v="S18_1367"/>
    <s v="Corrida Auto Replicas, Ltd"/>
    <s v="Madrid"/>
    <x v="7"/>
    <s v="EMEA"/>
    <x v="0"/>
  </r>
  <r>
    <n v="10139"/>
    <n v="49"/>
    <n v="43.13"/>
    <n v="2113.37"/>
    <d v="2003-07-16T00:00:00"/>
    <x v="0"/>
    <n v="3"/>
    <n v="7"/>
    <x v="0"/>
    <x v="3"/>
    <s v="S18_1367"/>
    <s v="Souveniers And Things Co."/>
    <s v="Chatswood"/>
    <x v="3"/>
    <s v="APAC"/>
    <x v="0"/>
  </r>
  <r>
    <n v="10149"/>
    <n v="30"/>
    <n v="58.22"/>
    <n v="1746.6"/>
    <d v="2003-09-12T00:00:00"/>
    <x v="0"/>
    <n v="3"/>
    <n v="9"/>
    <x v="0"/>
    <x v="3"/>
    <s v="S18_1367"/>
    <s v="Signal Collectibles Ltd."/>
    <s v="Brisbane"/>
    <x v="0"/>
    <s v="NA"/>
    <x v="0"/>
  </r>
  <r>
    <n v="10162"/>
    <n v="45"/>
    <n v="51.21"/>
    <n v="2304.4499999999998"/>
    <d v="2003-10-18T00:00:00"/>
    <x v="0"/>
    <n v="4"/>
    <n v="10"/>
    <x v="0"/>
    <x v="3"/>
    <s v="S18_1367"/>
    <s v="Corporate Gift Ideas Co."/>
    <s v="San Francisco"/>
    <x v="0"/>
    <s v="NA"/>
    <x v="0"/>
  </r>
  <r>
    <n v="10173"/>
    <n v="48"/>
    <n v="44.21"/>
    <n v="2122.08"/>
    <d v="2003-11-05T00:00:00"/>
    <x v="0"/>
    <n v="4"/>
    <n v="11"/>
    <x v="0"/>
    <x v="3"/>
    <s v="S18_1367"/>
    <s v="Rovelli Gifts"/>
    <s v="Bergamo"/>
    <x v="12"/>
    <s v="EMEA"/>
    <x v="0"/>
  </r>
  <r>
    <n v="10182"/>
    <n v="32"/>
    <n v="54.45"/>
    <n v="1742.4"/>
    <d v="2003-11-12T00:00:00"/>
    <x v="0"/>
    <n v="4"/>
    <n v="11"/>
    <x v="0"/>
    <x v="3"/>
    <s v="S18_1367"/>
    <s v="Mini Gifts Distributors Ltd."/>
    <s v="San Rafael"/>
    <x v="0"/>
    <s v="NA"/>
    <x v="0"/>
  </r>
  <r>
    <n v="10193"/>
    <n v="46"/>
    <n v="53.37"/>
    <n v="2455.02"/>
    <d v="2003-11-21T00:00:00"/>
    <x v="0"/>
    <n v="4"/>
    <n v="11"/>
    <x v="0"/>
    <x v="3"/>
    <s v="S18_1367"/>
    <s v="Australian Collectables, Ltd"/>
    <s v="Glen Waverly"/>
    <x v="3"/>
    <s v="APAC"/>
    <x v="0"/>
  </r>
  <r>
    <n v="10205"/>
    <n v="48"/>
    <n v="63.61"/>
    <n v="3053.28"/>
    <d v="2003-12-03T00:00:00"/>
    <x v="0"/>
    <n v="4"/>
    <n v="12"/>
    <x v="0"/>
    <x v="3"/>
    <s v="S18_1367"/>
    <s v="Euro Shopping Channel"/>
    <s v="Madrid"/>
    <x v="7"/>
    <s v="EMEA"/>
    <x v="1"/>
  </r>
  <r>
    <n v="10215"/>
    <n v="33"/>
    <n v="43.13"/>
    <n v="1423.29"/>
    <d v="2004-01-29T00:00:00"/>
    <x v="0"/>
    <n v="1"/>
    <n v="1"/>
    <x v="1"/>
    <x v="3"/>
    <s v="S18_1367"/>
    <s v="West Coast Collectables Co."/>
    <s v="Burbank"/>
    <x v="0"/>
    <s v="NA"/>
    <x v="0"/>
  </r>
  <r>
    <n v="10227"/>
    <n v="31"/>
    <n v="48.52"/>
    <n v="1504.12"/>
    <d v="2004-03-02T00:00:00"/>
    <x v="0"/>
    <n v="1"/>
    <n v="3"/>
    <x v="1"/>
    <x v="3"/>
    <s v="S18_1367"/>
    <s v="Saveley &amp; Henriot, Co."/>
    <s v="Lyon"/>
    <x v="1"/>
    <s v="EMEA"/>
    <x v="0"/>
  </r>
  <r>
    <n v="10244"/>
    <n v="20"/>
    <n v="58.22"/>
    <n v="1164.4000000000001"/>
    <d v="2004-04-29T00:00:00"/>
    <x v="0"/>
    <n v="2"/>
    <n v="4"/>
    <x v="1"/>
    <x v="3"/>
    <s v="S18_1367"/>
    <s v="Euro Shopping Channel"/>
    <s v="Madrid"/>
    <x v="7"/>
    <s v="EMEA"/>
    <x v="0"/>
  </r>
  <r>
    <n v="10256"/>
    <n v="29"/>
    <n v="51.75"/>
    <n v="1500.75"/>
    <d v="2004-06-08T00:00:00"/>
    <x v="0"/>
    <n v="2"/>
    <n v="6"/>
    <x v="1"/>
    <x v="3"/>
    <s v="S18_1367"/>
    <s v="Danish Wholesale Imports"/>
    <s v="Kobenhavn"/>
    <x v="13"/>
    <s v="EMEA"/>
    <x v="0"/>
  </r>
  <r>
    <n v="10280"/>
    <n v="27"/>
    <n v="57.68"/>
    <n v="1557.36"/>
    <d v="2004-08-17T00:00:00"/>
    <x v="0"/>
    <n v="3"/>
    <n v="8"/>
    <x v="1"/>
    <x v="3"/>
    <s v="S18_1367"/>
    <s v="Amica Models &amp; Co."/>
    <s v="Torino"/>
    <x v="12"/>
    <s v="EMEA"/>
    <x v="0"/>
  </r>
  <r>
    <n v="10289"/>
    <n v="24"/>
    <n v="56.07"/>
    <n v="1345.68"/>
    <d v="2004-09-03T00:00:00"/>
    <x v="0"/>
    <n v="3"/>
    <n v="9"/>
    <x v="1"/>
    <x v="3"/>
    <s v="S18_1367"/>
    <s v="Herkku Gifts"/>
    <s v="Bergen"/>
    <x v="2"/>
    <s v="EMEA"/>
    <x v="0"/>
  </r>
  <r>
    <n v="10304"/>
    <n v="37"/>
    <n v="48.52"/>
    <n v="1795.24"/>
    <d v="2004-10-11T00:00:00"/>
    <x v="0"/>
    <n v="4"/>
    <n v="10"/>
    <x v="1"/>
    <x v="3"/>
    <s v="S18_1367"/>
    <s v="Auto Assoc. &amp; Cie."/>
    <s v="Versailles"/>
    <x v="1"/>
    <s v="EMEA"/>
    <x v="0"/>
  </r>
  <r>
    <n v="10312"/>
    <n v="25"/>
    <n v="44.21"/>
    <n v="1105.25"/>
    <d v="2004-10-21T00:00:00"/>
    <x v="0"/>
    <n v="4"/>
    <n v="10"/>
    <x v="1"/>
    <x v="3"/>
    <s v="S18_1367"/>
    <s v="Mini Gifts Distributors Ltd."/>
    <s v="San Rafael"/>
    <x v="0"/>
    <s v="NA"/>
    <x v="0"/>
  </r>
  <r>
    <n v="10322"/>
    <n v="41"/>
    <n v="57.68"/>
    <n v="2364.88"/>
    <d v="2004-11-04T00:00:00"/>
    <x v="0"/>
    <n v="4"/>
    <n v="11"/>
    <x v="1"/>
    <x v="3"/>
    <s v="S18_1367"/>
    <s v="Online Diecast Creations Co."/>
    <s v="Nashua"/>
    <x v="0"/>
    <s v="NA"/>
    <x v="0"/>
  </r>
  <r>
    <n v="10332"/>
    <n v="27"/>
    <n v="89.89"/>
    <n v="2427.0300000000002"/>
    <d v="2004-11-17T00:00:00"/>
    <x v="0"/>
    <n v="4"/>
    <n v="11"/>
    <x v="1"/>
    <x v="3"/>
    <s v="S18_1367"/>
    <s v="AV Stores, Co."/>
    <s v="Manchester"/>
    <x v="6"/>
    <s v="EMEA"/>
    <x v="0"/>
  </r>
  <r>
    <n v="10347"/>
    <n v="21"/>
    <n v="58.95"/>
    <n v="1237.95"/>
    <d v="2004-11-29T00:00:00"/>
    <x v="0"/>
    <n v="4"/>
    <n v="11"/>
    <x v="1"/>
    <x v="3"/>
    <s v="S18_1367"/>
    <s v="Australian Collectors, Co."/>
    <s v="Melbourne"/>
    <x v="3"/>
    <s v="APAC"/>
    <x v="0"/>
  </r>
  <r>
    <n v="10356"/>
    <n v="22"/>
    <n v="72.41"/>
    <n v="1593.02"/>
    <d v="2004-12-09T00:00:00"/>
    <x v="0"/>
    <n v="4"/>
    <n v="12"/>
    <x v="1"/>
    <x v="3"/>
    <s v="S18_1367"/>
    <s v="Lyon Souveniers"/>
    <s v="Paris"/>
    <x v="1"/>
    <s v="EMEA"/>
    <x v="0"/>
  </r>
  <r>
    <n v="10369"/>
    <n v="32"/>
    <n v="98.63"/>
    <n v="3156.16"/>
    <d v="2005-01-20T00:00:00"/>
    <x v="0"/>
    <n v="1"/>
    <n v="1"/>
    <x v="2"/>
    <x v="3"/>
    <s v="S18_1367"/>
    <s v="Collectables For Less Inc."/>
    <s v="Brickhaven"/>
    <x v="0"/>
    <s v="NA"/>
    <x v="1"/>
  </r>
  <r>
    <n v="10381"/>
    <n v="25"/>
    <n v="52.83"/>
    <n v="1320.75"/>
    <d v="2005-02-17T00:00:00"/>
    <x v="0"/>
    <n v="1"/>
    <n v="2"/>
    <x v="2"/>
    <x v="3"/>
    <s v="S18_1367"/>
    <s v="Corporate Gift Ideas Co."/>
    <s v="San Francisco"/>
    <x v="0"/>
    <s v="NA"/>
    <x v="0"/>
  </r>
  <r>
    <n v="10391"/>
    <n v="42"/>
    <n v="100"/>
    <n v="4998"/>
    <d v="2005-03-09T00:00:00"/>
    <x v="0"/>
    <n v="1"/>
    <n v="3"/>
    <x v="2"/>
    <x v="3"/>
    <s v="S18_1367"/>
    <s v="Anna's Decorations, Ltd"/>
    <s v="North Sydney"/>
    <x v="3"/>
    <s v="APAC"/>
    <x v="1"/>
  </r>
  <r>
    <n v="10422"/>
    <n v="25"/>
    <n v="51.75"/>
    <n v="1293.75"/>
    <d v="2005-05-30T00:00:00"/>
    <x v="2"/>
    <n v="2"/>
    <n v="5"/>
    <x v="2"/>
    <x v="3"/>
    <s v="S18_1367"/>
    <s v="Diecast Classics Inc."/>
    <s v="Allentown"/>
    <x v="0"/>
    <s v="NA"/>
    <x v="0"/>
  </r>
  <r>
    <n v="10110"/>
    <n v="37"/>
    <n v="100"/>
    <n v="5433.08"/>
    <d v="2003-03-18T00:00:00"/>
    <x v="0"/>
    <n v="1"/>
    <n v="3"/>
    <x v="0"/>
    <x v="1"/>
    <s v="S18_1589"/>
    <s v="AV Stores, Co."/>
    <s v="Manchester"/>
    <x v="6"/>
    <s v="EMEA"/>
    <x v="1"/>
  </r>
  <r>
    <n v="10123"/>
    <n v="26"/>
    <n v="100"/>
    <n v="3073.72"/>
    <d v="2003-05-20T00:00:00"/>
    <x v="0"/>
    <n v="2"/>
    <n v="5"/>
    <x v="0"/>
    <x v="1"/>
    <s v="S18_1589"/>
    <s v="Atelier graphique"/>
    <s v="Nantes"/>
    <x v="1"/>
    <s v="EMEA"/>
    <x v="1"/>
  </r>
  <r>
    <n v="10137"/>
    <n v="44"/>
    <n v="99.55"/>
    <n v="4380.2"/>
    <d v="2003-07-10T00:00:00"/>
    <x v="0"/>
    <n v="3"/>
    <n v="7"/>
    <x v="0"/>
    <x v="1"/>
    <s v="S18_1589"/>
    <s v="Reims Collectables"/>
    <s v="Reims"/>
    <x v="1"/>
    <s v="EMEA"/>
    <x v="1"/>
  </r>
  <r>
    <n v="10148"/>
    <n v="47"/>
    <n v="100"/>
    <n v="5848.68"/>
    <d v="2003-09-11T00:00:00"/>
    <x v="0"/>
    <n v="3"/>
    <n v="9"/>
    <x v="0"/>
    <x v="1"/>
    <s v="S18_1589"/>
    <s v="Anna's Decorations, Ltd"/>
    <s v="North Sydney"/>
    <x v="3"/>
    <s v="APAC"/>
    <x v="1"/>
  </r>
  <r>
    <n v="10161"/>
    <n v="43"/>
    <n v="100"/>
    <n v="6153.73"/>
    <d v="2003-10-17T00:00:00"/>
    <x v="0"/>
    <n v="4"/>
    <n v="10"/>
    <x v="0"/>
    <x v="1"/>
    <s v="S18_1589"/>
    <s v="Heintze Collectables"/>
    <s v="Aaarhus"/>
    <x v="13"/>
    <s v="EMEA"/>
    <x v="1"/>
  </r>
  <r>
    <n v="10172"/>
    <n v="42"/>
    <n v="100"/>
    <n v="4965.24"/>
    <d v="2003-11-05T00:00:00"/>
    <x v="0"/>
    <n v="4"/>
    <n v="11"/>
    <x v="0"/>
    <x v="1"/>
    <s v="S18_1589"/>
    <s v="Gift Depot Inc."/>
    <s v="Bridgewater"/>
    <x v="0"/>
    <s v="NA"/>
    <x v="1"/>
  </r>
  <r>
    <n v="10181"/>
    <n v="42"/>
    <n v="100"/>
    <n v="5435.64"/>
    <d v="2003-11-12T00:00:00"/>
    <x v="0"/>
    <n v="4"/>
    <n v="11"/>
    <x v="0"/>
    <x v="1"/>
    <s v="S18_1589"/>
    <s v="Herkku Gifts"/>
    <s v="Bergen"/>
    <x v="2"/>
    <s v="EMEA"/>
    <x v="1"/>
  </r>
  <r>
    <n v="10192"/>
    <n v="29"/>
    <n v="100"/>
    <n v="4258.3599999999997"/>
    <d v="2003-11-20T00:00:00"/>
    <x v="0"/>
    <n v="4"/>
    <n v="11"/>
    <x v="0"/>
    <x v="1"/>
    <s v="S18_1589"/>
    <s v="Online Diecast Creations Co."/>
    <s v="Nashua"/>
    <x v="0"/>
    <s v="NA"/>
    <x v="1"/>
  </r>
  <r>
    <n v="10204"/>
    <n v="40"/>
    <n v="100"/>
    <n v="4032"/>
    <d v="2003-12-02T00:00:00"/>
    <x v="0"/>
    <n v="4"/>
    <n v="12"/>
    <x v="0"/>
    <x v="1"/>
    <s v="S18_1589"/>
    <s v="Muscle Machine Inc"/>
    <s v="NYC"/>
    <x v="0"/>
    <s v="NA"/>
    <x v="1"/>
  </r>
  <r>
    <n v="10212"/>
    <n v="38"/>
    <n v="100"/>
    <n v="4492.3599999999997"/>
    <d v="2004-01-16T00:00:00"/>
    <x v="0"/>
    <n v="1"/>
    <n v="1"/>
    <x v="1"/>
    <x v="1"/>
    <s v="S18_1589"/>
    <s v="Euro Shopping Channel"/>
    <s v="Madrid"/>
    <x v="7"/>
    <s v="EMEA"/>
    <x v="1"/>
  </r>
  <r>
    <n v="10226"/>
    <n v="38"/>
    <n v="100"/>
    <n v="4161.38"/>
    <d v="2004-02-26T00:00:00"/>
    <x v="0"/>
    <n v="1"/>
    <n v="2"/>
    <x v="1"/>
    <x v="1"/>
    <s v="S18_1589"/>
    <s v="Collectable Mini Designs Co."/>
    <s v="San Diego"/>
    <x v="0"/>
    <s v="NA"/>
    <x v="1"/>
  </r>
  <r>
    <n v="10241"/>
    <n v="21"/>
    <n v="100"/>
    <n v="2508.66"/>
    <d v="2004-04-13T00:00:00"/>
    <x v="0"/>
    <n v="2"/>
    <n v="4"/>
    <x v="1"/>
    <x v="1"/>
    <s v="S18_1589"/>
    <s v="Mini Caravy"/>
    <s v="Strasbourg"/>
    <x v="1"/>
    <s v="EMEA"/>
    <x v="0"/>
  </r>
  <r>
    <n v="10253"/>
    <n v="24"/>
    <n v="100"/>
    <n v="3374.88"/>
    <d v="2004-06-01T00:00:00"/>
    <x v="3"/>
    <n v="2"/>
    <n v="6"/>
    <x v="1"/>
    <x v="1"/>
    <s v="S18_1589"/>
    <s v="UK Collectables, Ltd."/>
    <s v="Liverpool"/>
    <x v="6"/>
    <s v="EMEA"/>
    <x v="1"/>
  </r>
  <r>
    <n v="10266"/>
    <n v="36"/>
    <n v="100"/>
    <n v="5196.6000000000004"/>
    <d v="2004-07-06T00:00:00"/>
    <x v="0"/>
    <n v="3"/>
    <n v="7"/>
    <x v="1"/>
    <x v="1"/>
    <s v="S18_1589"/>
    <s v="L'ordine Souveniers"/>
    <s v="Reggio Emilia"/>
    <x v="12"/>
    <s v="EMEA"/>
    <x v="1"/>
  </r>
  <r>
    <n v="10278"/>
    <n v="23"/>
    <n v="100"/>
    <n v="2604.52"/>
    <d v="2004-08-06T00:00:00"/>
    <x v="0"/>
    <n v="3"/>
    <n v="8"/>
    <x v="1"/>
    <x v="1"/>
    <s v="S18_1589"/>
    <s v="Signal Gift Stores"/>
    <s v="Las Vegas"/>
    <x v="0"/>
    <s v="NA"/>
    <x v="0"/>
  </r>
  <r>
    <n v="10288"/>
    <n v="20"/>
    <n v="100"/>
    <n v="2936.8"/>
    <d v="2004-09-01T00:00:00"/>
    <x v="0"/>
    <n v="3"/>
    <n v="9"/>
    <x v="1"/>
    <x v="1"/>
    <s v="S18_1589"/>
    <s v="Handji Gifts&amp; Co"/>
    <s v="Singapore"/>
    <x v="9"/>
    <s v="APAC"/>
    <x v="0"/>
  </r>
  <r>
    <n v="10301"/>
    <n v="32"/>
    <n v="100"/>
    <n v="3424.64"/>
    <d v="2003-10-05T00:00:00"/>
    <x v="0"/>
    <n v="4"/>
    <n v="10"/>
    <x v="0"/>
    <x v="1"/>
    <s v="S18_1589"/>
    <s v="Norway Gifts By Mail, Co."/>
    <s v="Oslo"/>
    <x v="2"/>
    <s v="EMEA"/>
    <x v="1"/>
  </r>
  <r>
    <n v="10311"/>
    <n v="29"/>
    <n v="100"/>
    <n v="2923.2"/>
    <d v="2004-10-16T00:00:00"/>
    <x v="0"/>
    <n v="4"/>
    <n v="10"/>
    <x v="1"/>
    <x v="1"/>
    <s v="S18_1589"/>
    <s v="Euro Shopping Channel"/>
    <s v="Madrid"/>
    <x v="7"/>
    <s v="EMEA"/>
    <x v="0"/>
  </r>
  <r>
    <n v="10321"/>
    <n v="44"/>
    <n v="100"/>
    <n v="4489.76"/>
    <d v="2004-11-04T00:00:00"/>
    <x v="0"/>
    <n v="4"/>
    <n v="11"/>
    <x v="1"/>
    <x v="1"/>
    <s v="S18_1589"/>
    <s v="FunGiftIdeas.com"/>
    <s v="New Bedford"/>
    <x v="0"/>
    <s v="NA"/>
    <x v="1"/>
  </r>
  <r>
    <n v="10331"/>
    <n v="44"/>
    <n v="100"/>
    <n v="4849.24"/>
    <d v="2004-11-17T00:00:00"/>
    <x v="0"/>
    <n v="4"/>
    <n v="11"/>
    <x v="1"/>
    <x v="1"/>
    <s v="S18_1589"/>
    <s v="Motor Mint Distributors Inc."/>
    <s v="Philadelphia"/>
    <x v="0"/>
    <s v="NA"/>
    <x v="1"/>
  </r>
  <r>
    <n v="10343"/>
    <n v="36"/>
    <n v="100"/>
    <n v="5848.92"/>
    <d v="2004-11-24T00:00:00"/>
    <x v="0"/>
    <n v="4"/>
    <n v="11"/>
    <x v="1"/>
    <x v="1"/>
    <s v="S18_1589"/>
    <s v="Reims Collectables"/>
    <s v="Reims"/>
    <x v="1"/>
    <s v="EMEA"/>
    <x v="1"/>
  </r>
  <r>
    <n v="10367"/>
    <n v="49"/>
    <n v="56.3"/>
    <n v="2758.7"/>
    <d v="2005-01-12T00:00:00"/>
    <x v="5"/>
    <n v="1"/>
    <n v="1"/>
    <x v="2"/>
    <x v="1"/>
    <s v="S18_1589"/>
    <s v="Toys4GrownUps.com"/>
    <s v="Pasadena"/>
    <x v="0"/>
    <s v="NA"/>
    <x v="0"/>
  </r>
  <r>
    <n v="10378"/>
    <n v="34"/>
    <n v="42.64"/>
    <n v="1449.76"/>
    <d v="2005-02-10T00:00:00"/>
    <x v="0"/>
    <n v="1"/>
    <n v="2"/>
    <x v="2"/>
    <x v="1"/>
    <s v="S18_1589"/>
    <s v="Euro Shopping Channel"/>
    <s v="Madrid"/>
    <x v="7"/>
    <s v="EMEA"/>
    <x v="0"/>
  </r>
  <r>
    <n v="10407"/>
    <n v="59"/>
    <n v="100"/>
    <n v="7048.14"/>
    <d v="2005-04-22T00:00:00"/>
    <x v="4"/>
    <n v="2"/>
    <n v="4"/>
    <x v="2"/>
    <x v="1"/>
    <s v="S18_1589"/>
    <s v="The Sharp Gifts Warehouse"/>
    <s v="San Jose"/>
    <x v="0"/>
    <s v="NA"/>
    <x v="2"/>
  </r>
  <r>
    <n v="10419"/>
    <n v="37"/>
    <n v="100"/>
    <n v="5202.9399999999996"/>
    <d v="2005-05-17T00:00:00"/>
    <x v="0"/>
    <n v="2"/>
    <n v="5"/>
    <x v="2"/>
    <x v="1"/>
    <s v="S18_1589"/>
    <s v="Salzburg Collectables"/>
    <s v="Salzburg"/>
    <x v="5"/>
    <s v="EMEA"/>
    <x v="1"/>
  </r>
  <r>
    <n v="10106"/>
    <n v="36"/>
    <n v="100"/>
    <n v="5279.4"/>
    <d v="2003-02-17T00:00:00"/>
    <x v="0"/>
    <n v="1"/>
    <n v="2"/>
    <x v="0"/>
    <x v="4"/>
    <s v="S18_1662"/>
    <s v="Rovelli Gifts"/>
    <s v="Bergamo"/>
    <x v="12"/>
    <s v="EMEA"/>
    <x v="1"/>
  </r>
  <r>
    <n v="10119"/>
    <n v="43"/>
    <n v="100"/>
    <n v="6916.12"/>
    <d v="2003-04-28T00:00:00"/>
    <x v="0"/>
    <n v="2"/>
    <n v="4"/>
    <x v="0"/>
    <x v="4"/>
    <s v="S18_1662"/>
    <s v="Salzburg Collectables"/>
    <s v="Salzburg"/>
    <x v="5"/>
    <s v="EMEA"/>
    <x v="1"/>
  </r>
  <r>
    <n v="10131"/>
    <n v="21"/>
    <n v="100"/>
    <n v="2781.66"/>
    <d v="2003-06-16T00:00:00"/>
    <x v="0"/>
    <n v="2"/>
    <n v="6"/>
    <x v="0"/>
    <x v="4"/>
    <s v="S18_1662"/>
    <s v="Gift Ideas Corp."/>
    <s v="Glendale"/>
    <x v="0"/>
    <s v="NA"/>
    <x v="0"/>
  </r>
  <r>
    <n v="10143"/>
    <n v="32"/>
    <n v="100"/>
    <n v="5248"/>
    <d v="2003-08-10T00:00:00"/>
    <x v="0"/>
    <n v="3"/>
    <n v="8"/>
    <x v="0"/>
    <x v="4"/>
    <s v="S18_1662"/>
    <s v="Mini Creations Ltd."/>
    <s v="New Bedford"/>
    <x v="0"/>
    <s v="NA"/>
    <x v="1"/>
  </r>
  <r>
    <n v="10155"/>
    <n v="38"/>
    <n v="100"/>
    <n v="6531.44"/>
    <d v="2003-10-06T00:00:00"/>
    <x v="0"/>
    <n v="4"/>
    <n v="10"/>
    <x v="0"/>
    <x v="4"/>
    <s v="S18_1662"/>
    <s v="Toys of Finland, Co."/>
    <s v="Helsinki"/>
    <x v="4"/>
    <s v="EMEA"/>
    <x v="1"/>
  </r>
  <r>
    <n v="10167"/>
    <n v="43"/>
    <n v="100"/>
    <n v="5763.72"/>
    <d v="2003-10-23T00:00:00"/>
    <x v="3"/>
    <n v="4"/>
    <n v="10"/>
    <x v="0"/>
    <x v="4"/>
    <s v="S18_1662"/>
    <s v="Scandinavian Gift Ideas"/>
    <s v="Boras"/>
    <x v="8"/>
    <s v="EMEA"/>
    <x v="1"/>
  </r>
  <r>
    <n v="10178"/>
    <n v="42"/>
    <n v="100"/>
    <n v="6490.68"/>
    <d v="2003-11-08T00:00:00"/>
    <x v="0"/>
    <n v="4"/>
    <n v="11"/>
    <x v="0"/>
    <x v="4"/>
    <s v="S18_1662"/>
    <s v="Alpha Cognac"/>
    <s v="Toulouse"/>
    <x v="1"/>
    <s v="EMEA"/>
    <x v="1"/>
  </r>
  <r>
    <n v="10186"/>
    <n v="32"/>
    <n v="100"/>
    <n v="6004.8"/>
    <d v="2003-11-14T00:00:00"/>
    <x v="0"/>
    <n v="4"/>
    <n v="11"/>
    <x v="0"/>
    <x v="4"/>
    <s v="S18_1662"/>
    <s v="Double Decker Gift Stores, Ltd"/>
    <s v="London"/>
    <x v="6"/>
    <s v="EMEA"/>
    <x v="1"/>
  </r>
  <r>
    <n v="10198"/>
    <n v="42"/>
    <n v="100"/>
    <n v="7483.98"/>
    <d v="2003-11-27T00:00:00"/>
    <x v="0"/>
    <n v="4"/>
    <n v="11"/>
    <x v="0"/>
    <x v="4"/>
    <s v="S18_1662"/>
    <s v="Cruz &amp; Sons Co."/>
    <s v="Makati City"/>
    <x v="15"/>
    <s v="Japan"/>
    <x v="2"/>
  </r>
  <r>
    <n v="10210"/>
    <n v="31"/>
    <n v="100"/>
    <n v="5719.5"/>
    <d v="2004-01-12T00:00:00"/>
    <x v="0"/>
    <n v="1"/>
    <n v="1"/>
    <x v="1"/>
    <x v="4"/>
    <s v="S18_1662"/>
    <s v="Osaka Souveniers Co."/>
    <s v="Osaka"/>
    <x v="11"/>
    <s v="Japan"/>
    <x v="1"/>
  </r>
  <r>
    <n v="10222"/>
    <n v="49"/>
    <n v="100"/>
    <n v="6954.08"/>
    <d v="2004-02-19T00:00:00"/>
    <x v="0"/>
    <n v="1"/>
    <n v="2"/>
    <x v="1"/>
    <x v="4"/>
    <s v="S18_1662"/>
    <s v="Collectable Mini Designs Co."/>
    <s v="San Diego"/>
    <x v="0"/>
    <s v="NA"/>
    <x v="1"/>
  </r>
  <r>
    <n v="10250"/>
    <n v="45"/>
    <n v="100"/>
    <n v="8160.3"/>
    <d v="2004-05-11T00:00:00"/>
    <x v="0"/>
    <n v="2"/>
    <n v="5"/>
    <x v="1"/>
    <x v="4"/>
    <s v="S18_1662"/>
    <s v="The Sharp Gifts Warehouse"/>
    <s v="San Jose"/>
    <x v="0"/>
    <s v="NA"/>
    <x v="2"/>
  </r>
  <r>
    <n v="10262"/>
    <n v="49"/>
    <n v="100"/>
    <n v="6567.96"/>
    <d v="2004-06-24T00:00:00"/>
    <x v="3"/>
    <n v="2"/>
    <n v="6"/>
    <x v="1"/>
    <x v="4"/>
    <s v="S18_1662"/>
    <s v="Euro Shopping Channel"/>
    <s v="Madrid"/>
    <x v="7"/>
    <s v="EMEA"/>
    <x v="1"/>
  </r>
  <r>
    <n v="10274"/>
    <n v="41"/>
    <n v="100"/>
    <n v="6724"/>
    <d v="2004-07-21T00:00:00"/>
    <x v="0"/>
    <n v="3"/>
    <n v="7"/>
    <x v="1"/>
    <x v="4"/>
    <s v="S18_1662"/>
    <s v="Collectables For Less Inc."/>
    <s v="Brickhaven"/>
    <x v="0"/>
    <s v="NA"/>
    <x v="1"/>
  </r>
  <r>
    <n v="10284"/>
    <n v="45"/>
    <n v="100"/>
    <n v="5747.85"/>
    <d v="2004-08-21T00:00:00"/>
    <x v="0"/>
    <n v="3"/>
    <n v="8"/>
    <x v="1"/>
    <x v="4"/>
    <s v="S18_1662"/>
    <s v="Norway Gifts By Mail, Co."/>
    <s v="Oslo"/>
    <x v="2"/>
    <s v="EMEA"/>
    <x v="1"/>
  </r>
  <r>
    <n v="10296"/>
    <n v="36"/>
    <n v="100"/>
    <n v="5676.84"/>
    <d v="2004-09-15T00:00:00"/>
    <x v="0"/>
    <n v="3"/>
    <n v="9"/>
    <x v="1"/>
    <x v="4"/>
    <s v="S18_1662"/>
    <s v="Bavarian Collectables Imports, Co."/>
    <s v="Munich"/>
    <x v="16"/>
    <s v="EMEA"/>
    <x v="1"/>
  </r>
  <r>
    <n v="10307"/>
    <n v="39"/>
    <n v="100"/>
    <n v="7379.97"/>
    <d v="2004-10-14T00:00:00"/>
    <x v="0"/>
    <n v="4"/>
    <n v="10"/>
    <x v="1"/>
    <x v="4"/>
    <s v="S18_1662"/>
    <s v="Classic Gift Ideas, Inc"/>
    <s v="Philadelphia"/>
    <x v="0"/>
    <s v="NA"/>
    <x v="2"/>
  </r>
  <r>
    <n v="10316"/>
    <n v="27"/>
    <n v="100"/>
    <n v="3704.13"/>
    <d v="2004-11-01T00:00:00"/>
    <x v="0"/>
    <n v="4"/>
    <n v="11"/>
    <x v="1"/>
    <x v="4"/>
    <s v="S18_1662"/>
    <s v="giftsbymail.co.uk"/>
    <s v="Cowes"/>
    <x v="6"/>
    <s v="EMEA"/>
    <x v="1"/>
  </r>
  <r>
    <n v="10327"/>
    <n v="25"/>
    <n v="100"/>
    <n v="2804.75"/>
    <d v="2004-11-10T00:00:00"/>
    <x v="5"/>
    <n v="4"/>
    <n v="11"/>
    <x v="1"/>
    <x v="4"/>
    <s v="S18_1662"/>
    <s v="Danish Wholesale Imports"/>
    <s v="Kobenhavn"/>
    <x v="13"/>
    <s v="EMEA"/>
    <x v="0"/>
  </r>
  <r>
    <n v="10338"/>
    <n v="41"/>
    <n v="100"/>
    <n v="5624.79"/>
    <d v="2004-11-22T00:00:00"/>
    <x v="0"/>
    <n v="4"/>
    <n v="11"/>
    <x v="1"/>
    <x v="4"/>
    <s v="S18_1662"/>
    <s v="Royale Belge"/>
    <s v="Charleroi"/>
    <x v="14"/>
    <s v="EMEA"/>
    <x v="1"/>
  </r>
  <r>
    <n v="10351"/>
    <n v="39"/>
    <n v="99.52"/>
    <n v="3881.28"/>
    <d v="2004-12-03T00:00:00"/>
    <x v="0"/>
    <n v="4"/>
    <n v="12"/>
    <x v="1"/>
    <x v="4"/>
    <s v="S18_1662"/>
    <s v="Stylish Desk Decors, Co."/>
    <s v="London"/>
    <x v="6"/>
    <s v="EMEA"/>
    <x v="1"/>
  </r>
  <r>
    <n v="10373"/>
    <n v="28"/>
    <n v="57.55"/>
    <n v="1611.4"/>
    <d v="2005-01-31T00:00:00"/>
    <x v="0"/>
    <n v="1"/>
    <n v="1"/>
    <x v="2"/>
    <x v="4"/>
    <s v="S18_1662"/>
    <s v="Oulu Toy Supplies, Inc."/>
    <s v="Oulu"/>
    <x v="4"/>
    <s v="EMEA"/>
    <x v="0"/>
  </r>
  <r>
    <n v="10386"/>
    <n v="25"/>
    <n v="54.57"/>
    <n v="1364.25"/>
    <d v="2005-03-01T00:00:00"/>
    <x v="5"/>
    <n v="1"/>
    <n v="3"/>
    <x v="2"/>
    <x v="4"/>
    <s v="S18_1662"/>
    <s v="Euro Shopping Channel"/>
    <s v="Madrid"/>
    <x v="7"/>
    <s v="EMEA"/>
    <x v="0"/>
  </r>
  <r>
    <n v="10398"/>
    <n v="33"/>
    <n v="100"/>
    <n v="4215.09"/>
    <d v="2005-03-30T00:00:00"/>
    <x v="0"/>
    <n v="1"/>
    <n v="3"/>
    <x v="2"/>
    <x v="4"/>
    <s v="S18_1662"/>
    <s v="Reims Collectables"/>
    <s v="Reims"/>
    <x v="1"/>
    <s v="EMEA"/>
    <x v="1"/>
  </r>
  <r>
    <n v="10400"/>
    <n v="34"/>
    <n v="100"/>
    <n v="6433.82"/>
    <d v="2005-04-01T00:00:00"/>
    <x v="0"/>
    <n v="2"/>
    <n v="4"/>
    <x v="2"/>
    <x v="4"/>
    <s v="S18_1662"/>
    <s v="The Sharp Gifts Warehouse"/>
    <s v="San Jose"/>
    <x v="0"/>
    <s v="NA"/>
    <x v="1"/>
  </r>
  <r>
    <n v="10416"/>
    <n v="24"/>
    <n v="100"/>
    <n v="4352.16"/>
    <d v="2005-05-10T00:00:00"/>
    <x v="0"/>
    <n v="2"/>
    <n v="5"/>
    <x v="2"/>
    <x v="4"/>
    <s v="S18_1662"/>
    <s v="L'ordine Souveniers"/>
    <s v="Reggio Emilia"/>
    <x v="12"/>
    <s v="EMEA"/>
    <x v="1"/>
  </r>
  <r>
    <n v="10100"/>
    <n v="30"/>
    <n v="100"/>
    <n v="5151"/>
    <d v="2003-01-06T00:00:00"/>
    <x v="0"/>
    <n v="1"/>
    <n v="1"/>
    <x v="0"/>
    <x v="3"/>
    <s v="S18_1749"/>
    <s v="Online Diecast Creations Co."/>
    <s v="Nashua"/>
    <x v="0"/>
    <s v="NA"/>
    <x v="1"/>
  </r>
  <r>
    <n v="10110"/>
    <n v="42"/>
    <n v="100"/>
    <n v="6069"/>
    <d v="2003-03-18T00:00:00"/>
    <x v="0"/>
    <n v="1"/>
    <n v="3"/>
    <x v="0"/>
    <x v="3"/>
    <s v="S18_1749"/>
    <s v="AV Stores, Co."/>
    <s v="Manchester"/>
    <x v="6"/>
    <s v="EMEA"/>
    <x v="1"/>
  </r>
  <r>
    <n v="10124"/>
    <n v="21"/>
    <n v="100"/>
    <n v="2856"/>
    <d v="2003-05-21T00:00:00"/>
    <x v="0"/>
    <n v="2"/>
    <n v="5"/>
    <x v="0"/>
    <x v="3"/>
    <s v="S18_1749"/>
    <s v="Signal Gift Stores"/>
    <s v="Las Vegas"/>
    <x v="0"/>
    <s v="NA"/>
    <x v="0"/>
  </r>
  <r>
    <n v="10149"/>
    <n v="34"/>
    <n v="100"/>
    <n v="5375.4"/>
    <d v="2003-09-12T00:00:00"/>
    <x v="0"/>
    <n v="3"/>
    <n v="9"/>
    <x v="0"/>
    <x v="3"/>
    <s v="S18_1749"/>
    <s v="Signal Collectibles Ltd."/>
    <s v="Brisbane"/>
    <x v="0"/>
    <s v="NA"/>
    <x v="1"/>
  </r>
  <r>
    <n v="10162"/>
    <n v="29"/>
    <n v="100"/>
    <n v="5176.5"/>
    <d v="2003-10-18T00:00:00"/>
    <x v="0"/>
    <n v="4"/>
    <n v="10"/>
    <x v="0"/>
    <x v="3"/>
    <s v="S18_1749"/>
    <s v="Corporate Gift Ideas Co."/>
    <s v="San Francisco"/>
    <x v="0"/>
    <s v="NA"/>
    <x v="1"/>
  </r>
  <r>
    <n v="10173"/>
    <n v="24"/>
    <n v="100"/>
    <n v="3508.8"/>
    <d v="2003-11-05T00:00:00"/>
    <x v="0"/>
    <n v="4"/>
    <n v="11"/>
    <x v="0"/>
    <x v="3"/>
    <s v="S18_1749"/>
    <s v="Rovelli Gifts"/>
    <s v="Bergamo"/>
    <x v="12"/>
    <s v="EMEA"/>
    <x v="1"/>
  </r>
  <r>
    <n v="10182"/>
    <n v="44"/>
    <n v="100"/>
    <n v="7554.8"/>
    <d v="2003-11-12T00:00:00"/>
    <x v="0"/>
    <n v="4"/>
    <n v="11"/>
    <x v="0"/>
    <x v="3"/>
    <s v="S18_1749"/>
    <s v="Mini Gifts Distributors Ltd."/>
    <s v="San Rafael"/>
    <x v="0"/>
    <s v="NA"/>
    <x v="2"/>
  </r>
  <r>
    <n v="10193"/>
    <n v="21"/>
    <n v="100"/>
    <n v="3141.6"/>
    <d v="2003-11-21T00:00:00"/>
    <x v="0"/>
    <n v="4"/>
    <n v="11"/>
    <x v="0"/>
    <x v="3"/>
    <s v="S18_1749"/>
    <s v="Australian Collectables, Ltd"/>
    <s v="Glen Waverly"/>
    <x v="3"/>
    <s v="APAC"/>
    <x v="1"/>
  </r>
  <r>
    <n v="10204"/>
    <n v="33"/>
    <n v="100"/>
    <n v="5890.5"/>
    <d v="2003-12-02T00:00:00"/>
    <x v="0"/>
    <n v="4"/>
    <n v="12"/>
    <x v="0"/>
    <x v="3"/>
    <s v="S18_1749"/>
    <s v="Muscle Machine Inc"/>
    <s v="NYC"/>
    <x v="0"/>
    <s v="NA"/>
    <x v="1"/>
  </r>
  <r>
    <n v="10214"/>
    <n v="30"/>
    <n v="100"/>
    <n v="5967"/>
    <d v="2004-01-26T00:00:00"/>
    <x v="0"/>
    <n v="1"/>
    <n v="1"/>
    <x v="1"/>
    <x v="3"/>
    <s v="S18_1749"/>
    <s v="Corrida Auto Replicas, Ltd"/>
    <s v="Madrid"/>
    <x v="7"/>
    <s v="EMEA"/>
    <x v="1"/>
  </r>
  <r>
    <n v="10227"/>
    <n v="26"/>
    <n v="100"/>
    <n v="3712.8"/>
    <d v="2004-03-02T00:00:00"/>
    <x v="0"/>
    <n v="1"/>
    <n v="3"/>
    <x v="1"/>
    <x v="3"/>
    <s v="S18_1749"/>
    <s v="Saveley &amp; Henriot, Co."/>
    <s v="Lyon"/>
    <x v="1"/>
    <s v="EMEA"/>
    <x v="1"/>
  </r>
  <r>
    <n v="10241"/>
    <n v="41"/>
    <n v="100"/>
    <n v="7597.3"/>
    <d v="2004-04-13T00:00:00"/>
    <x v="0"/>
    <n v="2"/>
    <n v="4"/>
    <x v="1"/>
    <x v="3"/>
    <s v="S18_1749"/>
    <s v="Mini Caravy"/>
    <s v="Strasbourg"/>
    <x v="1"/>
    <s v="EMEA"/>
    <x v="2"/>
  </r>
  <r>
    <n v="10280"/>
    <n v="26"/>
    <n v="100"/>
    <n v="3668.6"/>
    <d v="2004-08-17T00:00:00"/>
    <x v="0"/>
    <n v="3"/>
    <n v="8"/>
    <x v="1"/>
    <x v="3"/>
    <s v="S18_1749"/>
    <s v="Amica Models &amp; Co."/>
    <s v="Torino"/>
    <x v="12"/>
    <s v="EMEA"/>
    <x v="1"/>
  </r>
  <r>
    <n v="10288"/>
    <n v="32"/>
    <n v="100"/>
    <n v="5875.2"/>
    <d v="2004-09-01T00:00:00"/>
    <x v="0"/>
    <n v="3"/>
    <n v="9"/>
    <x v="1"/>
    <x v="3"/>
    <s v="S18_1749"/>
    <s v="Handji Gifts&amp; Co"/>
    <s v="Singapore"/>
    <x v="9"/>
    <s v="APAC"/>
    <x v="1"/>
  </r>
  <r>
    <n v="10302"/>
    <n v="43"/>
    <n v="100"/>
    <n v="7310"/>
    <d v="2003-10-06T00:00:00"/>
    <x v="0"/>
    <n v="4"/>
    <n v="10"/>
    <x v="0"/>
    <x v="3"/>
    <s v="S18_1749"/>
    <s v="UK Collectables, Ltd."/>
    <s v="Liverpool"/>
    <x v="6"/>
    <s v="EMEA"/>
    <x v="2"/>
  </r>
  <r>
    <n v="10312"/>
    <n v="48"/>
    <n v="100"/>
    <n v="8078.4"/>
    <d v="2004-10-21T00:00:00"/>
    <x v="0"/>
    <n v="4"/>
    <n v="10"/>
    <x v="1"/>
    <x v="3"/>
    <s v="S18_1749"/>
    <s v="Mini Gifts Distributors Ltd."/>
    <s v="San Rafael"/>
    <x v="0"/>
    <s v="NA"/>
    <x v="2"/>
  </r>
  <r>
    <n v="10331"/>
    <n v="44"/>
    <n v="74.040000000000006"/>
    <n v="3257.76"/>
    <d v="2004-11-17T00:00:00"/>
    <x v="0"/>
    <n v="4"/>
    <n v="11"/>
    <x v="1"/>
    <x v="3"/>
    <s v="S18_1749"/>
    <s v="Motor Mint Distributors Inc."/>
    <s v="Philadelphia"/>
    <x v="0"/>
    <s v="NA"/>
    <x v="1"/>
  </r>
  <r>
    <n v="10344"/>
    <n v="45"/>
    <n v="100"/>
    <n v="7650"/>
    <d v="2004-11-25T00:00:00"/>
    <x v="0"/>
    <n v="4"/>
    <n v="11"/>
    <x v="1"/>
    <x v="3"/>
    <s v="S18_1749"/>
    <s v="Marseille Mini Autos"/>
    <s v="Marseille"/>
    <x v="1"/>
    <s v="EMEA"/>
    <x v="2"/>
  </r>
  <r>
    <n v="10367"/>
    <n v="37"/>
    <n v="100"/>
    <n v="4703.8100000000004"/>
    <d v="2005-01-12T00:00:00"/>
    <x v="5"/>
    <n v="1"/>
    <n v="1"/>
    <x v="2"/>
    <x v="3"/>
    <s v="S18_1749"/>
    <s v="Toys4GrownUps.com"/>
    <s v="Pasadena"/>
    <x v="0"/>
    <s v="NA"/>
    <x v="1"/>
  </r>
  <r>
    <n v="10379"/>
    <n v="39"/>
    <n v="100"/>
    <n v="5399.55"/>
    <d v="2005-02-10T00:00:00"/>
    <x v="0"/>
    <n v="1"/>
    <n v="2"/>
    <x v="2"/>
    <x v="3"/>
    <s v="S18_1749"/>
    <s v="Euro Shopping Channel"/>
    <s v="Madrid"/>
    <x v="7"/>
    <s v="EMEA"/>
    <x v="1"/>
  </r>
  <r>
    <n v="10407"/>
    <n v="76"/>
    <n v="100"/>
    <n v="14082.8"/>
    <d v="2005-04-22T00:00:00"/>
    <x v="4"/>
    <n v="2"/>
    <n v="4"/>
    <x v="2"/>
    <x v="3"/>
    <s v="S18_1749"/>
    <s v="The Sharp Gifts Warehouse"/>
    <s v="San Jose"/>
    <x v="0"/>
    <s v="NA"/>
    <x v="2"/>
  </r>
  <r>
    <n v="10420"/>
    <n v="37"/>
    <n v="100"/>
    <n v="5283.6"/>
    <d v="2005-05-29T00:00:00"/>
    <x v="2"/>
    <n v="2"/>
    <n v="5"/>
    <x v="2"/>
    <x v="3"/>
    <s v="S18_1749"/>
    <s v="Souveniers And Things Co."/>
    <s v="Chatswood"/>
    <x v="3"/>
    <s v="APAC"/>
    <x v="1"/>
  </r>
  <r>
    <n v="10108"/>
    <n v="38"/>
    <n v="82.39"/>
    <n v="3130.82"/>
    <d v="2003-03-03T00:00:00"/>
    <x v="0"/>
    <n v="1"/>
    <n v="3"/>
    <x v="0"/>
    <x v="1"/>
    <s v="S18_1889"/>
    <s v="Cruz &amp; Sons Co."/>
    <s v="Makati City"/>
    <x v="15"/>
    <s v="Japan"/>
    <x v="1"/>
  </r>
  <r>
    <n v="10122"/>
    <n v="43"/>
    <n v="72.38"/>
    <n v="3112.34"/>
    <d v="2003-05-08T00:00:00"/>
    <x v="0"/>
    <n v="2"/>
    <n v="5"/>
    <x v="0"/>
    <x v="1"/>
    <s v="S18_1889"/>
    <s v="Marseille Mini Autos"/>
    <s v="Marseille"/>
    <x v="1"/>
    <s v="EMEA"/>
    <x v="1"/>
  </r>
  <r>
    <n v="10135"/>
    <n v="48"/>
    <n v="79.31"/>
    <n v="3806.88"/>
    <d v="2003-07-02T00:00:00"/>
    <x v="0"/>
    <n v="3"/>
    <n v="7"/>
    <x v="0"/>
    <x v="1"/>
    <s v="S18_1889"/>
    <s v="Mini Gifts Distributors Ltd."/>
    <s v="San Rafael"/>
    <x v="0"/>
    <s v="NA"/>
    <x v="1"/>
  </r>
  <r>
    <n v="10147"/>
    <n v="26"/>
    <n v="82.39"/>
    <n v="2142.14"/>
    <d v="2003-09-05T00:00:00"/>
    <x v="0"/>
    <n v="3"/>
    <n v="9"/>
    <x v="0"/>
    <x v="1"/>
    <s v="S18_1889"/>
    <s v="Collectables For Less Inc."/>
    <s v="Brickhaven"/>
    <x v="0"/>
    <s v="NA"/>
    <x v="0"/>
  </r>
  <r>
    <n v="10160"/>
    <n v="38"/>
    <n v="88.55"/>
    <n v="3364.9"/>
    <d v="2003-10-11T00:00:00"/>
    <x v="0"/>
    <n v="4"/>
    <n v="10"/>
    <x v="0"/>
    <x v="1"/>
    <s v="S18_1889"/>
    <s v="Men 'R' US Retailers, Ltd."/>
    <s v="Los Angeles"/>
    <x v="0"/>
    <s v="NA"/>
    <x v="1"/>
  </r>
  <r>
    <n v="10170"/>
    <n v="20"/>
    <n v="63.14"/>
    <n v="1262.8"/>
    <d v="2003-11-04T00:00:00"/>
    <x v="0"/>
    <n v="4"/>
    <n v="11"/>
    <x v="0"/>
    <x v="1"/>
    <s v="S18_1889"/>
    <s v="Mini Auto Werke"/>
    <s v="Graz"/>
    <x v="5"/>
    <s v="EMEA"/>
    <x v="0"/>
  </r>
  <r>
    <n v="10181"/>
    <n v="22"/>
    <n v="73.92"/>
    <n v="1626.24"/>
    <d v="2003-11-12T00:00:00"/>
    <x v="0"/>
    <n v="4"/>
    <n v="11"/>
    <x v="0"/>
    <x v="1"/>
    <s v="S18_1889"/>
    <s v="Herkku Gifts"/>
    <s v="Bergen"/>
    <x v="2"/>
    <s v="EMEA"/>
    <x v="0"/>
  </r>
  <r>
    <n v="10192"/>
    <n v="45"/>
    <n v="90.86"/>
    <n v="4088.7"/>
    <d v="2003-11-20T00:00:00"/>
    <x v="0"/>
    <n v="4"/>
    <n v="11"/>
    <x v="0"/>
    <x v="1"/>
    <s v="S18_1889"/>
    <s v="Online Diecast Creations Co."/>
    <s v="Nashua"/>
    <x v="0"/>
    <s v="NA"/>
    <x v="1"/>
  </r>
  <r>
    <n v="10203"/>
    <n v="45"/>
    <n v="85.47"/>
    <n v="3846.15"/>
    <d v="2003-12-02T00:00:00"/>
    <x v="0"/>
    <n v="4"/>
    <n v="12"/>
    <x v="0"/>
    <x v="1"/>
    <s v="S18_1889"/>
    <s v="Euro Shopping Channel"/>
    <s v="Madrid"/>
    <x v="7"/>
    <s v="EMEA"/>
    <x v="1"/>
  </r>
  <r>
    <n v="10212"/>
    <n v="20"/>
    <n v="66.989999999999995"/>
    <n v="1339.8"/>
    <d v="2004-01-16T00:00:00"/>
    <x v="0"/>
    <n v="1"/>
    <n v="1"/>
    <x v="1"/>
    <x v="1"/>
    <s v="S18_1889"/>
    <s v="Euro Shopping Channel"/>
    <s v="Madrid"/>
    <x v="7"/>
    <s v="EMEA"/>
    <x v="0"/>
  </r>
  <r>
    <n v="10225"/>
    <n v="47"/>
    <n v="64.680000000000007"/>
    <n v="3039.96"/>
    <d v="2004-02-22T00:00:00"/>
    <x v="0"/>
    <n v="1"/>
    <n v="2"/>
    <x v="1"/>
    <x v="1"/>
    <s v="S18_1889"/>
    <s v="Vida Sport, Ltd"/>
    <s v="Gensve"/>
    <x v="17"/>
    <s v="EMEA"/>
    <x v="1"/>
  </r>
  <r>
    <n v="10239"/>
    <n v="46"/>
    <n v="73.92"/>
    <n v="3400.32"/>
    <d v="2004-04-12T00:00:00"/>
    <x v="0"/>
    <n v="2"/>
    <n v="4"/>
    <x v="1"/>
    <x v="1"/>
    <s v="S18_1889"/>
    <s v="Oulu Toy Supplies, Inc."/>
    <s v="Oulu"/>
    <x v="4"/>
    <s v="EMEA"/>
    <x v="1"/>
  </r>
  <r>
    <n v="10253"/>
    <n v="23"/>
    <n v="83.93"/>
    <n v="1930.39"/>
    <d v="2004-06-01T00:00:00"/>
    <x v="3"/>
    <n v="2"/>
    <n v="6"/>
    <x v="1"/>
    <x v="1"/>
    <s v="S18_1889"/>
    <s v="UK Collectables, Ltd."/>
    <s v="Liverpool"/>
    <x v="6"/>
    <s v="EMEA"/>
    <x v="0"/>
  </r>
  <r>
    <n v="10266"/>
    <n v="33"/>
    <n v="74.69"/>
    <n v="2464.77"/>
    <d v="2004-07-06T00:00:00"/>
    <x v="0"/>
    <n v="3"/>
    <n v="7"/>
    <x v="1"/>
    <x v="1"/>
    <s v="S18_1889"/>
    <s v="L'ordine Souveniers"/>
    <s v="Reggio Emilia"/>
    <x v="12"/>
    <s v="EMEA"/>
    <x v="0"/>
  </r>
  <r>
    <n v="10278"/>
    <n v="29"/>
    <n v="90.86"/>
    <n v="2634.94"/>
    <d v="2004-08-06T00:00:00"/>
    <x v="0"/>
    <n v="3"/>
    <n v="8"/>
    <x v="1"/>
    <x v="1"/>
    <s v="S18_1889"/>
    <s v="Signal Gift Stores"/>
    <s v="Las Vegas"/>
    <x v="0"/>
    <s v="NA"/>
    <x v="0"/>
  </r>
  <r>
    <n v="10287"/>
    <n v="44"/>
    <n v="82.39"/>
    <n v="3625.16"/>
    <d v="2004-08-30T00:00:00"/>
    <x v="0"/>
    <n v="3"/>
    <n v="8"/>
    <x v="1"/>
    <x v="1"/>
    <s v="S18_1889"/>
    <s v="Vida Sport, Ltd"/>
    <s v="Gensve"/>
    <x v="17"/>
    <s v="EMEA"/>
    <x v="1"/>
  </r>
  <r>
    <n v="10300"/>
    <n v="41"/>
    <n v="92.4"/>
    <n v="3788.4"/>
    <d v="2003-10-04T00:00:00"/>
    <x v="0"/>
    <n v="4"/>
    <n v="10"/>
    <x v="0"/>
    <x v="1"/>
    <s v="S18_1889"/>
    <s v="Blauer See Auto, Co."/>
    <s v="Frankfurt"/>
    <x v="16"/>
    <s v="EMEA"/>
    <x v="1"/>
  </r>
  <r>
    <n v="10310"/>
    <n v="20"/>
    <n v="91.63"/>
    <n v="1832.6"/>
    <d v="2004-10-16T00:00:00"/>
    <x v="0"/>
    <n v="4"/>
    <n v="10"/>
    <x v="1"/>
    <x v="1"/>
    <s v="S18_1889"/>
    <s v="Toms Spezialitten, Ltd"/>
    <s v="Koln"/>
    <x v="16"/>
    <s v="EMEA"/>
    <x v="0"/>
  </r>
  <r>
    <n v="10321"/>
    <n v="37"/>
    <n v="78.540000000000006"/>
    <n v="2905.98"/>
    <d v="2004-11-04T00:00:00"/>
    <x v="0"/>
    <n v="4"/>
    <n v="11"/>
    <x v="1"/>
    <x v="1"/>
    <s v="S18_1889"/>
    <s v="FunGiftIdeas.com"/>
    <s v="New Bedford"/>
    <x v="0"/>
    <s v="NA"/>
    <x v="0"/>
  </r>
  <r>
    <n v="10329"/>
    <n v="29"/>
    <n v="100"/>
    <n v="2954.81"/>
    <d v="2004-11-15T00:00:00"/>
    <x v="0"/>
    <n v="4"/>
    <n v="11"/>
    <x v="1"/>
    <x v="1"/>
    <s v="S18_1889"/>
    <s v="Land of Toys Inc."/>
    <s v="NYC"/>
    <x v="0"/>
    <s v="NA"/>
    <x v="0"/>
  </r>
  <r>
    <n v="10342"/>
    <n v="55"/>
    <n v="65.45"/>
    <n v="3599.75"/>
    <d v="2004-11-24T00:00:00"/>
    <x v="0"/>
    <n v="4"/>
    <n v="11"/>
    <x v="1"/>
    <x v="1"/>
    <s v="S18_1889"/>
    <s v="Australian Collectors, Co."/>
    <s v="Melbourne"/>
    <x v="3"/>
    <s v="APAC"/>
    <x v="1"/>
  </r>
  <r>
    <n v="10363"/>
    <n v="22"/>
    <n v="100"/>
    <n v="3686.54"/>
    <d v="2005-01-06T00:00:00"/>
    <x v="0"/>
    <n v="1"/>
    <n v="1"/>
    <x v="2"/>
    <x v="1"/>
    <s v="S18_1889"/>
    <s v="Suominen Souveniers"/>
    <s v="Espoo"/>
    <x v="4"/>
    <s v="EMEA"/>
    <x v="1"/>
  </r>
  <r>
    <n v="10377"/>
    <n v="31"/>
    <n v="67.760000000000005"/>
    <n v="2100.56"/>
    <d v="2005-02-09T00:00:00"/>
    <x v="0"/>
    <n v="1"/>
    <n v="2"/>
    <x v="2"/>
    <x v="1"/>
    <s v="S18_1889"/>
    <s v="Toys of Finland, Co."/>
    <s v="Helsinki"/>
    <x v="4"/>
    <s v="EMEA"/>
    <x v="0"/>
  </r>
  <r>
    <n v="10389"/>
    <n v="49"/>
    <n v="79.22"/>
    <n v="3881.78"/>
    <d v="2005-03-03T00:00:00"/>
    <x v="0"/>
    <n v="1"/>
    <n v="3"/>
    <x v="2"/>
    <x v="1"/>
    <s v="S18_1889"/>
    <s v="Scandinavian Gift Ideas"/>
    <s v="Boras"/>
    <x v="8"/>
    <s v="EMEA"/>
    <x v="1"/>
  </r>
  <r>
    <n v="10405"/>
    <n v="61"/>
    <n v="73.92"/>
    <n v="4509.12"/>
    <d v="2005-04-14T00:00:00"/>
    <x v="0"/>
    <n v="2"/>
    <n v="4"/>
    <x v="2"/>
    <x v="1"/>
    <s v="S18_1889"/>
    <s v="Mini Caravy"/>
    <s v="Strasbourg"/>
    <x v="1"/>
    <s v="EMEA"/>
    <x v="1"/>
  </r>
  <r>
    <n v="10419"/>
    <n v="39"/>
    <n v="83.93"/>
    <n v="3273.27"/>
    <d v="2005-05-17T00:00:00"/>
    <x v="0"/>
    <n v="2"/>
    <n v="5"/>
    <x v="2"/>
    <x v="1"/>
    <s v="S18_1889"/>
    <s v="Salzburg Collectables"/>
    <s v="Salzburg"/>
    <x v="5"/>
    <s v="EMEA"/>
    <x v="1"/>
  </r>
  <r>
    <n v="10109"/>
    <n v="38"/>
    <n v="100"/>
    <n v="4432.7"/>
    <d v="2003-03-10T00:00:00"/>
    <x v="0"/>
    <n v="1"/>
    <n v="3"/>
    <x v="0"/>
    <x v="1"/>
    <s v="S18_1984"/>
    <s v="Motor Mint Distributors Inc."/>
    <s v="Philadelphia"/>
    <x v="0"/>
    <s v="NA"/>
    <x v="1"/>
  </r>
  <r>
    <n v="10122"/>
    <n v="31"/>
    <n v="100"/>
    <n v="4100.99"/>
    <d v="2003-05-08T00:00:00"/>
    <x v="0"/>
    <n v="2"/>
    <n v="5"/>
    <x v="0"/>
    <x v="1"/>
    <s v="S18_1984"/>
    <s v="Marseille Mini Autos"/>
    <s v="Marseille"/>
    <x v="1"/>
    <s v="EMEA"/>
    <x v="1"/>
  </r>
  <r>
    <n v="10136"/>
    <n v="36"/>
    <n v="100"/>
    <n v="5274.72"/>
    <d v="2003-07-04T00:00:00"/>
    <x v="0"/>
    <n v="3"/>
    <n v="7"/>
    <x v="0"/>
    <x v="1"/>
    <s v="S18_1984"/>
    <s v="Alpha Cognac"/>
    <s v="Toulouse"/>
    <x v="1"/>
    <s v="EMEA"/>
    <x v="1"/>
  </r>
  <r>
    <n v="10148"/>
    <n v="25"/>
    <n v="100"/>
    <n v="4232"/>
    <d v="2003-09-11T00:00:00"/>
    <x v="0"/>
    <n v="3"/>
    <n v="9"/>
    <x v="0"/>
    <x v="1"/>
    <s v="S18_1984"/>
    <s v="Anna's Decorations, Ltd"/>
    <s v="North Sydney"/>
    <x v="3"/>
    <s v="APAC"/>
    <x v="1"/>
  </r>
  <r>
    <n v="10161"/>
    <n v="48"/>
    <n v="100"/>
    <n v="6145.44"/>
    <d v="2003-10-17T00:00:00"/>
    <x v="0"/>
    <n v="4"/>
    <n v="10"/>
    <x v="0"/>
    <x v="1"/>
    <s v="S18_1984"/>
    <s v="Heintze Collectables"/>
    <s v="Aaarhus"/>
    <x v="13"/>
    <s v="EMEA"/>
    <x v="1"/>
  </r>
  <r>
    <n v="10171"/>
    <n v="35"/>
    <n v="100"/>
    <n v="4680.2"/>
    <d v="2003-11-05T00:00:00"/>
    <x v="0"/>
    <n v="4"/>
    <n v="11"/>
    <x v="0"/>
    <x v="1"/>
    <s v="S18_1984"/>
    <s v="Quebec Home Shopping Network"/>
    <s v="Montreal"/>
    <x v="10"/>
    <s v="NA"/>
    <x v="1"/>
  </r>
  <r>
    <n v="10181"/>
    <n v="21"/>
    <n v="100"/>
    <n v="3286.08"/>
    <d v="2003-11-12T00:00:00"/>
    <x v="0"/>
    <n v="4"/>
    <n v="11"/>
    <x v="0"/>
    <x v="1"/>
    <s v="S18_1984"/>
    <s v="Herkku Gifts"/>
    <s v="Bergen"/>
    <x v="2"/>
    <s v="EMEA"/>
    <x v="1"/>
  </r>
  <r>
    <n v="10192"/>
    <n v="47"/>
    <n v="100"/>
    <n v="7421.3"/>
    <d v="2003-11-20T00:00:00"/>
    <x v="0"/>
    <n v="4"/>
    <n v="11"/>
    <x v="0"/>
    <x v="1"/>
    <s v="S18_1984"/>
    <s v="Online Diecast Creations Co."/>
    <s v="Nashua"/>
    <x v="0"/>
    <s v="NA"/>
    <x v="2"/>
  </r>
  <r>
    <n v="10204"/>
    <n v="38"/>
    <n v="100"/>
    <n v="6432.64"/>
    <d v="2003-12-02T00:00:00"/>
    <x v="0"/>
    <n v="4"/>
    <n v="12"/>
    <x v="0"/>
    <x v="1"/>
    <s v="S18_1984"/>
    <s v="Muscle Machine Inc"/>
    <s v="NYC"/>
    <x v="0"/>
    <s v="NA"/>
    <x v="1"/>
  </r>
  <r>
    <n v="10212"/>
    <n v="41"/>
    <n v="100"/>
    <n v="4840.87"/>
    <d v="2004-01-16T00:00:00"/>
    <x v="0"/>
    <n v="1"/>
    <n v="1"/>
    <x v="1"/>
    <x v="1"/>
    <s v="S18_1984"/>
    <s v="Euro Shopping Channel"/>
    <s v="Madrid"/>
    <x v="7"/>
    <s v="EMEA"/>
    <x v="1"/>
  </r>
  <r>
    <n v="10226"/>
    <n v="24"/>
    <n v="100"/>
    <n v="3892.08"/>
    <d v="2004-02-26T00:00:00"/>
    <x v="0"/>
    <n v="1"/>
    <n v="2"/>
    <x v="1"/>
    <x v="1"/>
    <s v="S18_1984"/>
    <s v="Collectable Mini Designs Co."/>
    <s v="San Diego"/>
    <x v="0"/>
    <s v="NA"/>
    <x v="1"/>
  </r>
  <r>
    <n v="10240"/>
    <n v="37"/>
    <n v="100"/>
    <n v="5526.32"/>
    <d v="2004-04-13T00:00:00"/>
    <x v="0"/>
    <n v="2"/>
    <n v="4"/>
    <x v="1"/>
    <x v="1"/>
    <s v="S18_1984"/>
    <s v="Osaka Souveniers Co."/>
    <s v="Osaka"/>
    <x v="11"/>
    <s v="Japan"/>
    <x v="1"/>
  </r>
  <r>
    <n v="10253"/>
    <n v="33"/>
    <n v="100"/>
    <n v="4459.62"/>
    <d v="2004-06-01T00:00:00"/>
    <x v="3"/>
    <n v="2"/>
    <n v="6"/>
    <x v="1"/>
    <x v="1"/>
    <s v="S18_1984"/>
    <s v="UK Collectables, Ltd."/>
    <s v="Liverpool"/>
    <x v="6"/>
    <s v="EMEA"/>
    <x v="1"/>
  </r>
  <r>
    <n v="10266"/>
    <n v="49"/>
    <n v="100"/>
    <n v="6203.4"/>
    <d v="2004-07-06T00:00:00"/>
    <x v="0"/>
    <n v="3"/>
    <n v="7"/>
    <x v="1"/>
    <x v="1"/>
    <s v="S18_1984"/>
    <s v="L'ordine Souveniers"/>
    <s v="Reggio Emilia"/>
    <x v="12"/>
    <s v="EMEA"/>
    <x v="1"/>
  </r>
  <r>
    <n v="10278"/>
    <n v="29"/>
    <n v="100"/>
    <n v="3754.05"/>
    <d v="2004-08-06T00:00:00"/>
    <x v="0"/>
    <n v="3"/>
    <n v="8"/>
    <x v="1"/>
    <x v="1"/>
    <s v="S18_1984"/>
    <s v="Signal Gift Stores"/>
    <s v="Las Vegas"/>
    <x v="0"/>
    <s v="NA"/>
    <x v="1"/>
  </r>
  <r>
    <n v="10287"/>
    <n v="24"/>
    <n v="100"/>
    <n v="3516.48"/>
    <d v="2004-08-30T00:00:00"/>
    <x v="0"/>
    <n v="3"/>
    <n v="8"/>
    <x v="1"/>
    <x v="1"/>
    <s v="S18_1984"/>
    <s v="Vida Sport, Ltd"/>
    <s v="Gensve"/>
    <x v="17"/>
    <s v="EMEA"/>
    <x v="1"/>
  </r>
  <r>
    <n v="10301"/>
    <n v="47"/>
    <n v="100"/>
    <n v="7488.04"/>
    <d v="2003-10-05T00:00:00"/>
    <x v="0"/>
    <n v="4"/>
    <n v="10"/>
    <x v="0"/>
    <x v="1"/>
    <s v="S18_1984"/>
    <s v="Norway Gifts By Mail, Co."/>
    <s v="Oslo"/>
    <x v="2"/>
    <s v="EMEA"/>
    <x v="2"/>
  </r>
  <r>
    <n v="10310"/>
    <n v="24"/>
    <n v="100"/>
    <n v="3448.08"/>
    <d v="2004-10-16T00:00:00"/>
    <x v="0"/>
    <n v="4"/>
    <n v="10"/>
    <x v="1"/>
    <x v="1"/>
    <s v="S18_1984"/>
    <s v="Toms Spezialitten, Ltd"/>
    <s v="Koln"/>
    <x v="16"/>
    <s v="EMEA"/>
    <x v="1"/>
  </r>
  <r>
    <n v="10321"/>
    <n v="25"/>
    <n v="100"/>
    <n v="3734"/>
    <d v="2004-11-04T00:00:00"/>
    <x v="0"/>
    <n v="4"/>
    <n v="11"/>
    <x v="1"/>
    <x v="1"/>
    <s v="S18_1984"/>
    <s v="FunGiftIdeas.com"/>
    <s v="New Bedford"/>
    <x v="0"/>
    <s v="NA"/>
    <x v="1"/>
  </r>
  <r>
    <n v="10331"/>
    <n v="30"/>
    <n v="32.47"/>
    <n v="974.1"/>
    <d v="2004-11-17T00:00:00"/>
    <x v="0"/>
    <n v="4"/>
    <n v="11"/>
    <x v="1"/>
    <x v="1"/>
    <s v="S18_1984"/>
    <s v="Motor Mint Distributors Inc."/>
    <s v="Philadelphia"/>
    <x v="0"/>
    <s v="NA"/>
    <x v="0"/>
  </r>
  <r>
    <n v="10342"/>
    <n v="22"/>
    <n v="100"/>
    <n v="3160.74"/>
    <d v="2004-11-24T00:00:00"/>
    <x v="0"/>
    <n v="4"/>
    <n v="11"/>
    <x v="1"/>
    <x v="1"/>
    <s v="S18_1984"/>
    <s v="Australian Collectors, Co."/>
    <s v="Melbourne"/>
    <x v="3"/>
    <s v="APAC"/>
    <x v="1"/>
  </r>
  <r>
    <n v="10356"/>
    <n v="27"/>
    <n v="64.69"/>
    <n v="1746.63"/>
    <d v="2004-12-09T00:00:00"/>
    <x v="0"/>
    <n v="4"/>
    <n v="12"/>
    <x v="1"/>
    <x v="1"/>
    <s v="S18_1984"/>
    <s v="Lyon Souveniers"/>
    <s v="Paris"/>
    <x v="1"/>
    <s v="EMEA"/>
    <x v="0"/>
  </r>
  <r>
    <n v="10366"/>
    <n v="34"/>
    <n v="100"/>
    <n v="4207.84"/>
    <d v="2005-01-10T00:00:00"/>
    <x v="0"/>
    <n v="1"/>
    <n v="1"/>
    <x v="2"/>
    <x v="1"/>
    <s v="S18_1984"/>
    <s v="Royale Belge"/>
    <s v="Charleroi"/>
    <x v="14"/>
    <s v="EMEA"/>
    <x v="1"/>
  </r>
  <r>
    <n v="10377"/>
    <n v="36"/>
    <n v="100"/>
    <n v="4352.76"/>
    <d v="2005-02-09T00:00:00"/>
    <x v="0"/>
    <n v="1"/>
    <n v="2"/>
    <x v="2"/>
    <x v="1"/>
    <s v="S18_1984"/>
    <s v="Toys of Finland, Co."/>
    <s v="Helsinki"/>
    <x v="4"/>
    <s v="EMEA"/>
    <x v="1"/>
  </r>
  <r>
    <n v="10390"/>
    <n v="34"/>
    <n v="43.05"/>
    <n v="1463.7"/>
    <d v="2005-03-04T00:00:00"/>
    <x v="0"/>
    <n v="1"/>
    <n v="3"/>
    <x v="2"/>
    <x v="1"/>
    <s v="S18_1984"/>
    <s v="Mini Gifts Distributors Ltd."/>
    <s v="San Rafael"/>
    <x v="0"/>
    <s v="NA"/>
    <x v="0"/>
  </r>
  <r>
    <n v="10406"/>
    <n v="48"/>
    <n v="100"/>
    <n v="7169.28"/>
    <d v="2005-04-15T00:00:00"/>
    <x v="1"/>
    <n v="2"/>
    <n v="4"/>
    <x v="2"/>
    <x v="1"/>
    <s v="S18_1984"/>
    <s v="Danish Wholesale Imports"/>
    <s v="Kobenhavn"/>
    <x v="13"/>
    <s v="EMEA"/>
    <x v="2"/>
  </r>
  <r>
    <n v="10419"/>
    <n v="34"/>
    <n v="100"/>
    <n v="4594.76"/>
    <d v="2005-05-17T00:00:00"/>
    <x v="0"/>
    <n v="2"/>
    <n v="5"/>
    <x v="2"/>
    <x v="1"/>
    <s v="S18_1984"/>
    <s v="Salzburg Collectables"/>
    <s v="Salzburg"/>
    <x v="5"/>
    <s v="EMEA"/>
    <x v="1"/>
  </r>
  <r>
    <n v="10104"/>
    <n v="24"/>
    <n v="100"/>
    <n v="3457.92"/>
    <d v="2003-01-31T00:00:00"/>
    <x v="0"/>
    <n v="1"/>
    <n v="1"/>
    <x v="0"/>
    <x v="1"/>
    <s v="S18_2238"/>
    <s v="Euro Shopping Channel"/>
    <s v="Madrid"/>
    <x v="7"/>
    <s v="EMEA"/>
    <x v="1"/>
  </r>
  <r>
    <n v="10115"/>
    <n v="46"/>
    <n v="100"/>
    <n v="7381.16"/>
    <d v="2003-04-04T00:00:00"/>
    <x v="0"/>
    <n v="2"/>
    <n v="4"/>
    <x v="0"/>
    <x v="1"/>
    <s v="S18_2238"/>
    <s v="Classic Legends Inc."/>
    <s v="NYC"/>
    <x v="0"/>
    <s v="NA"/>
    <x v="2"/>
  </r>
  <r>
    <n v="10127"/>
    <n v="45"/>
    <n v="100"/>
    <n v="7146.9"/>
    <d v="2003-06-03T00:00:00"/>
    <x v="0"/>
    <n v="2"/>
    <n v="6"/>
    <x v="0"/>
    <x v="1"/>
    <s v="S18_2238"/>
    <s v="Muscle Machine Inc"/>
    <s v="NYC"/>
    <x v="0"/>
    <s v="NA"/>
    <x v="2"/>
  </r>
  <r>
    <n v="10141"/>
    <n v="39"/>
    <n v="100"/>
    <n v="5938.53"/>
    <d v="2003-08-01T00:00:00"/>
    <x v="0"/>
    <n v="3"/>
    <n v="8"/>
    <x v="0"/>
    <x v="1"/>
    <s v="S18_2238"/>
    <s v="Suominen Souveniers"/>
    <s v="Espoo"/>
    <x v="4"/>
    <s v="EMEA"/>
    <x v="1"/>
  </r>
  <r>
    <n v="10151"/>
    <n v="43"/>
    <n v="100"/>
    <n v="7110.91"/>
    <d v="2003-09-21T00:00:00"/>
    <x v="0"/>
    <n v="3"/>
    <n v="9"/>
    <x v="0"/>
    <x v="1"/>
    <s v="S18_2238"/>
    <s v="Oulu Toy Supplies, Inc."/>
    <s v="Oulu"/>
    <x v="4"/>
    <s v="EMEA"/>
    <x v="2"/>
  </r>
  <r>
    <n v="10165"/>
    <n v="29"/>
    <n v="100"/>
    <n v="5032.95"/>
    <d v="2003-10-22T00:00:00"/>
    <x v="0"/>
    <n v="4"/>
    <n v="10"/>
    <x v="0"/>
    <x v="1"/>
    <s v="S18_2238"/>
    <s v="Dragon Souveniers, Ltd."/>
    <s v="Singapore"/>
    <x v="9"/>
    <s v="Japan"/>
    <x v="1"/>
  </r>
  <r>
    <n v="10176"/>
    <n v="20"/>
    <n v="100"/>
    <n v="3667.6"/>
    <d v="2003-11-06T00:00:00"/>
    <x v="0"/>
    <n v="4"/>
    <n v="11"/>
    <x v="0"/>
    <x v="1"/>
    <s v="S18_2238"/>
    <s v="L'ordine Souveniers"/>
    <s v="Reggio Emilia"/>
    <x v="12"/>
    <s v="EMEA"/>
    <x v="1"/>
  </r>
  <r>
    <n v="10184"/>
    <n v="46"/>
    <n v="100"/>
    <n v="7381.16"/>
    <d v="2003-11-14T00:00:00"/>
    <x v="0"/>
    <n v="4"/>
    <n v="11"/>
    <x v="0"/>
    <x v="1"/>
    <s v="S18_2238"/>
    <s v="Iberia Gift Imports, Corp."/>
    <s v="Sevilla"/>
    <x v="7"/>
    <s v="EMEA"/>
    <x v="2"/>
  </r>
  <r>
    <n v="10195"/>
    <n v="27"/>
    <n v="100"/>
    <n v="5128.1099999999997"/>
    <d v="2003-11-25T00:00:00"/>
    <x v="0"/>
    <n v="4"/>
    <n v="11"/>
    <x v="0"/>
    <x v="1"/>
    <s v="S18_2238"/>
    <s v="Mini Classics"/>
    <s v="White Plains"/>
    <x v="0"/>
    <s v="NA"/>
    <x v="1"/>
  </r>
  <r>
    <n v="10207"/>
    <n v="44"/>
    <n v="100"/>
    <n v="7060.24"/>
    <d v="2003-12-09T00:00:00"/>
    <x v="0"/>
    <n v="4"/>
    <n v="12"/>
    <x v="0"/>
    <x v="1"/>
    <s v="S18_2238"/>
    <s v="Diecast Collectables"/>
    <s v="Boston"/>
    <x v="0"/>
    <s v="NA"/>
    <x v="2"/>
  </r>
  <r>
    <n v="10219"/>
    <n v="43"/>
    <n v="100"/>
    <n v="8448.64"/>
    <d v="2004-02-10T00:00:00"/>
    <x v="0"/>
    <n v="1"/>
    <n v="2"/>
    <x v="1"/>
    <x v="1"/>
    <s v="S18_2238"/>
    <s v="Signal Collectibles Ltd."/>
    <s v="Brisbane"/>
    <x v="0"/>
    <s v="NA"/>
    <x v="2"/>
  </r>
  <r>
    <n v="10230"/>
    <n v="49"/>
    <n v="100"/>
    <n v="7300.51"/>
    <d v="2004-03-15T00:00:00"/>
    <x v="0"/>
    <n v="1"/>
    <n v="3"/>
    <x v="1"/>
    <x v="1"/>
    <s v="S18_2238"/>
    <s v="Blauer See Auto, Co."/>
    <s v="Frankfurt"/>
    <x v="16"/>
    <s v="EMEA"/>
    <x v="2"/>
  </r>
  <r>
    <n v="10246"/>
    <n v="40"/>
    <n v="100"/>
    <n v="6549.2"/>
    <d v="2004-05-05T00:00:00"/>
    <x v="0"/>
    <n v="2"/>
    <n v="5"/>
    <x v="1"/>
    <x v="1"/>
    <s v="S18_2238"/>
    <s v="Euro Shopping Channel"/>
    <s v="Madrid"/>
    <x v="7"/>
    <s v="EMEA"/>
    <x v="1"/>
  </r>
  <r>
    <n v="10259"/>
    <n v="30"/>
    <n v="100"/>
    <n v="5697.9"/>
    <d v="2004-06-15T00:00:00"/>
    <x v="0"/>
    <n v="2"/>
    <n v="6"/>
    <x v="1"/>
    <x v="1"/>
    <s v="S18_2238"/>
    <s v="Handji Gifts&amp; Co"/>
    <s v="Singapore"/>
    <x v="9"/>
    <s v="APAC"/>
    <x v="1"/>
  </r>
  <r>
    <n v="10271"/>
    <n v="50"/>
    <n v="100"/>
    <n v="9169"/>
    <d v="2004-07-20T00:00:00"/>
    <x v="0"/>
    <n v="3"/>
    <n v="7"/>
    <x v="1"/>
    <x v="1"/>
    <s v="S18_2238"/>
    <s v="Mini Gifts Distributors Ltd."/>
    <s v="San Rafael"/>
    <x v="0"/>
    <s v="NA"/>
    <x v="2"/>
  </r>
  <r>
    <n v="10282"/>
    <n v="23"/>
    <n v="100"/>
    <n v="3238.63"/>
    <d v="2004-08-20T00:00:00"/>
    <x v="0"/>
    <n v="3"/>
    <n v="8"/>
    <x v="1"/>
    <x v="1"/>
    <s v="S18_2238"/>
    <s v="Mini Gifts Distributors Ltd."/>
    <s v="San Rafael"/>
    <x v="0"/>
    <s v="NA"/>
    <x v="1"/>
  </r>
  <r>
    <n v="10292"/>
    <n v="26"/>
    <n v="100"/>
    <n v="4554.9399999999996"/>
    <d v="2004-09-08T00:00:00"/>
    <x v="0"/>
    <n v="3"/>
    <n v="9"/>
    <x v="1"/>
    <x v="1"/>
    <s v="S18_2238"/>
    <s v="Land of Toys Inc."/>
    <s v="NYC"/>
    <x v="0"/>
    <s v="NA"/>
    <x v="1"/>
  </r>
  <r>
    <n v="10305"/>
    <n v="27"/>
    <n v="100"/>
    <n v="3934.44"/>
    <d v="2004-10-13T00:00:00"/>
    <x v="0"/>
    <n v="4"/>
    <n v="10"/>
    <x v="1"/>
    <x v="1"/>
    <s v="S18_2238"/>
    <s v="Marta's Replicas Co."/>
    <s v="Cambridge"/>
    <x v="0"/>
    <s v="NA"/>
    <x v="1"/>
  </r>
  <r>
    <n v="10314"/>
    <n v="42"/>
    <n v="100"/>
    <n v="5776.26"/>
    <d v="2004-10-22T00:00:00"/>
    <x v="0"/>
    <n v="4"/>
    <n v="10"/>
    <x v="1"/>
    <x v="1"/>
    <s v="S18_2238"/>
    <s v="Heintze Collectables"/>
    <s v="Aaarhus"/>
    <x v="13"/>
    <s v="EMEA"/>
    <x v="1"/>
  </r>
  <r>
    <n v="10324"/>
    <n v="47"/>
    <n v="100"/>
    <n v="7207.45"/>
    <d v="2004-11-05T00:00:00"/>
    <x v="0"/>
    <n v="4"/>
    <n v="11"/>
    <x v="1"/>
    <x v="1"/>
    <s v="S18_2238"/>
    <s v="Vitachrome Inc."/>
    <s v="NYC"/>
    <x v="0"/>
    <s v="NA"/>
    <x v="2"/>
  </r>
  <r>
    <n v="10336"/>
    <n v="49"/>
    <n v="100"/>
    <n v="7460.74"/>
    <d v="2004-11-20T00:00:00"/>
    <x v="0"/>
    <n v="4"/>
    <n v="11"/>
    <x v="1"/>
    <x v="1"/>
    <s v="S18_2238"/>
    <s v="La Corne D'abondance, Co."/>
    <s v="Paris"/>
    <x v="1"/>
    <s v="EMEA"/>
    <x v="2"/>
  </r>
  <r>
    <n v="10349"/>
    <n v="38"/>
    <n v="100"/>
    <n v="6719.54"/>
    <d v="2004-12-01T00:00:00"/>
    <x v="0"/>
    <n v="4"/>
    <n v="12"/>
    <x v="1"/>
    <x v="1"/>
    <s v="S18_2238"/>
    <s v="Muscle Machine Inc"/>
    <s v="NYC"/>
    <x v="0"/>
    <s v="NA"/>
    <x v="1"/>
  </r>
  <r>
    <n v="10358"/>
    <n v="20"/>
    <n v="100"/>
    <n v="2428"/>
    <d v="2004-12-10T00:00:00"/>
    <x v="0"/>
    <n v="4"/>
    <n v="12"/>
    <x v="1"/>
    <x v="1"/>
    <s v="S18_2238"/>
    <s v="Euro Shopping Channel"/>
    <s v="Madrid"/>
    <x v="7"/>
    <s v="EMEA"/>
    <x v="0"/>
  </r>
  <r>
    <n v="10371"/>
    <n v="25"/>
    <n v="100"/>
    <n v="2602.25"/>
    <d v="2005-01-23T00:00:00"/>
    <x v="0"/>
    <n v="1"/>
    <n v="1"/>
    <x v="2"/>
    <x v="1"/>
    <s v="S18_2238"/>
    <s v="Mini Gifts Distributors Ltd."/>
    <s v="San Rafael"/>
    <x v="0"/>
    <s v="NA"/>
    <x v="0"/>
  </r>
  <r>
    <n v="10382"/>
    <n v="25"/>
    <n v="88"/>
    <n v="2200"/>
    <d v="2005-02-17T00:00:00"/>
    <x v="0"/>
    <n v="1"/>
    <n v="2"/>
    <x v="2"/>
    <x v="1"/>
    <s v="S18_2238"/>
    <s v="Mini Gifts Distributors Ltd."/>
    <s v="San Rafael"/>
    <x v="0"/>
    <s v="NA"/>
    <x v="0"/>
  </r>
  <r>
    <n v="10412"/>
    <n v="41"/>
    <n v="100"/>
    <n v="6712.93"/>
    <d v="2005-05-03T00:00:00"/>
    <x v="0"/>
    <n v="2"/>
    <n v="5"/>
    <x v="2"/>
    <x v="1"/>
    <s v="S18_2238"/>
    <s v="Euro Shopping Channel"/>
    <s v="Madrid"/>
    <x v="7"/>
    <s v="EMEA"/>
    <x v="1"/>
  </r>
  <r>
    <n v="10425"/>
    <n v="28"/>
    <n v="100"/>
    <n v="5318.04"/>
    <d v="2005-05-31T00:00:00"/>
    <x v="2"/>
    <n v="2"/>
    <n v="5"/>
    <x v="2"/>
    <x v="1"/>
    <s v="S18_2238"/>
    <s v="La Rochelle Gifts"/>
    <s v="Nantes"/>
    <x v="1"/>
    <s v="EMEA"/>
    <x v="1"/>
  </r>
  <r>
    <n v="10100"/>
    <n v="50"/>
    <n v="67.8"/>
    <n v="3390"/>
    <d v="2003-01-06T00:00:00"/>
    <x v="0"/>
    <n v="1"/>
    <n v="1"/>
    <x v="0"/>
    <x v="3"/>
    <s v="S18_2248"/>
    <s v="Online Diecast Creations Co."/>
    <s v="Nashua"/>
    <x v="0"/>
    <s v="NA"/>
    <x v="1"/>
  </r>
  <r>
    <n v="10110"/>
    <n v="32"/>
    <n v="50.25"/>
    <n v="1608"/>
    <d v="2003-03-18T00:00:00"/>
    <x v="0"/>
    <n v="1"/>
    <n v="3"/>
    <x v="0"/>
    <x v="3"/>
    <s v="S18_2248"/>
    <s v="AV Stores, Co."/>
    <s v="Manchester"/>
    <x v="6"/>
    <s v="EMEA"/>
    <x v="0"/>
  </r>
  <r>
    <n v="10124"/>
    <n v="42"/>
    <n v="53.88"/>
    <n v="2262.96"/>
    <d v="2003-05-21T00:00:00"/>
    <x v="0"/>
    <n v="2"/>
    <n v="5"/>
    <x v="0"/>
    <x v="3"/>
    <s v="S18_2248"/>
    <s v="Signal Gift Stores"/>
    <s v="Las Vegas"/>
    <x v="0"/>
    <s v="NA"/>
    <x v="0"/>
  </r>
  <r>
    <n v="10149"/>
    <n v="24"/>
    <n v="62.36"/>
    <n v="1496.64"/>
    <d v="2003-09-12T00:00:00"/>
    <x v="0"/>
    <n v="3"/>
    <n v="9"/>
    <x v="0"/>
    <x v="3"/>
    <s v="S18_2248"/>
    <s v="Signal Collectibles Ltd."/>
    <s v="Brisbane"/>
    <x v="0"/>
    <s v="NA"/>
    <x v="0"/>
  </r>
  <r>
    <n v="10162"/>
    <n v="27"/>
    <n v="69.62"/>
    <n v="1879.74"/>
    <d v="2003-10-18T00:00:00"/>
    <x v="0"/>
    <n v="4"/>
    <n v="10"/>
    <x v="0"/>
    <x v="3"/>
    <s v="S18_2248"/>
    <s v="Corporate Gift Ideas Co."/>
    <s v="San Francisco"/>
    <x v="0"/>
    <s v="NA"/>
    <x v="0"/>
  </r>
  <r>
    <n v="10173"/>
    <n v="26"/>
    <n v="57.51"/>
    <n v="1495.26"/>
    <d v="2003-11-05T00:00:00"/>
    <x v="0"/>
    <n v="4"/>
    <n v="11"/>
    <x v="0"/>
    <x v="3"/>
    <s v="S18_2248"/>
    <s v="Rovelli Gifts"/>
    <s v="Bergamo"/>
    <x v="12"/>
    <s v="EMEA"/>
    <x v="0"/>
  </r>
  <r>
    <n v="10182"/>
    <n v="38"/>
    <n v="61.15"/>
    <n v="2323.6999999999998"/>
    <d v="2003-11-12T00:00:00"/>
    <x v="0"/>
    <n v="4"/>
    <n v="11"/>
    <x v="0"/>
    <x v="3"/>
    <s v="S18_2248"/>
    <s v="Mini Gifts Distributors Ltd."/>
    <s v="San Rafael"/>
    <x v="0"/>
    <s v="NA"/>
    <x v="0"/>
  </r>
  <r>
    <n v="10193"/>
    <n v="42"/>
    <n v="59.33"/>
    <n v="2491.86"/>
    <d v="2003-11-21T00:00:00"/>
    <x v="0"/>
    <n v="4"/>
    <n v="11"/>
    <x v="0"/>
    <x v="3"/>
    <s v="S18_2248"/>
    <s v="Australian Collectables, Ltd"/>
    <s v="Glen Waverly"/>
    <x v="3"/>
    <s v="APAC"/>
    <x v="0"/>
  </r>
  <r>
    <n v="10204"/>
    <n v="23"/>
    <n v="71.44"/>
    <n v="1643.12"/>
    <d v="2003-12-02T00:00:00"/>
    <x v="0"/>
    <n v="4"/>
    <n v="12"/>
    <x v="0"/>
    <x v="3"/>
    <s v="S18_2248"/>
    <s v="Muscle Machine Inc"/>
    <s v="NYC"/>
    <x v="0"/>
    <s v="NA"/>
    <x v="0"/>
  </r>
  <r>
    <n v="10214"/>
    <n v="21"/>
    <n v="62.96"/>
    <n v="1322.16"/>
    <d v="2004-01-26T00:00:00"/>
    <x v="0"/>
    <n v="1"/>
    <n v="1"/>
    <x v="1"/>
    <x v="3"/>
    <s v="S18_2248"/>
    <s v="Corrida Auto Replicas, Ltd"/>
    <s v="Madrid"/>
    <x v="7"/>
    <s v="EMEA"/>
    <x v="0"/>
  </r>
  <r>
    <n v="10227"/>
    <n v="28"/>
    <n v="50.85"/>
    <n v="1423.8"/>
    <d v="2004-03-02T00:00:00"/>
    <x v="0"/>
    <n v="1"/>
    <n v="3"/>
    <x v="1"/>
    <x v="3"/>
    <s v="S18_2248"/>
    <s v="Saveley &amp; Henriot, Co."/>
    <s v="Lyon"/>
    <x v="1"/>
    <s v="EMEA"/>
    <x v="0"/>
  </r>
  <r>
    <n v="10241"/>
    <n v="33"/>
    <n v="72.650000000000006"/>
    <n v="2397.4499999999998"/>
    <d v="2004-04-13T00:00:00"/>
    <x v="0"/>
    <n v="2"/>
    <n v="4"/>
    <x v="1"/>
    <x v="3"/>
    <s v="S18_2248"/>
    <s v="Mini Caravy"/>
    <s v="Strasbourg"/>
    <x v="1"/>
    <s v="EMEA"/>
    <x v="0"/>
  </r>
  <r>
    <n v="10280"/>
    <n v="25"/>
    <n v="62.96"/>
    <n v="1574"/>
    <d v="2004-08-17T00:00:00"/>
    <x v="0"/>
    <n v="3"/>
    <n v="8"/>
    <x v="1"/>
    <x v="3"/>
    <s v="S18_2248"/>
    <s v="Amica Models &amp; Co."/>
    <s v="Torino"/>
    <x v="12"/>
    <s v="EMEA"/>
    <x v="0"/>
  </r>
  <r>
    <n v="10288"/>
    <n v="28"/>
    <n v="61.75"/>
    <n v="1729"/>
    <d v="2004-09-01T00:00:00"/>
    <x v="0"/>
    <n v="3"/>
    <n v="9"/>
    <x v="1"/>
    <x v="3"/>
    <s v="S18_2248"/>
    <s v="Handji Gifts&amp; Co"/>
    <s v="Singapore"/>
    <x v="9"/>
    <s v="APAC"/>
    <x v="0"/>
  </r>
  <r>
    <n v="10303"/>
    <n v="46"/>
    <n v="49.04"/>
    <n v="2255.84"/>
    <d v="2004-10-06T00:00:00"/>
    <x v="0"/>
    <n v="4"/>
    <n v="10"/>
    <x v="1"/>
    <x v="3"/>
    <s v="S18_2248"/>
    <s v="Iberia Gift Imports, Corp."/>
    <s v="Sevilla"/>
    <x v="7"/>
    <s v="EMEA"/>
    <x v="0"/>
  </r>
  <r>
    <n v="10312"/>
    <n v="30"/>
    <n v="61.15"/>
    <n v="1834.5"/>
    <d v="2004-10-21T00:00:00"/>
    <x v="0"/>
    <n v="4"/>
    <n v="10"/>
    <x v="1"/>
    <x v="3"/>
    <s v="S18_2248"/>
    <s v="Mini Gifts Distributors Ltd."/>
    <s v="San Rafael"/>
    <x v="0"/>
    <s v="NA"/>
    <x v="0"/>
  </r>
  <r>
    <n v="10332"/>
    <n v="38"/>
    <n v="84.25"/>
    <n v="3201.5"/>
    <d v="2004-11-17T00:00:00"/>
    <x v="0"/>
    <n v="4"/>
    <n v="11"/>
    <x v="1"/>
    <x v="3"/>
    <s v="S18_2248"/>
    <s v="AV Stores, Co."/>
    <s v="Manchester"/>
    <x v="6"/>
    <s v="EMEA"/>
    <x v="1"/>
  </r>
  <r>
    <n v="10344"/>
    <n v="40"/>
    <n v="56.91"/>
    <n v="2276.4"/>
    <d v="2004-11-25T00:00:00"/>
    <x v="0"/>
    <n v="4"/>
    <n v="11"/>
    <x v="1"/>
    <x v="3"/>
    <s v="S18_2248"/>
    <s v="Marseille Mini Autos"/>
    <s v="Marseille"/>
    <x v="1"/>
    <s v="EMEA"/>
    <x v="0"/>
  </r>
  <r>
    <n v="10367"/>
    <n v="45"/>
    <n v="100"/>
    <n v="8884.7999999999993"/>
    <d v="2005-01-12T00:00:00"/>
    <x v="5"/>
    <n v="1"/>
    <n v="1"/>
    <x v="2"/>
    <x v="3"/>
    <s v="S18_2248"/>
    <s v="Toys4GrownUps.com"/>
    <s v="Pasadena"/>
    <x v="0"/>
    <s v="NA"/>
    <x v="2"/>
  </r>
  <r>
    <n v="10379"/>
    <n v="27"/>
    <n v="49.3"/>
    <n v="1331.1"/>
    <d v="2005-02-10T00:00:00"/>
    <x v="0"/>
    <n v="1"/>
    <n v="2"/>
    <x v="2"/>
    <x v="3"/>
    <s v="S18_2248"/>
    <s v="Euro Shopping Channel"/>
    <s v="Madrid"/>
    <x v="7"/>
    <s v="EMEA"/>
    <x v="0"/>
  </r>
  <r>
    <n v="10407"/>
    <n v="42"/>
    <n v="72.650000000000006"/>
    <n v="3051.3"/>
    <d v="2005-04-22T00:00:00"/>
    <x v="4"/>
    <n v="2"/>
    <n v="4"/>
    <x v="2"/>
    <x v="3"/>
    <s v="S18_2248"/>
    <s v="The Sharp Gifts Warehouse"/>
    <s v="San Jose"/>
    <x v="0"/>
    <s v="NA"/>
    <x v="1"/>
  </r>
  <r>
    <n v="10420"/>
    <n v="36"/>
    <n v="63.57"/>
    <n v="2288.52"/>
    <d v="2005-05-29T00:00:00"/>
    <x v="2"/>
    <n v="2"/>
    <n v="5"/>
    <x v="2"/>
    <x v="3"/>
    <s v="S18_2248"/>
    <s v="Souveniers And Things Co."/>
    <s v="Chatswood"/>
    <x v="3"/>
    <s v="APAC"/>
    <x v="0"/>
  </r>
  <r>
    <n v="10104"/>
    <n v="29"/>
    <n v="100"/>
    <n v="3772.61"/>
    <d v="2003-01-31T00:00:00"/>
    <x v="0"/>
    <n v="1"/>
    <n v="1"/>
    <x v="0"/>
    <x v="2"/>
    <s v="S18_2319"/>
    <s v="Euro Shopping Channel"/>
    <s v="Madrid"/>
    <x v="7"/>
    <s v="EMEA"/>
    <x v="1"/>
  </r>
  <r>
    <n v="10114"/>
    <n v="39"/>
    <n v="100"/>
    <n v="4164.42"/>
    <d v="2003-04-01T00:00:00"/>
    <x v="0"/>
    <n v="2"/>
    <n v="4"/>
    <x v="0"/>
    <x v="2"/>
    <s v="S18_2319"/>
    <s v="La Corne D'abondance, Co."/>
    <s v="Paris"/>
    <x v="1"/>
    <s v="EMEA"/>
    <x v="1"/>
  </r>
  <r>
    <n v="10127"/>
    <n v="45"/>
    <n v="100"/>
    <n v="6295.95"/>
    <d v="2003-06-03T00:00:00"/>
    <x v="0"/>
    <n v="2"/>
    <n v="6"/>
    <x v="0"/>
    <x v="2"/>
    <s v="S18_2319"/>
    <s v="Muscle Machine Inc"/>
    <s v="NYC"/>
    <x v="0"/>
    <s v="NA"/>
    <x v="1"/>
  </r>
  <r>
    <n v="10141"/>
    <n v="47"/>
    <n v="100"/>
    <n v="6287.66"/>
    <d v="2003-08-01T00:00:00"/>
    <x v="0"/>
    <n v="3"/>
    <n v="8"/>
    <x v="0"/>
    <x v="2"/>
    <s v="S18_2319"/>
    <s v="Suominen Souveniers"/>
    <s v="Espoo"/>
    <x v="4"/>
    <s v="EMEA"/>
    <x v="1"/>
  </r>
  <r>
    <n v="10151"/>
    <n v="49"/>
    <n v="100"/>
    <n v="5412.54"/>
    <d v="2003-09-21T00:00:00"/>
    <x v="0"/>
    <n v="3"/>
    <n v="9"/>
    <x v="0"/>
    <x v="2"/>
    <s v="S18_2319"/>
    <s v="Oulu Toy Supplies, Inc."/>
    <s v="Oulu"/>
    <x v="4"/>
    <s v="EMEA"/>
    <x v="1"/>
  </r>
  <r>
    <n v="10165"/>
    <n v="46"/>
    <n v="100"/>
    <n v="5984.14"/>
    <d v="2003-10-22T00:00:00"/>
    <x v="0"/>
    <n v="4"/>
    <n v="10"/>
    <x v="0"/>
    <x v="2"/>
    <s v="S18_2319"/>
    <s v="Dragon Souveniers, Ltd."/>
    <s v="Singapore"/>
    <x v="9"/>
    <s v="Japan"/>
    <x v="1"/>
  </r>
  <r>
    <n v="10175"/>
    <n v="48"/>
    <n v="100"/>
    <n v="5891.04"/>
    <d v="2003-11-06T00:00:00"/>
    <x v="0"/>
    <n v="4"/>
    <n v="11"/>
    <x v="0"/>
    <x v="2"/>
    <s v="S18_2319"/>
    <s v="Stylish Desk Decors, Co."/>
    <s v="London"/>
    <x v="6"/>
    <s v="EMEA"/>
    <x v="1"/>
  </r>
  <r>
    <n v="10184"/>
    <n v="46"/>
    <n v="100"/>
    <n v="5984.14"/>
    <d v="2003-11-14T00:00:00"/>
    <x v="0"/>
    <n v="4"/>
    <n v="11"/>
    <x v="0"/>
    <x v="2"/>
    <s v="S18_2319"/>
    <s v="Iberia Gift Imports, Corp."/>
    <s v="Sevilla"/>
    <x v="7"/>
    <s v="EMEA"/>
    <x v="1"/>
  </r>
  <r>
    <n v="10195"/>
    <n v="35"/>
    <n v="100"/>
    <n v="3608.15"/>
    <d v="2003-11-25T00:00:00"/>
    <x v="0"/>
    <n v="4"/>
    <n v="11"/>
    <x v="0"/>
    <x v="2"/>
    <s v="S18_2319"/>
    <s v="Mini Classics"/>
    <s v="White Plains"/>
    <x v="0"/>
    <s v="NA"/>
    <x v="1"/>
  </r>
  <r>
    <n v="10207"/>
    <n v="43"/>
    <n v="100"/>
    <n v="5752.54"/>
    <d v="2003-12-09T00:00:00"/>
    <x v="0"/>
    <n v="4"/>
    <n v="12"/>
    <x v="0"/>
    <x v="2"/>
    <s v="S18_2319"/>
    <s v="Diecast Collectables"/>
    <s v="Boston"/>
    <x v="0"/>
    <s v="NA"/>
    <x v="1"/>
  </r>
  <r>
    <n v="10229"/>
    <n v="26"/>
    <n v="100"/>
    <n v="3765.32"/>
    <d v="2004-03-11T00:00:00"/>
    <x v="0"/>
    <n v="1"/>
    <n v="3"/>
    <x v="1"/>
    <x v="2"/>
    <s v="S18_2319"/>
    <s v="Mini Gifts Distributors Ltd."/>
    <s v="San Rafael"/>
    <x v="0"/>
    <s v="NA"/>
    <x v="1"/>
  </r>
  <r>
    <n v="10246"/>
    <n v="22"/>
    <n v="98.18"/>
    <n v="2159.96"/>
    <d v="2004-05-05T00:00:00"/>
    <x v="0"/>
    <n v="2"/>
    <n v="5"/>
    <x v="1"/>
    <x v="2"/>
    <s v="S18_2319"/>
    <s v="Euro Shopping Channel"/>
    <s v="Madrid"/>
    <x v="7"/>
    <s v="EMEA"/>
    <x v="0"/>
  </r>
  <r>
    <n v="10259"/>
    <n v="34"/>
    <n v="99.41"/>
    <n v="3379.94"/>
    <d v="2004-06-15T00:00:00"/>
    <x v="0"/>
    <n v="2"/>
    <n v="6"/>
    <x v="1"/>
    <x v="2"/>
    <s v="S18_2319"/>
    <s v="Handji Gifts&amp; Co"/>
    <s v="Singapore"/>
    <x v="9"/>
    <s v="APAC"/>
    <x v="1"/>
  </r>
  <r>
    <n v="10271"/>
    <n v="50"/>
    <n v="100"/>
    <n v="5093.5"/>
    <d v="2004-07-20T00:00:00"/>
    <x v="0"/>
    <n v="3"/>
    <n v="7"/>
    <x v="1"/>
    <x v="2"/>
    <s v="S18_2319"/>
    <s v="Mini Gifts Distributors Ltd."/>
    <s v="San Rafael"/>
    <x v="0"/>
    <s v="NA"/>
    <x v="1"/>
  </r>
  <r>
    <n v="10281"/>
    <n v="48"/>
    <n v="100"/>
    <n v="5773.44"/>
    <d v="2004-08-19T00:00:00"/>
    <x v="0"/>
    <n v="3"/>
    <n v="8"/>
    <x v="1"/>
    <x v="2"/>
    <s v="S18_2319"/>
    <s v="Diecast Classics Inc."/>
    <s v="Allentown"/>
    <x v="0"/>
    <s v="NA"/>
    <x v="1"/>
  </r>
  <r>
    <n v="10292"/>
    <n v="41"/>
    <n v="100"/>
    <n v="4528.8599999999997"/>
    <d v="2004-09-08T00:00:00"/>
    <x v="0"/>
    <n v="3"/>
    <n v="9"/>
    <x v="1"/>
    <x v="2"/>
    <s v="S18_2319"/>
    <s v="Land of Toys Inc."/>
    <s v="NYC"/>
    <x v="0"/>
    <s v="NA"/>
    <x v="1"/>
  </r>
  <r>
    <n v="10305"/>
    <n v="36"/>
    <n v="100"/>
    <n v="4816.08"/>
    <d v="2004-10-13T00:00:00"/>
    <x v="0"/>
    <n v="4"/>
    <n v="10"/>
    <x v="1"/>
    <x v="2"/>
    <s v="S18_2319"/>
    <s v="Marta's Replicas Co."/>
    <s v="Cambridge"/>
    <x v="0"/>
    <s v="NA"/>
    <x v="1"/>
  </r>
  <r>
    <n v="10313"/>
    <n v="29"/>
    <n v="100"/>
    <n v="3416.78"/>
    <d v="2004-10-22T00:00:00"/>
    <x v="0"/>
    <n v="4"/>
    <n v="10"/>
    <x v="1"/>
    <x v="2"/>
    <s v="S18_2319"/>
    <s v="Canadian Gift Exchange Network"/>
    <s v="Vancouver"/>
    <x v="10"/>
    <s v="NA"/>
    <x v="1"/>
  </r>
  <r>
    <n v="10324"/>
    <n v="33"/>
    <n v="37.479999999999997"/>
    <n v="1236.8399999999999"/>
    <d v="2004-11-05T00:00:00"/>
    <x v="0"/>
    <n v="4"/>
    <n v="11"/>
    <x v="1"/>
    <x v="2"/>
    <s v="S18_2319"/>
    <s v="Vitachrome Inc."/>
    <s v="NYC"/>
    <x v="0"/>
    <s v="NA"/>
    <x v="0"/>
  </r>
  <r>
    <n v="10334"/>
    <n v="46"/>
    <n v="100"/>
    <n v="5814.86"/>
    <d v="2004-11-19T00:00:00"/>
    <x v="4"/>
    <n v="4"/>
    <n v="11"/>
    <x v="1"/>
    <x v="2"/>
    <s v="S18_2319"/>
    <s v="Volvo Model Replicas, Co"/>
    <s v="Lule"/>
    <x v="8"/>
    <s v="EMEA"/>
    <x v="1"/>
  </r>
  <r>
    <n v="10349"/>
    <n v="38"/>
    <n v="100"/>
    <n v="5223.4799999999996"/>
    <d v="2004-12-01T00:00:00"/>
    <x v="0"/>
    <n v="4"/>
    <n v="12"/>
    <x v="1"/>
    <x v="2"/>
    <s v="S18_2319"/>
    <s v="Muscle Machine Inc"/>
    <s v="NYC"/>
    <x v="0"/>
    <s v="NA"/>
    <x v="1"/>
  </r>
  <r>
    <n v="10358"/>
    <n v="20"/>
    <n v="36.42"/>
    <n v="728.4"/>
    <d v="2004-12-10T00:00:00"/>
    <x v="0"/>
    <n v="4"/>
    <n v="12"/>
    <x v="1"/>
    <x v="2"/>
    <s v="S18_2319"/>
    <s v="Euro Shopping Channel"/>
    <s v="Madrid"/>
    <x v="7"/>
    <s v="EMEA"/>
    <x v="0"/>
  </r>
  <r>
    <n v="10370"/>
    <n v="22"/>
    <n v="100"/>
    <n v="3949"/>
    <d v="2005-01-20T00:00:00"/>
    <x v="0"/>
    <n v="1"/>
    <n v="1"/>
    <x v="2"/>
    <x v="2"/>
    <s v="S18_2319"/>
    <s v="Anna's Decorations, Ltd"/>
    <s v="North Sydney"/>
    <x v="3"/>
    <s v="APAC"/>
    <x v="1"/>
  </r>
  <r>
    <n v="10383"/>
    <n v="27"/>
    <n v="100"/>
    <n v="3843.99"/>
    <d v="2005-02-22T00:00:00"/>
    <x v="0"/>
    <n v="1"/>
    <n v="2"/>
    <x v="2"/>
    <x v="2"/>
    <s v="S18_2319"/>
    <s v="Euro Shopping Channel"/>
    <s v="Madrid"/>
    <x v="7"/>
    <s v="EMEA"/>
    <x v="1"/>
  </r>
  <r>
    <n v="10412"/>
    <n v="56"/>
    <n v="98.18"/>
    <n v="5498.08"/>
    <d v="2005-05-03T00:00:00"/>
    <x v="0"/>
    <n v="2"/>
    <n v="5"/>
    <x v="2"/>
    <x v="2"/>
    <s v="S18_2319"/>
    <s v="Euro Shopping Channel"/>
    <s v="Madrid"/>
    <x v="7"/>
    <s v="EMEA"/>
    <x v="1"/>
  </r>
  <r>
    <n v="10425"/>
    <n v="38"/>
    <n v="99.41"/>
    <n v="3777.58"/>
    <d v="2005-05-31T00:00:00"/>
    <x v="2"/>
    <n v="2"/>
    <n v="5"/>
    <x v="2"/>
    <x v="2"/>
    <s v="S18_2319"/>
    <s v="La Rochelle Gifts"/>
    <s v="Nantes"/>
    <x v="1"/>
    <s v="EMEA"/>
    <x v="1"/>
  </r>
  <r>
    <n v="10101"/>
    <n v="25"/>
    <n v="100"/>
    <n v="3782"/>
    <d v="2003-01-09T00:00:00"/>
    <x v="0"/>
    <n v="1"/>
    <n v="1"/>
    <x v="0"/>
    <x v="3"/>
    <s v="S18_2325"/>
    <s v="Blauer See Auto, Co."/>
    <s v="Frankfurt"/>
    <x v="16"/>
    <s v="EMEA"/>
    <x v="1"/>
  </r>
  <r>
    <n v="10110"/>
    <n v="33"/>
    <n v="100"/>
    <n v="3859.68"/>
    <d v="2003-03-18T00:00:00"/>
    <x v="0"/>
    <n v="1"/>
    <n v="3"/>
    <x v="0"/>
    <x v="3"/>
    <s v="S18_2325"/>
    <s v="AV Stores, Co."/>
    <s v="Manchester"/>
    <x v="6"/>
    <s v="EMEA"/>
    <x v="1"/>
  </r>
  <r>
    <n v="10124"/>
    <n v="42"/>
    <n v="100"/>
    <n v="4431.84"/>
    <d v="2003-05-21T00:00:00"/>
    <x v="0"/>
    <n v="2"/>
    <n v="5"/>
    <x v="0"/>
    <x v="3"/>
    <s v="S18_2325"/>
    <s v="Signal Gift Stores"/>
    <s v="Las Vegas"/>
    <x v="0"/>
    <s v="NA"/>
    <x v="1"/>
  </r>
  <r>
    <n v="10149"/>
    <n v="33"/>
    <n v="100"/>
    <n v="4950.33"/>
    <d v="2003-09-12T00:00:00"/>
    <x v="0"/>
    <n v="3"/>
    <n v="9"/>
    <x v="0"/>
    <x v="3"/>
    <s v="S18_2325"/>
    <s v="Signal Collectibles Ltd."/>
    <s v="Brisbane"/>
    <x v="0"/>
    <s v="NA"/>
    <x v="1"/>
  </r>
  <r>
    <n v="10162"/>
    <n v="38"/>
    <n v="100"/>
    <n v="4299.7"/>
    <d v="2003-10-18T00:00:00"/>
    <x v="0"/>
    <n v="4"/>
    <n v="10"/>
    <x v="0"/>
    <x v="3"/>
    <s v="S18_2325"/>
    <s v="Corporate Gift Ideas Co."/>
    <s v="San Francisco"/>
    <x v="0"/>
    <s v="NA"/>
    <x v="1"/>
  </r>
  <r>
    <n v="10173"/>
    <n v="31"/>
    <n v="100"/>
    <n v="4492.83"/>
    <d v="2003-11-05T00:00:00"/>
    <x v="0"/>
    <n v="4"/>
    <n v="11"/>
    <x v="0"/>
    <x v="3"/>
    <s v="S18_2325"/>
    <s v="Rovelli Gifts"/>
    <s v="Bergamo"/>
    <x v="12"/>
    <s v="EMEA"/>
    <x v="1"/>
  </r>
  <r>
    <n v="10182"/>
    <n v="20"/>
    <n v="100"/>
    <n v="2212"/>
    <d v="2003-11-12T00:00:00"/>
    <x v="0"/>
    <n v="4"/>
    <n v="11"/>
    <x v="0"/>
    <x v="3"/>
    <s v="S18_2325"/>
    <s v="Mini Gifts Distributors Ltd."/>
    <s v="San Rafael"/>
    <x v="0"/>
    <s v="NA"/>
    <x v="0"/>
  </r>
  <r>
    <n v="10193"/>
    <n v="44"/>
    <n v="100"/>
    <n v="4642.88"/>
    <d v="2003-11-21T00:00:00"/>
    <x v="0"/>
    <n v="4"/>
    <n v="11"/>
    <x v="0"/>
    <x v="3"/>
    <s v="S18_2325"/>
    <s v="Australian Collectables, Ltd"/>
    <s v="Glen Waverly"/>
    <x v="3"/>
    <s v="APAC"/>
    <x v="1"/>
  </r>
  <r>
    <n v="10204"/>
    <n v="26"/>
    <n v="100"/>
    <n v="3206.32"/>
    <d v="2003-12-02T00:00:00"/>
    <x v="0"/>
    <n v="4"/>
    <n v="12"/>
    <x v="0"/>
    <x v="3"/>
    <s v="S18_2325"/>
    <s v="Muscle Machine Inc"/>
    <s v="NYC"/>
    <x v="0"/>
    <s v="NA"/>
    <x v="1"/>
  </r>
  <r>
    <n v="10214"/>
    <n v="27"/>
    <n v="100"/>
    <n v="3604.23"/>
    <d v="2004-01-26T00:00:00"/>
    <x v="0"/>
    <n v="1"/>
    <n v="1"/>
    <x v="1"/>
    <x v="3"/>
    <s v="S18_2325"/>
    <s v="Corrida Auto Replicas, Ltd"/>
    <s v="Madrid"/>
    <x v="7"/>
    <s v="EMEA"/>
    <x v="1"/>
  </r>
  <r>
    <n v="10227"/>
    <n v="46"/>
    <n v="100"/>
    <n v="7017.76"/>
    <d v="2004-03-02T00:00:00"/>
    <x v="0"/>
    <n v="1"/>
    <n v="3"/>
    <x v="1"/>
    <x v="3"/>
    <s v="S18_2325"/>
    <s v="Saveley &amp; Henriot, Co."/>
    <s v="Lyon"/>
    <x v="1"/>
    <s v="EMEA"/>
    <x v="2"/>
  </r>
  <r>
    <n v="10243"/>
    <n v="47"/>
    <n v="100"/>
    <n v="6154.18"/>
    <d v="2004-04-26T00:00:00"/>
    <x v="0"/>
    <n v="2"/>
    <n v="4"/>
    <x v="1"/>
    <x v="3"/>
    <s v="S18_2325"/>
    <s v="Diecast Collectables"/>
    <s v="Boston"/>
    <x v="0"/>
    <s v="NA"/>
    <x v="1"/>
  </r>
  <r>
    <n v="10280"/>
    <n v="37"/>
    <n v="100"/>
    <n v="4750.8"/>
    <d v="2004-08-17T00:00:00"/>
    <x v="0"/>
    <n v="3"/>
    <n v="8"/>
    <x v="1"/>
    <x v="3"/>
    <s v="S18_2325"/>
    <s v="Amica Models &amp; Co."/>
    <s v="Torino"/>
    <x v="12"/>
    <s v="EMEA"/>
    <x v="1"/>
  </r>
  <r>
    <n v="10288"/>
    <n v="31"/>
    <n v="100"/>
    <n v="3822.92"/>
    <d v="2004-09-01T00:00:00"/>
    <x v="0"/>
    <n v="3"/>
    <n v="9"/>
    <x v="1"/>
    <x v="3"/>
    <s v="S18_2325"/>
    <s v="Handji Gifts&amp; Co"/>
    <s v="Singapore"/>
    <x v="9"/>
    <s v="APAC"/>
    <x v="1"/>
  </r>
  <r>
    <n v="10304"/>
    <n v="24"/>
    <n v="100"/>
    <n v="2440.8000000000002"/>
    <d v="2004-10-11T00:00:00"/>
    <x v="0"/>
    <n v="4"/>
    <n v="10"/>
    <x v="1"/>
    <x v="3"/>
    <s v="S18_2325"/>
    <s v="Auto Assoc. &amp; Cie."/>
    <s v="Versailles"/>
    <x v="1"/>
    <s v="EMEA"/>
    <x v="0"/>
  </r>
  <r>
    <n v="10312"/>
    <n v="31"/>
    <n v="100"/>
    <n v="4729.3599999999997"/>
    <d v="2004-10-21T00:00:00"/>
    <x v="0"/>
    <n v="4"/>
    <n v="10"/>
    <x v="1"/>
    <x v="3"/>
    <s v="S18_2325"/>
    <s v="Mini Gifts Distributors Ltd."/>
    <s v="San Rafael"/>
    <x v="0"/>
    <s v="NA"/>
    <x v="1"/>
  </r>
  <r>
    <n v="10322"/>
    <n v="50"/>
    <n v="100"/>
    <n v="12536.5"/>
    <d v="2004-11-04T00:00:00"/>
    <x v="0"/>
    <n v="4"/>
    <n v="11"/>
    <x v="1"/>
    <x v="3"/>
    <s v="S18_2325"/>
    <s v="Online Diecast Creations Co."/>
    <s v="Nashua"/>
    <x v="0"/>
    <s v="NA"/>
    <x v="2"/>
  </r>
  <r>
    <n v="10332"/>
    <n v="35"/>
    <n v="64.69"/>
    <n v="2264.15"/>
    <d v="2004-11-17T00:00:00"/>
    <x v="0"/>
    <n v="4"/>
    <n v="11"/>
    <x v="1"/>
    <x v="3"/>
    <s v="S18_2325"/>
    <s v="AV Stores, Co."/>
    <s v="Manchester"/>
    <x v="6"/>
    <s v="EMEA"/>
    <x v="0"/>
  </r>
  <r>
    <n v="10344"/>
    <n v="30"/>
    <n v="100"/>
    <n v="3928.2"/>
    <d v="2004-11-25T00:00:00"/>
    <x v="0"/>
    <n v="4"/>
    <n v="11"/>
    <x v="1"/>
    <x v="3"/>
    <s v="S18_2325"/>
    <s v="Marseille Mini Autos"/>
    <s v="Marseille"/>
    <x v="1"/>
    <s v="EMEA"/>
    <x v="1"/>
  </r>
  <r>
    <n v="10356"/>
    <n v="29"/>
    <n v="100"/>
    <n v="3630.22"/>
    <d v="2004-12-09T00:00:00"/>
    <x v="0"/>
    <n v="4"/>
    <n v="12"/>
    <x v="1"/>
    <x v="3"/>
    <s v="S18_2325"/>
    <s v="Lyon Souveniers"/>
    <s v="Paris"/>
    <x v="1"/>
    <s v="EMEA"/>
    <x v="1"/>
  </r>
  <r>
    <n v="10367"/>
    <n v="27"/>
    <n v="100"/>
    <n v="4196.07"/>
    <d v="2005-01-12T00:00:00"/>
    <x v="5"/>
    <n v="1"/>
    <n v="1"/>
    <x v="2"/>
    <x v="3"/>
    <s v="S18_2325"/>
    <s v="Toys4GrownUps.com"/>
    <s v="Pasadena"/>
    <x v="0"/>
    <s v="NA"/>
    <x v="1"/>
  </r>
  <r>
    <n v="10380"/>
    <n v="40"/>
    <n v="100"/>
    <n v="4931.6000000000004"/>
    <d v="2005-02-16T00:00:00"/>
    <x v="0"/>
    <n v="1"/>
    <n v="2"/>
    <x v="2"/>
    <x v="3"/>
    <s v="S18_2325"/>
    <s v="Euro Shopping Channel"/>
    <s v="Madrid"/>
    <x v="7"/>
    <s v="EMEA"/>
    <x v="1"/>
  </r>
  <r>
    <n v="10390"/>
    <n v="31"/>
    <n v="98.99"/>
    <n v="3068.69"/>
    <d v="2005-03-04T00:00:00"/>
    <x v="0"/>
    <n v="1"/>
    <n v="3"/>
    <x v="2"/>
    <x v="3"/>
    <s v="S18_2325"/>
    <s v="Mini Gifts Distributors Ltd."/>
    <s v="San Rafael"/>
    <x v="0"/>
    <s v="NA"/>
    <x v="1"/>
  </r>
  <r>
    <n v="10409"/>
    <n v="6"/>
    <n v="100"/>
    <n v="785.64"/>
    <d v="2005-04-23T00:00:00"/>
    <x v="0"/>
    <n v="2"/>
    <n v="4"/>
    <x v="2"/>
    <x v="3"/>
    <s v="S18_2325"/>
    <s v="Handji Gifts&amp; Co"/>
    <s v="Singapore"/>
    <x v="9"/>
    <s v="APAC"/>
    <x v="0"/>
  </r>
  <r>
    <n v="10420"/>
    <n v="45"/>
    <n v="100"/>
    <n v="4977"/>
    <d v="2005-05-29T00:00:00"/>
    <x v="2"/>
    <n v="2"/>
    <n v="5"/>
    <x v="2"/>
    <x v="3"/>
    <s v="S18_2325"/>
    <s v="Souveniers And Things Co."/>
    <s v="Chatswood"/>
    <x v="3"/>
    <s v="APAC"/>
    <x v="1"/>
  </r>
  <r>
    <n v="10103"/>
    <n v="22"/>
    <n v="54.09"/>
    <n v="1189.98"/>
    <d v="2003-01-29T00:00:00"/>
    <x v="0"/>
    <n v="1"/>
    <n v="1"/>
    <x v="0"/>
    <x v="2"/>
    <s v="S18_2432"/>
    <s v="Baane Mini Imports"/>
    <s v="Stavern"/>
    <x v="2"/>
    <s v="EMEA"/>
    <x v="0"/>
  </r>
  <r>
    <n v="10114"/>
    <n v="45"/>
    <n v="68.67"/>
    <n v="3090.15"/>
    <d v="2003-04-01T00:00:00"/>
    <x v="0"/>
    <n v="2"/>
    <n v="4"/>
    <x v="0"/>
    <x v="2"/>
    <s v="S18_2432"/>
    <s v="La Corne D'abondance, Co."/>
    <s v="Paris"/>
    <x v="1"/>
    <s v="EMEA"/>
    <x v="1"/>
  </r>
  <r>
    <n v="10126"/>
    <n v="43"/>
    <n v="65.02"/>
    <n v="2795.86"/>
    <d v="2003-05-28T00:00:00"/>
    <x v="0"/>
    <n v="2"/>
    <n v="5"/>
    <x v="0"/>
    <x v="2"/>
    <s v="S18_2432"/>
    <s v="Corrida Auto Replicas, Ltd"/>
    <s v="Madrid"/>
    <x v="7"/>
    <s v="EMEA"/>
    <x v="0"/>
  </r>
  <r>
    <n v="10140"/>
    <n v="46"/>
    <n v="61.99"/>
    <n v="2851.54"/>
    <d v="2003-07-24T00:00:00"/>
    <x v="0"/>
    <n v="3"/>
    <n v="7"/>
    <x v="0"/>
    <x v="2"/>
    <s v="S18_2432"/>
    <s v="Technics Stores Inc."/>
    <s v="Burlingame"/>
    <x v="0"/>
    <s v="NA"/>
    <x v="0"/>
  </r>
  <r>
    <n v="10151"/>
    <n v="39"/>
    <n v="69.28"/>
    <n v="2701.92"/>
    <d v="2003-09-21T00:00:00"/>
    <x v="0"/>
    <n v="3"/>
    <n v="9"/>
    <x v="0"/>
    <x v="2"/>
    <s v="S18_2432"/>
    <s v="Oulu Toy Supplies, Inc."/>
    <s v="Oulu"/>
    <x v="4"/>
    <s v="EMEA"/>
    <x v="0"/>
  </r>
  <r>
    <n v="10165"/>
    <n v="31"/>
    <n v="71.099999999999994"/>
    <n v="2204.1"/>
    <d v="2003-10-22T00:00:00"/>
    <x v="0"/>
    <n v="4"/>
    <n v="10"/>
    <x v="0"/>
    <x v="2"/>
    <s v="S18_2432"/>
    <s v="Dragon Souveniers, Ltd."/>
    <s v="Singapore"/>
    <x v="9"/>
    <s v="Japan"/>
    <x v="0"/>
  </r>
  <r>
    <n v="10175"/>
    <n v="41"/>
    <n v="69.28"/>
    <n v="2840.48"/>
    <d v="2003-11-06T00:00:00"/>
    <x v="0"/>
    <n v="4"/>
    <n v="11"/>
    <x v="0"/>
    <x v="2"/>
    <s v="S18_2432"/>
    <s v="Stylish Desk Decors, Co."/>
    <s v="London"/>
    <x v="6"/>
    <s v="EMEA"/>
    <x v="0"/>
  </r>
  <r>
    <n v="10184"/>
    <n v="44"/>
    <n v="60.16"/>
    <n v="2647.04"/>
    <d v="2003-11-14T00:00:00"/>
    <x v="0"/>
    <n v="4"/>
    <n v="11"/>
    <x v="0"/>
    <x v="2"/>
    <s v="S18_2432"/>
    <s v="Iberia Gift Imports, Corp."/>
    <s v="Sevilla"/>
    <x v="7"/>
    <s v="EMEA"/>
    <x v="0"/>
  </r>
  <r>
    <n v="10194"/>
    <n v="45"/>
    <n v="70.489999999999995"/>
    <n v="3172.05"/>
    <d v="2003-11-25T00:00:00"/>
    <x v="0"/>
    <n v="4"/>
    <n v="11"/>
    <x v="0"/>
    <x v="2"/>
    <s v="S18_2432"/>
    <s v="Saveley &amp; Henriot, Co."/>
    <s v="Lyon"/>
    <x v="1"/>
    <s v="EMEA"/>
    <x v="1"/>
  </r>
  <r>
    <n v="10207"/>
    <n v="37"/>
    <n v="69.89"/>
    <n v="2585.9299999999998"/>
    <d v="2003-12-09T00:00:00"/>
    <x v="0"/>
    <n v="4"/>
    <n v="12"/>
    <x v="0"/>
    <x v="2"/>
    <s v="S18_2432"/>
    <s v="Diecast Collectables"/>
    <s v="Boston"/>
    <x v="0"/>
    <s v="NA"/>
    <x v="0"/>
  </r>
  <r>
    <n v="10217"/>
    <n v="35"/>
    <n v="61.38"/>
    <n v="2148.3000000000002"/>
    <d v="2004-02-04T00:00:00"/>
    <x v="0"/>
    <n v="1"/>
    <n v="2"/>
    <x v="1"/>
    <x v="2"/>
    <s v="S18_2432"/>
    <s v="Handji Gifts&amp; Co"/>
    <s v="Singapore"/>
    <x v="9"/>
    <s v="APAC"/>
    <x v="0"/>
  </r>
  <r>
    <n v="10229"/>
    <n v="28"/>
    <n v="59.55"/>
    <n v="1667.4"/>
    <d v="2004-03-11T00:00:00"/>
    <x v="0"/>
    <n v="1"/>
    <n v="3"/>
    <x v="1"/>
    <x v="2"/>
    <s v="S18_2432"/>
    <s v="Mini Gifts Distributors Ltd."/>
    <s v="San Rafael"/>
    <x v="0"/>
    <s v="NA"/>
    <x v="0"/>
  </r>
  <r>
    <n v="10246"/>
    <n v="30"/>
    <n v="61.99"/>
    <n v="1859.7"/>
    <d v="2004-05-05T00:00:00"/>
    <x v="0"/>
    <n v="2"/>
    <n v="5"/>
    <x v="1"/>
    <x v="2"/>
    <s v="S18_2432"/>
    <s v="Euro Shopping Channel"/>
    <s v="Madrid"/>
    <x v="7"/>
    <s v="EMEA"/>
    <x v="0"/>
  </r>
  <r>
    <n v="10259"/>
    <n v="30"/>
    <n v="49.22"/>
    <n v="1476.6"/>
    <d v="2004-06-15T00:00:00"/>
    <x v="0"/>
    <n v="2"/>
    <n v="6"/>
    <x v="1"/>
    <x v="2"/>
    <s v="S18_2432"/>
    <s v="Handji Gifts&amp; Co"/>
    <s v="Singapore"/>
    <x v="9"/>
    <s v="APAC"/>
    <x v="0"/>
  </r>
  <r>
    <n v="10271"/>
    <n v="25"/>
    <n v="69.28"/>
    <n v="1732"/>
    <d v="2004-07-20T00:00:00"/>
    <x v="0"/>
    <n v="3"/>
    <n v="7"/>
    <x v="1"/>
    <x v="2"/>
    <s v="S18_2432"/>
    <s v="Mini Gifts Distributors Ltd."/>
    <s v="San Rafael"/>
    <x v="0"/>
    <s v="NA"/>
    <x v="0"/>
  </r>
  <r>
    <n v="10281"/>
    <n v="29"/>
    <n v="57.73"/>
    <n v="1674.17"/>
    <d v="2004-08-19T00:00:00"/>
    <x v="0"/>
    <n v="3"/>
    <n v="8"/>
    <x v="1"/>
    <x v="2"/>
    <s v="S18_2432"/>
    <s v="Diecast Classics Inc."/>
    <s v="Allentown"/>
    <x v="0"/>
    <s v="NA"/>
    <x v="0"/>
  </r>
  <r>
    <n v="10291"/>
    <n v="26"/>
    <n v="57.73"/>
    <n v="1500.98"/>
    <d v="2004-09-08T00:00:00"/>
    <x v="0"/>
    <n v="3"/>
    <n v="9"/>
    <x v="1"/>
    <x v="2"/>
    <s v="S18_2432"/>
    <s v="Scandinavian Gift Ideas"/>
    <s v="Boras"/>
    <x v="8"/>
    <s v="EMEA"/>
    <x v="0"/>
  </r>
  <r>
    <n v="10305"/>
    <n v="41"/>
    <n v="53.48"/>
    <n v="2192.6799999999998"/>
    <d v="2004-10-13T00:00:00"/>
    <x v="0"/>
    <n v="4"/>
    <n v="10"/>
    <x v="1"/>
    <x v="2"/>
    <s v="S18_2432"/>
    <s v="Marta's Replicas Co."/>
    <s v="Cambridge"/>
    <x v="0"/>
    <s v="NA"/>
    <x v="0"/>
  </r>
  <r>
    <n v="10313"/>
    <n v="34"/>
    <n v="52.87"/>
    <n v="1797.58"/>
    <d v="2004-10-22T00:00:00"/>
    <x v="0"/>
    <n v="4"/>
    <n v="10"/>
    <x v="1"/>
    <x v="2"/>
    <s v="S18_2432"/>
    <s v="Canadian Gift Exchange Network"/>
    <s v="Vancouver"/>
    <x v="10"/>
    <s v="NA"/>
    <x v="0"/>
  </r>
  <r>
    <n v="10322"/>
    <n v="35"/>
    <n v="61.21"/>
    <n v="2142.35"/>
    <d v="2004-11-04T00:00:00"/>
    <x v="0"/>
    <n v="4"/>
    <n v="11"/>
    <x v="1"/>
    <x v="2"/>
    <s v="S18_2432"/>
    <s v="Online Diecast Creations Co."/>
    <s v="Nashua"/>
    <x v="0"/>
    <s v="NA"/>
    <x v="0"/>
  </r>
  <r>
    <n v="10334"/>
    <n v="34"/>
    <n v="61.38"/>
    <n v="2086.92"/>
    <d v="2004-11-19T00:00:00"/>
    <x v="4"/>
    <n v="4"/>
    <n v="11"/>
    <x v="1"/>
    <x v="2"/>
    <s v="S18_2432"/>
    <s v="Volvo Model Replicas, Co"/>
    <s v="Lule"/>
    <x v="8"/>
    <s v="EMEA"/>
    <x v="0"/>
  </r>
  <r>
    <n v="10347"/>
    <n v="50"/>
    <n v="100"/>
    <n v="6834.5"/>
    <d v="2004-11-29T00:00:00"/>
    <x v="0"/>
    <n v="4"/>
    <n v="11"/>
    <x v="1"/>
    <x v="2"/>
    <s v="S18_2432"/>
    <s v="Australian Collectors, Co."/>
    <s v="Melbourne"/>
    <x v="3"/>
    <s v="APAC"/>
    <x v="1"/>
  </r>
  <r>
    <n v="10357"/>
    <n v="41"/>
    <n v="61.99"/>
    <n v="2541.59"/>
    <d v="2004-12-10T00:00:00"/>
    <x v="0"/>
    <n v="4"/>
    <n v="12"/>
    <x v="1"/>
    <x v="2"/>
    <s v="S18_2432"/>
    <s v="Mini Gifts Distributors Ltd."/>
    <s v="San Rafael"/>
    <x v="0"/>
    <s v="NA"/>
    <x v="0"/>
  </r>
  <r>
    <n v="10370"/>
    <n v="22"/>
    <n v="96.86"/>
    <n v="2130.92"/>
    <d v="2005-01-20T00:00:00"/>
    <x v="0"/>
    <n v="1"/>
    <n v="1"/>
    <x v="2"/>
    <x v="2"/>
    <s v="S18_2432"/>
    <s v="Anna's Decorations, Ltd"/>
    <s v="North Sydney"/>
    <x v="3"/>
    <s v="APAC"/>
    <x v="0"/>
  </r>
  <r>
    <n v="10381"/>
    <n v="35"/>
    <n v="48.62"/>
    <n v="1701.7"/>
    <d v="2005-02-17T00:00:00"/>
    <x v="0"/>
    <n v="1"/>
    <n v="2"/>
    <x v="2"/>
    <x v="2"/>
    <s v="S18_2432"/>
    <s v="Corporate Gift Ideas Co."/>
    <s v="San Francisco"/>
    <x v="0"/>
    <s v="NA"/>
    <x v="0"/>
  </r>
  <r>
    <n v="10391"/>
    <n v="44"/>
    <n v="38.5"/>
    <n v="1694"/>
    <d v="2005-03-09T00:00:00"/>
    <x v="0"/>
    <n v="1"/>
    <n v="3"/>
    <x v="2"/>
    <x v="2"/>
    <s v="S18_2432"/>
    <s v="Anna's Decorations, Ltd"/>
    <s v="North Sydney"/>
    <x v="3"/>
    <s v="APAC"/>
    <x v="0"/>
  </r>
  <r>
    <n v="10412"/>
    <n v="47"/>
    <n v="61.99"/>
    <n v="2913.53"/>
    <d v="2005-05-03T00:00:00"/>
    <x v="0"/>
    <n v="2"/>
    <n v="5"/>
    <x v="2"/>
    <x v="2"/>
    <s v="S18_2432"/>
    <s v="Euro Shopping Channel"/>
    <s v="Madrid"/>
    <x v="7"/>
    <s v="EMEA"/>
    <x v="0"/>
  </r>
  <r>
    <n v="10425"/>
    <n v="19"/>
    <n v="49.22"/>
    <n v="935.18"/>
    <d v="2005-05-31T00:00:00"/>
    <x v="2"/>
    <n v="2"/>
    <n v="5"/>
    <x v="2"/>
    <x v="2"/>
    <s v="S18_2432"/>
    <s v="La Rochelle Gifts"/>
    <s v="Nantes"/>
    <x v="1"/>
    <s v="EMEA"/>
    <x v="0"/>
  </r>
  <r>
    <n v="10106"/>
    <n v="34"/>
    <n v="90.39"/>
    <n v="3073.26"/>
    <d v="2003-02-17T00:00:00"/>
    <x v="0"/>
    <n v="1"/>
    <n v="2"/>
    <x v="0"/>
    <x v="4"/>
    <s v="S18_2581"/>
    <s v="Rovelli Gifts"/>
    <s v="Bergamo"/>
    <x v="12"/>
    <s v="EMEA"/>
    <x v="1"/>
  </r>
  <r>
    <n v="10120"/>
    <n v="29"/>
    <n v="71.81"/>
    <n v="2082.4899999999998"/>
    <d v="2003-04-29T00:00:00"/>
    <x v="0"/>
    <n v="2"/>
    <n v="4"/>
    <x v="0"/>
    <x v="4"/>
    <s v="S18_2581"/>
    <s v="Australian Collectors, Co."/>
    <s v="Melbourne"/>
    <x v="3"/>
    <s v="APAC"/>
    <x v="0"/>
  </r>
  <r>
    <n v="10133"/>
    <n v="49"/>
    <n v="69.27"/>
    <n v="3394.23"/>
    <d v="2003-06-27T00:00:00"/>
    <x v="0"/>
    <n v="2"/>
    <n v="6"/>
    <x v="0"/>
    <x v="4"/>
    <s v="S18_2581"/>
    <s v="Euro Shopping Channel"/>
    <s v="Madrid"/>
    <x v="7"/>
    <s v="EMEA"/>
    <x v="1"/>
  </r>
  <r>
    <n v="10145"/>
    <n v="30"/>
    <n v="85.32"/>
    <n v="2559.6"/>
    <d v="2003-08-25T00:00:00"/>
    <x v="0"/>
    <n v="3"/>
    <n v="8"/>
    <x v="0"/>
    <x v="4"/>
    <s v="S18_2581"/>
    <s v="Toys4GrownUps.com"/>
    <s v="Pasadena"/>
    <x v="0"/>
    <s v="NA"/>
    <x v="0"/>
  </r>
  <r>
    <n v="10168"/>
    <n v="21"/>
    <n v="70.959999999999994"/>
    <n v="1490.16"/>
    <d v="2003-10-28T00:00:00"/>
    <x v="0"/>
    <n v="4"/>
    <n v="10"/>
    <x v="0"/>
    <x v="4"/>
    <s v="S18_2581"/>
    <s v="Technics Stores Inc."/>
    <s v="Burlingame"/>
    <x v="0"/>
    <s v="NA"/>
    <x v="0"/>
  </r>
  <r>
    <n v="10210"/>
    <n v="50"/>
    <n v="76.88"/>
    <n v="3844"/>
    <d v="2004-01-12T00:00:00"/>
    <x v="0"/>
    <n v="1"/>
    <n v="1"/>
    <x v="1"/>
    <x v="4"/>
    <s v="S18_2581"/>
    <s v="Osaka Souveniers Co."/>
    <s v="Osaka"/>
    <x v="11"/>
    <s v="Japan"/>
    <x v="1"/>
  </r>
  <r>
    <n v="10223"/>
    <n v="47"/>
    <n v="100"/>
    <n v="4724.91"/>
    <d v="2004-02-20T00:00:00"/>
    <x v="0"/>
    <n v="1"/>
    <n v="2"/>
    <x v="1"/>
    <x v="4"/>
    <s v="S18_2581"/>
    <s v="Australian Collectors, Co."/>
    <s v="Melbourne"/>
    <x v="3"/>
    <s v="APAC"/>
    <x v="1"/>
  </r>
  <r>
    <n v="10235"/>
    <n v="24"/>
    <n v="76.03"/>
    <n v="1824.72"/>
    <d v="2004-04-02T00:00:00"/>
    <x v="0"/>
    <n v="2"/>
    <n v="4"/>
    <x v="1"/>
    <x v="4"/>
    <s v="S18_2581"/>
    <s v="Royal Canadian Collectables, Ltd."/>
    <s v="Tsawassen"/>
    <x v="10"/>
    <s v="NA"/>
    <x v="0"/>
  </r>
  <r>
    <n v="10250"/>
    <n v="27"/>
    <n v="98.84"/>
    <n v="2668.68"/>
    <d v="2004-05-11T00:00:00"/>
    <x v="0"/>
    <n v="2"/>
    <n v="5"/>
    <x v="1"/>
    <x v="4"/>
    <s v="S18_2581"/>
    <s v="The Sharp Gifts Warehouse"/>
    <s v="San Jose"/>
    <x v="0"/>
    <s v="NA"/>
    <x v="0"/>
  </r>
  <r>
    <n v="10263"/>
    <n v="33"/>
    <n v="86.17"/>
    <n v="2843.61"/>
    <d v="2004-06-28T00:00:00"/>
    <x v="0"/>
    <n v="2"/>
    <n v="6"/>
    <x v="1"/>
    <x v="4"/>
    <s v="S18_2581"/>
    <s v="Gift Depot Inc."/>
    <s v="Bridgewater"/>
    <x v="0"/>
    <s v="NA"/>
    <x v="0"/>
  </r>
  <r>
    <n v="10275"/>
    <n v="35"/>
    <n v="90.39"/>
    <n v="3163.65"/>
    <d v="2004-07-23T00:00:00"/>
    <x v="0"/>
    <n v="3"/>
    <n v="7"/>
    <x v="1"/>
    <x v="4"/>
    <s v="S18_2581"/>
    <s v="La Rochelle Gifts"/>
    <s v="Nantes"/>
    <x v="1"/>
    <s v="EMEA"/>
    <x v="1"/>
  </r>
  <r>
    <n v="10284"/>
    <n v="31"/>
    <n v="71.81"/>
    <n v="2226.11"/>
    <d v="2004-08-21T00:00:00"/>
    <x v="0"/>
    <n v="3"/>
    <n v="8"/>
    <x v="1"/>
    <x v="4"/>
    <s v="S18_2581"/>
    <s v="Norway Gifts By Mail, Co."/>
    <s v="Oslo"/>
    <x v="2"/>
    <s v="EMEA"/>
    <x v="0"/>
  </r>
  <r>
    <n v="10297"/>
    <n v="25"/>
    <n v="82.79"/>
    <n v="2069.75"/>
    <d v="2004-09-16T00:00:00"/>
    <x v="0"/>
    <n v="3"/>
    <n v="9"/>
    <x v="1"/>
    <x v="4"/>
    <s v="S18_2581"/>
    <s v="Clover Collections, Co."/>
    <s v="Dublin"/>
    <x v="18"/>
    <s v="EMEA"/>
    <x v="0"/>
  </r>
  <r>
    <n v="10308"/>
    <n v="27"/>
    <n v="82.79"/>
    <n v="2235.33"/>
    <d v="2004-10-15T00:00:00"/>
    <x v="0"/>
    <n v="4"/>
    <n v="10"/>
    <x v="1"/>
    <x v="4"/>
    <s v="S18_2581"/>
    <s v="Mini Classics"/>
    <s v="White Plains"/>
    <x v="0"/>
    <s v="NA"/>
    <x v="0"/>
  </r>
  <r>
    <n v="10318"/>
    <n v="31"/>
    <n v="100"/>
    <n v="3116.43"/>
    <d v="2004-11-02T00:00:00"/>
    <x v="0"/>
    <n v="4"/>
    <n v="11"/>
    <x v="1"/>
    <x v="4"/>
    <s v="S18_2581"/>
    <s v="Diecast Classics Inc."/>
    <s v="Allentown"/>
    <x v="0"/>
    <s v="NA"/>
    <x v="1"/>
  </r>
  <r>
    <n v="10327"/>
    <n v="45"/>
    <n v="100"/>
    <n v="4781.7"/>
    <d v="2004-11-10T00:00:00"/>
    <x v="5"/>
    <n v="4"/>
    <n v="11"/>
    <x v="1"/>
    <x v="4"/>
    <s v="S18_2581"/>
    <s v="Danish Wholesale Imports"/>
    <s v="Kobenhavn"/>
    <x v="13"/>
    <s v="EMEA"/>
    <x v="1"/>
  </r>
  <r>
    <n v="10339"/>
    <n v="27"/>
    <n v="100"/>
    <n v="2810.7"/>
    <d v="2004-11-23T00:00:00"/>
    <x v="0"/>
    <n v="4"/>
    <n v="11"/>
    <x v="1"/>
    <x v="4"/>
    <s v="S18_2581"/>
    <s v="Tokyo Collectables, Ltd"/>
    <s v="Minato-ku"/>
    <x v="11"/>
    <s v="Japan"/>
    <x v="0"/>
  </r>
  <r>
    <n v="10353"/>
    <n v="27"/>
    <n v="100"/>
    <n v="3515.67"/>
    <d v="2004-12-04T00:00:00"/>
    <x v="0"/>
    <n v="4"/>
    <n v="12"/>
    <x v="1"/>
    <x v="4"/>
    <s v="S18_2581"/>
    <s v="Gift Ideas Corp."/>
    <s v="Glendale"/>
    <x v="0"/>
    <s v="NA"/>
    <x v="1"/>
  </r>
  <r>
    <n v="10374"/>
    <n v="42"/>
    <n v="69.27"/>
    <n v="2909.34"/>
    <d v="2005-02-02T00:00:00"/>
    <x v="0"/>
    <n v="1"/>
    <n v="2"/>
    <x v="2"/>
    <x v="4"/>
    <s v="S18_2581"/>
    <s v="Australian Gift Network, Co"/>
    <s v="South Brisbane"/>
    <x v="3"/>
    <s v="APAC"/>
    <x v="0"/>
  </r>
  <r>
    <n v="10386"/>
    <n v="21"/>
    <n v="74.77"/>
    <n v="1570.17"/>
    <d v="2005-03-01T00:00:00"/>
    <x v="5"/>
    <n v="1"/>
    <n v="3"/>
    <x v="2"/>
    <x v="4"/>
    <s v="S18_2581"/>
    <s v="Euro Shopping Channel"/>
    <s v="Madrid"/>
    <x v="7"/>
    <s v="EMEA"/>
    <x v="0"/>
  </r>
  <r>
    <n v="10398"/>
    <n v="34"/>
    <n v="76.88"/>
    <n v="2613.92"/>
    <d v="2005-03-30T00:00:00"/>
    <x v="0"/>
    <n v="1"/>
    <n v="3"/>
    <x v="2"/>
    <x v="4"/>
    <s v="S18_2581"/>
    <s v="Reims Collectables"/>
    <s v="Reims"/>
    <x v="1"/>
    <s v="EMEA"/>
    <x v="0"/>
  </r>
  <r>
    <n v="10401"/>
    <n v="42"/>
    <n v="76.03"/>
    <n v="3193.26"/>
    <d v="2005-04-03T00:00:00"/>
    <x v="4"/>
    <n v="2"/>
    <n v="4"/>
    <x v="2"/>
    <x v="4"/>
    <s v="S18_2581"/>
    <s v="Tekni Collectables Inc."/>
    <s v="Newark"/>
    <x v="0"/>
    <s v="NA"/>
    <x v="1"/>
  </r>
  <r>
    <n v="10416"/>
    <n v="15"/>
    <n v="98.84"/>
    <n v="1482.6"/>
    <d v="2005-05-10T00:00:00"/>
    <x v="0"/>
    <n v="2"/>
    <n v="5"/>
    <x v="2"/>
    <x v="4"/>
    <s v="S18_2581"/>
    <s v="L'ordine Souveniers"/>
    <s v="Reggio Emilia"/>
    <x v="12"/>
    <s v="EMEA"/>
    <x v="0"/>
  </r>
  <r>
    <n v="10107"/>
    <n v="29"/>
    <n v="70.87"/>
    <n v="2055.23"/>
    <d v="2003-02-24T00:00:00"/>
    <x v="0"/>
    <n v="1"/>
    <n v="2"/>
    <x v="0"/>
    <x v="0"/>
    <s v="S18_2625"/>
    <s v="Land of Toys Inc."/>
    <s v="NYC"/>
    <x v="0"/>
    <s v="NA"/>
    <x v="0"/>
  </r>
  <r>
    <n v="10120"/>
    <n v="46"/>
    <n v="58.15"/>
    <n v="2674.9"/>
    <d v="2003-04-29T00:00:00"/>
    <x v="0"/>
    <n v="2"/>
    <n v="4"/>
    <x v="0"/>
    <x v="0"/>
    <s v="S18_2625"/>
    <s v="Australian Collectors, Co."/>
    <s v="Melbourne"/>
    <x v="3"/>
    <s v="APAC"/>
    <x v="0"/>
  </r>
  <r>
    <n v="10134"/>
    <n v="30"/>
    <n v="61.78"/>
    <n v="1853.4"/>
    <d v="2003-07-01T00:00:00"/>
    <x v="0"/>
    <n v="3"/>
    <n v="7"/>
    <x v="0"/>
    <x v="0"/>
    <s v="S18_2625"/>
    <s v="Lyon Souveniers"/>
    <s v="Paris"/>
    <x v="1"/>
    <s v="EMEA"/>
    <x v="0"/>
  </r>
  <r>
    <n v="10145"/>
    <n v="30"/>
    <n v="49.67"/>
    <n v="1490.1"/>
    <d v="2003-08-25T00:00:00"/>
    <x v="0"/>
    <n v="3"/>
    <n v="8"/>
    <x v="0"/>
    <x v="0"/>
    <s v="S18_2625"/>
    <s v="Toys4GrownUps.com"/>
    <s v="Pasadena"/>
    <x v="0"/>
    <s v="NA"/>
    <x v="0"/>
  </r>
  <r>
    <n v="10159"/>
    <n v="42"/>
    <n v="51.48"/>
    <n v="2162.16"/>
    <d v="2003-10-10T00:00:00"/>
    <x v="0"/>
    <n v="4"/>
    <n v="10"/>
    <x v="0"/>
    <x v="0"/>
    <s v="S18_2625"/>
    <s v="Corporate Gift Ideas Co."/>
    <s v="San Francisco"/>
    <x v="0"/>
    <s v="NA"/>
    <x v="0"/>
  </r>
  <r>
    <n v="10168"/>
    <n v="46"/>
    <n v="61.18"/>
    <n v="2814.28"/>
    <d v="2003-10-28T00:00:00"/>
    <x v="0"/>
    <n v="4"/>
    <n v="10"/>
    <x v="0"/>
    <x v="0"/>
    <s v="S18_2625"/>
    <s v="Technics Stores Inc."/>
    <s v="Burlingame"/>
    <x v="0"/>
    <s v="NA"/>
    <x v="0"/>
  </r>
  <r>
    <n v="10180"/>
    <n v="25"/>
    <n v="64.2"/>
    <n v="1605"/>
    <d v="2003-11-11T00:00:00"/>
    <x v="0"/>
    <n v="4"/>
    <n v="11"/>
    <x v="0"/>
    <x v="0"/>
    <s v="S18_2625"/>
    <s v="Daedalus Designs Imports"/>
    <s v="Lille"/>
    <x v="1"/>
    <s v="EMEA"/>
    <x v="0"/>
  </r>
  <r>
    <n v="10188"/>
    <n v="32"/>
    <n v="65.42"/>
    <n v="2093.44"/>
    <d v="2003-11-18T00:00:00"/>
    <x v="0"/>
    <n v="4"/>
    <n v="11"/>
    <x v="0"/>
    <x v="0"/>
    <s v="S18_2625"/>
    <s v="Herkku Gifts"/>
    <s v="Bergen"/>
    <x v="2"/>
    <s v="EMEA"/>
    <x v="0"/>
  </r>
  <r>
    <n v="10201"/>
    <n v="30"/>
    <n v="64.81"/>
    <n v="1944.3"/>
    <d v="2003-12-01T00:00:00"/>
    <x v="0"/>
    <n v="4"/>
    <n v="12"/>
    <x v="0"/>
    <x v="0"/>
    <s v="S18_2625"/>
    <s v="Mini Wheels Co."/>
    <s v="San Francisco"/>
    <x v="0"/>
    <s v="NA"/>
    <x v="0"/>
  </r>
  <r>
    <n v="10210"/>
    <n v="40"/>
    <n v="49.67"/>
    <n v="1986.8"/>
    <d v="2004-01-12T00:00:00"/>
    <x v="0"/>
    <n v="1"/>
    <n v="1"/>
    <x v="1"/>
    <x v="0"/>
    <s v="S18_2625"/>
    <s v="Osaka Souveniers Co."/>
    <s v="Osaka"/>
    <x v="11"/>
    <s v="Japan"/>
    <x v="0"/>
  </r>
  <r>
    <n v="10223"/>
    <n v="28"/>
    <n v="60.57"/>
    <n v="1695.96"/>
    <d v="2004-02-20T00:00:00"/>
    <x v="0"/>
    <n v="1"/>
    <n v="2"/>
    <x v="1"/>
    <x v="0"/>
    <s v="S18_2625"/>
    <s v="Australian Collectors, Co."/>
    <s v="Melbourne"/>
    <x v="3"/>
    <s v="APAC"/>
    <x v="0"/>
  </r>
  <r>
    <n v="10236"/>
    <n v="23"/>
    <n v="55.72"/>
    <n v="1281.56"/>
    <d v="2004-04-03T00:00:00"/>
    <x v="0"/>
    <n v="2"/>
    <n v="4"/>
    <x v="1"/>
    <x v="0"/>
    <s v="S18_2625"/>
    <s v="Motor Mint Distributors Inc."/>
    <s v="Philadelphia"/>
    <x v="0"/>
    <s v="NA"/>
    <x v="0"/>
  </r>
  <r>
    <n v="10251"/>
    <n v="29"/>
    <n v="61.18"/>
    <n v="1774.22"/>
    <d v="2004-05-18T00:00:00"/>
    <x v="0"/>
    <n v="2"/>
    <n v="5"/>
    <x v="1"/>
    <x v="0"/>
    <s v="S18_2625"/>
    <s v="Tekni Collectables Inc."/>
    <s v="Newark"/>
    <x v="0"/>
    <s v="NA"/>
    <x v="0"/>
  </r>
  <r>
    <n v="10263"/>
    <n v="34"/>
    <n v="58.75"/>
    <n v="1997.5"/>
    <d v="2004-06-28T00:00:00"/>
    <x v="0"/>
    <n v="2"/>
    <n v="6"/>
    <x v="1"/>
    <x v="0"/>
    <s v="S18_2625"/>
    <s v="Gift Depot Inc."/>
    <s v="Bridgewater"/>
    <x v="0"/>
    <s v="NA"/>
    <x v="0"/>
  </r>
  <r>
    <n v="10275"/>
    <n v="37"/>
    <n v="63.6"/>
    <n v="2353.1999999999998"/>
    <d v="2004-07-23T00:00:00"/>
    <x v="0"/>
    <n v="3"/>
    <n v="7"/>
    <x v="1"/>
    <x v="0"/>
    <s v="S18_2625"/>
    <s v="La Rochelle Gifts"/>
    <s v="Nantes"/>
    <x v="1"/>
    <s v="EMEA"/>
    <x v="0"/>
  </r>
  <r>
    <n v="10285"/>
    <n v="20"/>
    <n v="49.06"/>
    <n v="981.2"/>
    <d v="2004-08-27T00:00:00"/>
    <x v="0"/>
    <n v="3"/>
    <n v="8"/>
    <x v="1"/>
    <x v="0"/>
    <s v="S18_2625"/>
    <s v="Marta's Replicas Co."/>
    <s v="Cambridge"/>
    <x v="0"/>
    <s v="NA"/>
    <x v="0"/>
  </r>
  <r>
    <n v="10298"/>
    <n v="32"/>
    <n v="48.46"/>
    <n v="1550.72"/>
    <d v="2004-09-27T00:00:00"/>
    <x v="0"/>
    <n v="3"/>
    <n v="9"/>
    <x v="1"/>
    <x v="0"/>
    <s v="S18_2625"/>
    <s v="Atelier graphique"/>
    <s v="Nantes"/>
    <x v="1"/>
    <s v="EMEA"/>
    <x v="0"/>
  </r>
  <r>
    <n v="10308"/>
    <n v="34"/>
    <n v="52.09"/>
    <n v="1771.06"/>
    <d v="2004-10-15T00:00:00"/>
    <x v="0"/>
    <n v="4"/>
    <n v="10"/>
    <x v="1"/>
    <x v="0"/>
    <s v="S18_2625"/>
    <s v="Mini Classics"/>
    <s v="White Plains"/>
    <x v="0"/>
    <s v="NA"/>
    <x v="0"/>
  </r>
  <r>
    <n v="10318"/>
    <n v="42"/>
    <n v="52.7"/>
    <n v="2213.4"/>
    <d v="2004-11-02T00:00:00"/>
    <x v="0"/>
    <n v="4"/>
    <n v="11"/>
    <x v="1"/>
    <x v="0"/>
    <s v="S18_2625"/>
    <s v="Diecast Classics Inc."/>
    <s v="Allentown"/>
    <x v="0"/>
    <s v="NA"/>
    <x v="0"/>
  </r>
  <r>
    <n v="10329"/>
    <n v="38"/>
    <n v="100"/>
    <n v="5266.04"/>
    <d v="2004-11-15T00:00:00"/>
    <x v="0"/>
    <n v="4"/>
    <n v="11"/>
    <x v="1"/>
    <x v="0"/>
    <s v="S18_2625"/>
    <s v="Land of Toys Inc."/>
    <s v="NYC"/>
    <x v="0"/>
    <s v="NA"/>
    <x v="1"/>
  </r>
  <r>
    <n v="10339"/>
    <n v="30"/>
    <n v="62.16"/>
    <n v="1864.8"/>
    <d v="2004-11-23T00:00:00"/>
    <x v="0"/>
    <n v="4"/>
    <n v="11"/>
    <x v="1"/>
    <x v="0"/>
    <s v="S18_2625"/>
    <s v="Tokyo Collectables, Ltd"/>
    <s v="Minato-ku"/>
    <x v="11"/>
    <s v="Japan"/>
    <x v="0"/>
  </r>
  <r>
    <n v="10362"/>
    <n v="23"/>
    <n v="49.67"/>
    <n v="1142.4100000000001"/>
    <d v="2005-01-05T00:00:00"/>
    <x v="0"/>
    <n v="1"/>
    <n v="1"/>
    <x v="2"/>
    <x v="0"/>
    <s v="S18_2625"/>
    <s v="Technics Stores Inc."/>
    <s v="Burlingame"/>
    <x v="0"/>
    <s v="NA"/>
    <x v="0"/>
  </r>
  <r>
    <n v="10374"/>
    <n v="22"/>
    <n v="53.3"/>
    <n v="1172.5999999999999"/>
    <d v="2005-02-02T00:00:00"/>
    <x v="0"/>
    <n v="1"/>
    <n v="2"/>
    <x v="2"/>
    <x v="0"/>
    <s v="S18_2625"/>
    <s v="Australian Gift Network, Co"/>
    <s v="South Brisbane"/>
    <x v="3"/>
    <s v="APAC"/>
    <x v="0"/>
  </r>
  <r>
    <n v="10389"/>
    <n v="39"/>
    <n v="100"/>
    <n v="6981"/>
    <d v="2005-03-03T00:00:00"/>
    <x v="0"/>
    <n v="1"/>
    <n v="3"/>
    <x v="2"/>
    <x v="0"/>
    <s v="S18_2625"/>
    <s v="Scandinavian Gift Ideas"/>
    <s v="Boras"/>
    <x v="8"/>
    <s v="EMEA"/>
    <x v="1"/>
  </r>
  <r>
    <n v="10402"/>
    <n v="55"/>
    <n v="55.72"/>
    <n v="3064.6"/>
    <d v="2005-04-07T00:00:00"/>
    <x v="0"/>
    <n v="2"/>
    <n v="4"/>
    <x v="2"/>
    <x v="0"/>
    <s v="S18_2625"/>
    <s v="Auto Canal Petit"/>
    <s v="Paris"/>
    <x v="1"/>
    <s v="EMEA"/>
    <x v="1"/>
  </r>
  <r>
    <n v="10417"/>
    <n v="36"/>
    <n v="61.18"/>
    <n v="2202.48"/>
    <d v="2005-05-13T00:00:00"/>
    <x v="1"/>
    <n v="2"/>
    <n v="5"/>
    <x v="2"/>
    <x v="0"/>
    <s v="S18_2625"/>
    <s v="Euro Shopping Channel"/>
    <s v="Madrid"/>
    <x v="7"/>
    <s v="EMEA"/>
    <x v="0"/>
  </r>
  <r>
    <n v="10101"/>
    <n v="26"/>
    <n v="100"/>
    <n v="3773.38"/>
    <d v="2003-01-09T00:00:00"/>
    <x v="0"/>
    <n v="1"/>
    <n v="1"/>
    <x v="0"/>
    <x v="3"/>
    <s v="S18_2795"/>
    <s v="Blauer See Auto, Co."/>
    <s v="Frankfurt"/>
    <x v="16"/>
    <s v="EMEA"/>
    <x v="1"/>
  </r>
  <r>
    <n v="10110"/>
    <n v="31"/>
    <n v="100"/>
    <n v="5074.3900000000003"/>
    <d v="2003-03-18T00:00:00"/>
    <x v="0"/>
    <n v="1"/>
    <n v="3"/>
    <x v="0"/>
    <x v="3"/>
    <s v="S18_2795"/>
    <s v="AV Stores, Co."/>
    <s v="Manchester"/>
    <x v="6"/>
    <s v="EMEA"/>
    <x v="1"/>
  </r>
  <r>
    <n v="10125"/>
    <n v="34"/>
    <n v="100"/>
    <n v="6483.46"/>
    <d v="2003-05-21T00:00:00"/>
    <x v="0"/>
    <n v="2"/>
    <n v="5"/>
    <x v="0"/>
    <x v="3"/>
    <s v="S18_2795"/>
    <s v="Australian Collectors, Co."/>
    <s v="Melbourne"/>
    <x v="3"/>
    <s v="APAC"/>
    <x v="1"/>
  </r>
  <r>
    <n v="10139"/>
    <n v="41"/>
    <n v="100"/>
    <n v="7956.46"/>
    <d v="2003-07-16T00:00:00"/>
    <x v="0"/>
    <n v="3"/>
    <n v="7"/>
    <x v="0"/>
    <x v="3"/>
    <s v="S18_2795"/>
    <s v="Souveniers And Things Co."/>
    <s v="Chatswood"/>
    <x v="3"/>
    <s v="APAC"/>
    <x v="2"/>
  </r>
  <r>
    <n v="10149"/>
    <n v="23"/>
    <n v="100"/>
    <n v="4230.62"/>
    <d v="2003-09-12T00:00:00"/>
    <x v="0"/>
    <n v="3"/>
    <n v="9"/>
    <x v="0"/>
    <x v="3"/>
    <s v="S18_2795"/>
    <s v="Signal Collectibles Ltd."/>
    <s v="Brisbane"/>
    <x v="0"/>
    <s v="NA"/>
    <x v="1"/>
  </r>
  <r>
    <n v="10162"/>
    <n v="48"/>
    <n v="100"/>
    <n v="7209.12"/>
    <d v="2003-10-18T00:00:00"/>
    <x v="0"/>
    <n v="4"/>
    <n v="10"/>
    <x v="0"/>
    <x v="3"/>
    <s v="S18_2795"/>
    <s v="Corporate Gift Ideas Co."/>
    <s v="San Francisco"/>
    <x v="0"/>
    <s v="NA"/>
    <x v="2"/>
  </r>
  <r>
    <n v="10173"/>
    <n v="22"/>
    <n v="100"/>
    <n v="3452.68"/>
    <d v="2003-11-05T00:00:00"/>
    <x v="0"/>
    <n v="4"/>
    <n v="11"/>
    <x v="0"/>
    <x v="3"/>
    <s v="S18_2795"/>
    <s v="Rovelli Gifts"/>
    <s v="Bergamo"/>
    <x v="12"/>
    <s v="EMEA"/>
    <x v="1"/>
  </r>
  <r>
    <n v="10182"/>
    <n v="21"/>
    <n v="100"/>
    <n v="3047.73"/>
    <d v="2003-11-12T00:00:00"/>
    <x v="0"/>
    <n v="4"/>
    <n v="11"/>
    <x v="0"/>
    <x v="3"/>
    <s v="S18_2795"/>
    <s v="Mini Gifts Distributors Ltd."/>
    <s v="San Rafael"/>
    <x v="0"/>
    <s v="NA"/>
    <x v="1"/>
  </r>
  <r>
    <n v="10193"/>
    <n v="22"/>
    <n v="100"/>
    <n v="3675.32"/>
    <d v="2003-11-21T00:00:00"/>
    <x v="0"/>
    <n v="4"/>
    <n v="11"/>
    <x v="0"/>
    <x v="3"/>
    <s v="S18_2795"/>
    <s v="Australian Collectables, Ltd"/>
    <s v="Glen Waverly"/>
    <x v="3"/>
    <s v="APAC"/>
    <x v="1"/>
  </r>
  <r>
    <n v="10205"/>
    <n v="40"/>
    <n v="100"/>
    <n v="7492.4"/>
    <d v="2003-12-03T00:00:00"/>
    <x v="0"/>
    <n v="4"/>
    <n v="12"/>
    <x v="0"/>
    <x v="3"/>
    <s v="S18_2795"/>
    <s v="Euro Shopping Channel"/>
    <s v="Madrid"/>
    <x v="7"/>
    <s v="EMEA"/>
    <x v="2"/>
  </r>
  <r>
    <n v="10214"/>
    <n v="50"/>
    <n v="100"/>
    <n v="9534.5"/>
    <d v="2004-01-26T00:00:00"/>
    <x v="0"/>
    <n v="1"/>
    <n v="1"/>
    <x v="1"/>
    <x v="3"/>
    <s v="S18_2795"/>
    <s v="Corrida Auto Replicas, Ltd"/>
    <s v="Madrid"/>
    <x v="7"/>
    <s v="EMEA"/>
    <x v="2"/>
  </r>
  <r>
    <n v="10227"/>
    <n v="29"/>
    <n v="100"/>
    <n v="5579.02"/>
    <d v="2004-03-02T00:00:00"/>
    <x v="0"/>
    <n v="1"/>
    <n v="3"/>
    <x v="1"/>
    <x v="3"/>
    <s v="S18_2795"/>
    <s v="Saveley &amp; Henriot, Co."/>
    <s v="Lyon"/>
    <x v="1"/>
    <s v="EMEA"/>
    <x v="1"/>
  </r>
  <r>
    <n v="10244"/>
    <n v="43"/>
    <n v="100"/>
    <n v="5950.34"/>
    <d v="2004-04-29T00:00:00"/>
    <x v="0"/>
    <n v="2"/>
    <n v="4"/>
    <x v="1"/>
    <x v="3"/>
    <s v="S18_2795"/>
    <s v="Euro Shopping Channel"/>
    <s v="Madrid"/>
    <x v="7"/>
    <s v="EMEA"/>
    <x v="1"/>
  </r>
  <r>
    <n v="10255"/>
    <n v="24"/>
    <n v="100"/>
    <n v="3726"/>
    <d v="2004-06-04T00:00:00"/>
    <x v="0"/>
    <n v="2"/>
    <n v="6"/>
    <x v="1"/>
    <x v="3"/>
    <s v="S18_2795"/>
    <s v="Mini Caravy"/>
    <s v="Strasbourg"/>
    <x v="1"/>
    <s v="EMEA"/>
    <x v="1"/>
  </r>
  <r>
    <n v="10280"/>
    <n v="22"/>
    <n v="100"/>
    <n v="4455"/>
    <d v="2004-08-17T00:00:00"/>
    <x v="0"/>
    <n v="3"/>
    <n v="8"/>
    <x v="1"/>
    <x v="3"/>
    <s v="S18_2795"/>
    <s v="Amica Models &amp; Co."/>
    <s v="Torino"/>
    <x v="12"/>
    <s v="EMEA"/>
    <x v="1"/>
  </r>
  <r>
    <n v="10289"/>
    <n v="43"/>
    <n v="100"/>
    <n v="8272.34"/>
    <d v="2004-09-03T00:00:00"/>
    <x v="0"/>
    <n v="3"/>
    <n v="9"/>
    <x v="1"/>
    <x v="3"/>
    <s v="S18_2795"/>
    <s v="Herkku Gifts"/>
    <s v="Bergen"/>
    <x v="2"/>
    <s v="EMEA"/>
    <x v="2"/>
  </r>
  <r>
    <n v="10304"/>
    <n v="20"/>
    <n v="100"/>
    <n v="3577.6"/>
    <d v="2004-10-11T00:00:00"/>
    <x v="0"/>
    <n v="4"/>
    <n v="10"/>
    <x v="1"/>
    <x v="3"/>
    <s v="S18_2795"/>
    <s v="Auto Assoc. &amp; Cie."/>
    <s v="Versailles"/>
    <x v="1"/>
    <s v="EMEA"/>
    <x v="1"/>
  </r>
  <r>
    <n v="10312"/>
    <n v="25"/>
    <n v="100"/>
    <n v="3881.25"/>
    <d v="2004-10-21T00:00:00"/>
    <x v="0"/>
    <n v="4"/>
    <n v="10"/>
    <x v="1"/>
    <x v="3"/>
    <s v="S18_2795"/>
    <s v="Mini Gifts Distributors Ltd."/>
    <s v="San Rafael"/>
    <x v="0"/>
    <s v="NA"/>
    <x v="1"/>
  </r>
  <r>
    <n v="10322"/>
    <n v="36"/>
    <n v="100"/>
    <n v="5797.44"/>
    <d v="2004-11-04T00:00:00"/>
    <x v="0"/>
    <n v="4"/>
    <n v="11"/>
    <x v="1"/>
    <x v="3"/>
    <s v="S18_2795"/>
    <s v="Online Diecast Creations Co."/>
    <s v="Nashua"/>
    <x v="0"/>
    <s v="NA"/>
    <x v="1"/>
  </r>
  <r>
    <n v="10332"/>
    <n v="24"/>
    <n v="52.67"/>
    <n v="1264.08"/>
    <d v="2004-11-17T00:00:00"/>
    <x v="0"/>
    <n v="4"/>
    <n v="11"/>
    <x v="1"/>
    <x v="3"/>
    <s v="S18_2795"/>
    <s v="AV Stores, Co."/>
    <s v="Manchester"/>
    <x v="6"/>
    <s v="EMEA"/>
    <x v="0"/>
  </r>
  <r>
    <n v="10347"/>
    <n v="21"/>
    <n v="100"/>
    <n v="4815.3"/>
    <d v="2004-11-29T00:00:00"/>
    <x v="0"/>
    <n v="4"/>
    <n v="11"/>
    <x v="1"/>
    <x v="3"/>
    <s v="S18_2795"/>
    <s v="Australian Collectors, Co."/>
    <s v="Melbourne"/>
    <x v="3"/>
    <s v="APAC"/>
    <x v="1"/>
  </r>
  <r>
    <n v="10356"/>
    <n v="30"/>
    <n v="100"/>
    <n v="4462.2"/>
    <d v="2004-12-09T00:00:00"/>
    <x v="0"/>
    <n v="4"/>
    <n v="12"/>
    <x v="1"/>
    <x v="3"/>
    <s v="S18_2795"/>
    <s v="Lyon Souveniers"/>
    <s v="Paris"/>
    <x v="1"/>
    <s v="EMEA"/>
    <x v="1"/>
  </r>
  <r>
    <n v="10367"/>
    <n v="32"/>
    <n v="94.79"/>
    <n v="3033.28"/>
    <d v="2005-01-12T00:00:00"/>
    <x v="5"/>
    <n v="1"/>
    <n v="1"/>
    <x v="2"/>
    <x v="3"/>
    <s v="S18_2795"/>
    <s v="Toys4GrownUps.com"/>
    <s v="Pasadena"/>
    <x v="0"/>
    <s v="NA"/>
    <x v="1"/>
  </r>
  <r>
    <n v="10380"/>
    <n v="21"/>
    <n v="47.18"/>
    <n v="990.78"/>
    <d v="2005-02-16T00:00:00"/>
    <x v="0"/>
    <n v="1"/>
    <n v="2"/>
    <x v="2"/>
    <x v="3"/>
    <s v="S18_2795"/>
    <s v="Euro Shopping Channel"/>
    <s v="Madrid"/>
    <x v="7"/>
    <s v="EMEA"/>
    <x v="0"/>
  </r>
  <r>
    <n v="10390"/>
    <n v="26"/>
    <n v="78.11"/>
    <n v="2030.86"/>
    <d v="2005-03-04T00:00:00"/>
    <x v="0"/>
    <n v="1"/>
    <n v="3"/>
    <x v="2"/>
    <x v="3"/>
    <s v="S18_2795"/>
    <s v="Mini Gifts Distributors Ltd."/>
    <s v="San Rafael"/>
    <x v="0"/>
    <s v="NA"/>
    <x v="0"/>
  </r>
  <r>
    <n v="10421"/>
    <n v="35"/>
    <n v="100"/>
    <n v="5433.75"/>
    <d v="2005-05-29T00:00:00"/>
    <x v="2"/>
    <n v="2"/>
    <n v="5"/>
    <x v="2"/>
    <x v="3"/>
    <s v="S18_2795"/>
    <s v="Mini Gifts Distributors Ltd."/>
    <s v="San Rafael"/>
    <x v="0"/>
    <s v="NA"/>
    <x v="1"/>
  </r>
  <r>
    <n v="10109"/>
    <n v="26"/>
    <n v="100"/>
    <n v="3157.44"/>
    <d v="2003-03-10T00:00:00"/>
    <x v="0"/>
    <n v="1"/>
    <n v="3"/>
    <x v="0"/>
    <x v="1"/>
    <s v="S18_2870"/>
    <s v="Motor Mint Distributors Inc."/>
    <s v="Philadelphia"/>
    <x v="0"/>
    <s v="NA"/>
    <x v="1"/>
  </r>
  <r>
    <n v="10123"/>
    <n v="46"/>
    <n v="100"/>
    <n v="5161.2"/>
    <d v="2003-05-20T00:00:00"/>
    <x v="0"/>
    <n v="2"/>
    <n v="5"/>
    <x v="0"/>
    <x v="1"/>
    <s v="S18_2870"/>
    <s v="Atelier graphique"/>
    <s v="Nantes"/>
    <x v="1"/>
    <s v="EMEA"/>
    <x v="1"/>
  </r>
  <r>
    <n v="10137"/>
    <n v="37"/>
    <n v="100"/>
    <n v="4346.76"/>
    <d v="2003-07-10T00:00:00"/>
    <x v="0"/>
    <n v="3"/>
    <n v="7"/>
    <x v="0"/>
    <x v="1"/>
    <s v="S18_2870"/>
    <s v="Reims Collectables"/>
    <s v="Reims"/>
    <x v="1"/>
    <s v="EMEA"/>
    <x v="1"/>
  </r>
  <r>
    <n v="10148"/>
    <n v="27"/>
    <n v="100"/>
    <n v="3528.36"/>
    <d v="2003-09-11T00:00:00"/>
    <x v="0"/>
    <n v="3"/>
    <n v="9"/>
    <x v="0"/>
    <x v="1"/>
    <s v="S18_2870"/>
    <s v="Anna's Decorations, Ltd"/>
    <s v="North Sydney"/>
    <x v="3"/>
    <s v="APAC"/>
    <x v="1"/>
  </r>
  <r>
    <n v="10161"/>
    <n v="23"/>
    <n v="100"/>
    <n v="3187.8"/>
    <d v="2003-10-17T00:00:00"/>
    <x v="0"/>
    <n v="4"/>
    <n v="10"/>
    <x v="0"/>
    <x v="1"/>
    <s v="S18_2870"/>
    <s v="Heintze Collectables"/>
    <s v="Aaarhus"/>
    <x v="13"/>
    <s v="EMEA"/>
    <x v="1"/>
  </r>
  <r>
    <n v="10172"/>
    <n v="39"/>
    <n v="100"/>
    <n v="6023.16"/>
    <d v="2003-11-05T00:00:00"/>
    <x v="0"/>
    <n v="4"/>
    <n v="11"/>
    <x v="0"/>
    <x v="1"/>
    <s v="S18_2870"/>
    <s v="Gift Depot Inc."/>
    <s v="Bridgewater"/>
    <x v="0"/>
    <s v="NA"/>
    <x v="1"/>
  </r>
  <r>
    <n v="10181"/>
    <n v="27"/>
    <n v="100"/>
    <n v="3884.76"/>
    <d v="2003-11-12T00:00:00"/>
    <x v="0"/>
    <n v="4"/>
    <n v="11"/>
    <x v="0"/>
    <x v="1"/>
    <s v="S18_2870"/>
    <s v="Herkku Gifts"/>
    <s v="Bergen"/>
    <x v="2"/>
    <s v="EMEA"/>
    <x v="1"/>
  </r>
  <r>
    <n v="10192"/>
    <n v="38"/>
    <n v="100"/>
    <n v="4965.84"/>
    <d v="2003-11-20T00:00:00"/>
    <x v="0"/>
    <n v="4"/>
    <n v="11"/>
    <x v="0"/>
    <x v="1"/>
    <s v="S18_2870"/>
    <s v="Online Diecast Creations Co."/>
    <s v="Nashua"/>
    <x v="0"/>
    <s v="NA"/>
    <x v="1"/>
  </r>
  <r>
    <n v="10204"/>
    <n v="27"/>
    <n v="100"/>
    <n v="4169.88"/>
    <d v="2003-12-02T00:00:00"/>
    <x v="0"/>
    <n v="4"/>
    <n v="12"/>
    <x v="0"/>
    <x v="1"/>
    <s v="S18_2870"/>
    <s v="Muscle Machine Inc"/>
    <s v="NYC"/>
    <x v="0"/>
    <s v="NA"/>
    <x v="1"/>
  </r>
  <r>
    <n v="10212"/>
    <n v="40"/>
    <n v="100"/>
    <n v="4910.3999999999996"/>
    <d v="2004-01-16T00:00:00"/>
    <x v="0"/>
    <n v="1"/>
    <n v="1"/>
    <x v="1"/>
    <x v="1"/>
    <s v="S18_2870"/>
    <s v="Euro Shopping Channel"/>
    <s v="Madrid"/>
    <x v="7"/>
    <s v="EMEA"/>
    <x v="1"/>
  </r>
  <r>
    <n v="10226"/>
    <n v="24"/>
    <n v="100"/>
    <n v="3231.36"/>
    <d v="2004-02-26T00:00:00"/>
    <x v="0"/>
    <n v="1"/>
    <n v="2"/>
    <x v="1"/>
    <x v="1"/>
    <s v="S18_2870"/>
    <s v="Collectable Mini Designs Co."/>
    <s v="San Diego"/>
    <x v="0"/>
    <s v="NA"/>
    <x v="1"/>
  </r>
  <r>
    <n v="10241"/>
    <n v="44"/>
    <n v="100"/>
    <n v="6853.44"/>
    <d v="2004-04-13T00:00:00"/>
    <x v="0"/>
    <n v="2"/>
    <n v="4"/>
    <x v="1"/>
    <x v="1"/>
    <s v="S18_2870"/>
    <s v="Mini Caravy"/>
    <s v="Strasbourg"/>
    <x v="1"/>
    <s v="EMEA"/>
    <x v="1"/>
  </r>
  <r>
    <n v="10253"/>
    <n v="37"/>
    <n v="100"/>
    <n v="5177.04"/>
    <d v="2004-06-01T00:00:00"/>
    <x v="3"/>
    <n v="2"/>
    <n v="6"/>
    <x v="1"/>
    <x v="1"/>
    <s v="S18_2870"/>
    <s v="UK Collectables, Ltd."/>
    <s v="Liverpool"/>
    <x v="6"/>
    <s v="EMEA"/>
    <x v="1"/>
  </r>
  <r>
    <n v="10266"/>
    <n v="20"/>
    <n v="100"/>
    <n v="2824.8"/>
    <d v="2004-07-06T00:00:00"/>
    <x v="0"/>
    <n v="3"/>
    <n v="7"/>
    <x v="1"/>
    <x v="1"/>
    <s v="S18_2870"/>
    <s v="L'ordine Souveniers"/>
    <s v="Reggio Emilia"/>
    <x v="12"/>
    <s v="EMEA"/>
    <x v="0"/>
  </r>
  <r>
    <n v="10278"/>
    <n v="39"/>
    <n v="100"/>
    <n v="4324.32"/>
    <d v="2004-08-06T00:00:00"/>
    <x v="0"/>
    <n v="3"/>
    <n v="8"/>
    <x v="1"/>
    <x v="1"/>
    <s v="S18_2870"/>
    <s v="Signal Gift Stores"/>
    <s v="Las Vegas"/>
    <x v="0"/>
    <s v="NA"/>
    <x v="1"/>
  </r>
  <r>
    <n v="10287"/>
    <n v="44"/>
    <n v="100"/>
    <n v="5052.96"/>
    <d v="2004-08-30T00:00:00"/>
    <x v="0"/>
    <n v="3"/>
    <n v="8"/>
    <x v="1"/>
    <x v="1"/>
    <s v="S18_2870"/>
    <s v="Vida Sport, Ltd"/>
    <s v="Gensve"/>
    <x v="17"/>
    <s v="EMEA"/>
    <x v="1"/>
  </r>
  <r>
    <n v="10301"/>
    <n v="22"/>
    <n v="100"/>
    <n v="3223.44"/>
    <d v="2003-10-05T00:00:00"/>
    <x v="0"/>
    <n v="4"/>
    <n v="10"/>
    <x v="0"/>
    <x v="1"/>
    <s v="S18_2870"/>
    <s v="Norway Gifts By Mail, Co."/>
    <s v="Oslo"/>
    <x v="2"/>
    <s v="EMEA"/>
    <x v="1"/>
  </r>
  <r>
    <n v="10311"/>
    <n v="43"/>
    <n v="100"/>
    <n v="5278.68"/>
    <d v="2004-10-16T00:00:00"/>
    <x v="0"/>
    <n v="4"/>
    <n v="10"/>
    <x v="1"/>
    <x v="1"/>
    <s v="S18_2870"/>
    <s v="Euro Shopping Channel"/>
    <s v="Madrid"/>
    <x v="7"/>
    <s v="EMEA"/>
    <x v="1"/>
  </r>
  <r>
    <n v="10321"/>
    <n v="27"/>
    <n v="100"/>
    <n v="2851.2"/>
    <d v="2004-11-04T00:00:00"/>
    <x v="0"/>
    <n v="4"/>
    <n v="11"/>
    <x v="1"/>
    <x v="1"/>
    <s v="S18_2870"/>
    <s v="FunGiftIdeas.com"/>
    <s v="New Bedford"/>
    <x v="0"/>
    <s v="NA"/>
    <x v="0"/>
  </r>
  <r>
    <n v="10331"/>
    <n v="26"/>
    <n v="64.900000000000006"/>
    <n v="1687.4"/>
    <d v="2004-11-17T00:00:00"/>
    <x v="0"/>
    <n v="4"/>
    <n v="11"/>
    <x v="1"/>
    <x v="1"/>
    <s v="S18_2870"/>
    <s v="Motor Mint Distributors Inc."/>
    <s v="Philadelphia"/>
    <x v="0"/>
    <s v="NA"/>
    <x v="0"/>
  </r>
  <r>
    <n v="10343"/>
    <n v="25"/>
    <n v="52.32"/>
    <n v="1308"/>
    <d v="2004-11-24T00:00:00"/>
    <x v="0"/>
    <n v="4"/>
    <n v="11"/>
    <x v="1"/>
    <x v="1"/>
    <s v="S18_2870"/>
    <s v="Reims Collectables"/>
    <s v="Reims"/>
    <x v="1"/>
    <s v="EMEA"/>
    <x v="0"/>
  </r>
  <r>
    <n v="10366"/>
    <n v="49"/>
    <n v="100"/>
    <n v="6144.6"/>
    <d v="2005-01-10T00:00:00"/>
    <x v="0"/>
    <n v="1"/>
    <n v="1"/>
    <x v="2"/>
    <x v="1"/>
    <s v="S18_2870"/>
    <s v="Royale Belge"/>
    <s v="Charleroi"/>
    <x v="14"/>
    <s v="EMEA"/>
    <x v="1"/>
  </r>
  <r>
    <n v="10379"/>
    <n v="29"/>
    <n v="100"/>
    <n v="5127.2"/>
    <d v="2005-02-10T00:00:00"/>
    <x v="0"/>
    <n v="1"/>
    <n v="2"/>
    <x v="2"/>
    <x v="1"/>
    <s v="S18_2870"/>
    <s v="Euro Shopping Channel"/>
    <s v="Madrid"/>
    <x v="7"/>
    <s v="EMEA"/>
    <x v="1"/>
  </r>
  <r>
    <n v="10407"/>
    <n v="41"/>
    <n v="100"/>
    <n v="6386.16"/>
    <d v="2005-04-22T00:00:00"/>
    <x v="4"/>
    <n v="2"/>
    <n v="4"/>
    <x v="2"/>
    <x v="1"/>
    <s v="S18_2870"/>
    <s v="The Sharp Gifts Warehouse"/>
    <s v="San Jose"/>
    <x v="0"/>
    <s v="NA"/>
    <x v="1"/>
  </r>
  <r>
    <n v="10419"/>
    <n v="55"/>
    <n v="100"/>
    <n v="7695.6"/>
    <d v="2005-05-17T00:00:00"/>
    <x v="0"/>
    <n v="2"/>
    <n v="5"/>
    <x v="2"/>
    <x v="1"/>
    <s v="S18_2870"/>
    <s v="Salzburg Collectables"/>
    <s v="Salzburg"/>
    <x v="5"/>
    <s v="EMEA"/>
    <x v="2"/>
  </r>
  <r>
    <n v="10103"/>
    <n v="27"/>
    <n v="83.07"/>
    <n v="2242.89"/>
    <d v="2003-01-29T00:00:00"/>
    <x v="0"/>
    <n v="1"/>
    <n v="1"/>
    <x v="0"/>
    <x v="3"/>
    <s v="S18_2949"/>
    <s v="Baane Mini Imports"/>
    <s v="Stavern"/>
    <x v="2"/>
    <s v="EMEA"/>
    <x v="0"/>
  </r>
  <r>
    <n v="10112"/>
    <n v="23"/>
    <n v="100"/>
    <n v="2539.89"/>
    <d v="2003-03-24T00:00:00"/>
    <x v="0"/>
    <n v="1"/>
    <n v="3"/>
    <x v="0"/>
    <x v="3"/>
    <s v="S18_2949"/>
    <s v="Volvo Model Replicas, Co"/>
    <s v="Lule"/>
    <x v="8"/>
    <s v="EMEA"/>
    <x v="0"/>
  </r>
  <r>
    <n v="10126"/>
    <n v="31"/>
    <n v="90.17"/>
    <n v="2795.27"/>
    <d v="2003-05-28T00:00:00"/>
    <x v="0"/>
    <n v="2"/>
    <n v="5"/>
    <x v="0"/>
    <x v="3"/>
    <s v="S18_2949"/>
    <s v="Corrida Auto Replicas, Ltd"/>
    <s v="Madrid"/>
    <x v="7"/>
    <s v="EMEA"/>
    <x v="0"/>
  </r>
  <r>
    <n v="10139"/>
    <n v="46"/>
    <n v="100"/>
    <n v="5545.76"/>
    <d v="2003-07-16T00:00:00"/>
    <x v="0"/>
    <n v="3"/>
    <n v="7"/>
    <x v="0"/>
    <x v="3"/>
    <s v="S18_2949"/>
    <s v="Souveniers And Things Co."/>
    <s v="Chatswood"/>
    <x v="3"/>
    <s v="APAC"/>
    <x v="1"/>
  </r>
  <r>
    <n v="10150"/>
    <n v="47"/>
    <n v="91.18"/>
    <n v="4285.46"/>
    <d v="2003-09-19T00:00:00"/>
    <x v="0"/>
    <n v="3"/>
    <n v="9"/>
    <x v="0"/>
    <x v="3"/>
    <s v="S18_2949"/>
    <s v="Dragon Souveniers, Ltd."/>
    <s v="Singapore"/>
    <x v="9"/>
    <s v="Japan"/>
    <x v="1"/>
  </r>
  <r>
    <n v="10163"/>
    <n v="31"/>
    <n v="100"/>
    <n v="3329.09"/>
    <d v="2003-10-20T00:00:00"/>
    <x v="0"/>
    <n v="4"/>
    <n v="10"/>
    <x v="0"/>
    <x v="3"/>
    <s v="S18_2949"/>
    <s v="Classic Legends Inc."/>
    <s v="NYC"/>
    <x v="0"/>
    <s v="NA"/>
    <x v="1"/>
  </r>
  <r>
    <n v="10174"/>
    <n v="46"/>
    <n v="100"/>
    <n v="5592.22"/>
    <d v="2003-11-06T00:00:00"/>
    <x v="0"/>
    <n v="4"/>
    <n v="11"/>
    <x v="0"/>
    <x v="3"/>
    <s v="S18_2949"/>
    <s v="Australian Gift Network, Co"/>
    <s v="South Brisbane"/>
    <x v="3"/>
    <s v="APAC"/>
    <x v="1"/>
  </r>
  <r>
    <n v="10183"/>
    <n v="37"/>
    <n v="89.15"/>
    <n v="3298.55"/>
    <d v="2003-11-13T00:00:00"/>
    <x v="0"/>
    <n v="4"/>
    <n v="11"/>
    <x v="0"/>
    <x v="3"/>
    <s v="S18_2949"/>
    <s v="Classic Gift Ideas, Inc"/>
    <s v="Philadelphia"/>
    <x v="0"/>
    <s v="NA"/>
    <x v="1"/>
  </r>
  <r>
    <n v="10193"/>
    <n v="28"/>
    <n v="93.21"/>
    <n v="2609.88"/>
    <d v="2003-11-21T00:00:00"/>
    <x v="0"/>
    <n v="4"/>
    <n v="11"/>
    <x v="0"/>
    <x v="3"/>
    <s v="S18_2949"/>
    <s v="Australian Collectables, Ltd"/>
    <s v="Glen Waverly"/>
    <x v="3"/>
    <s v="APAC"/>
    <x v="0"/>
  </r>
  <r>
    <n v="10206"/>
    <n v="37"/>
    <n v="90.17"/>
    <n v="3336.29"/>
    <d v="2003-12-05T00:00:00"/>
    <x v="0"/>
    <n v="4"/>
    <n v="12"/>
    <x v="0"/>
    <x v="3"/>
    <s v="S18_2949"/>
    <s v="Canadian Gift Exchange Network"/>
    <s v="Vancouver"/>
    <x v="10"/>
    <s v="NA"/>
    <x v="1"/>
  </r>
  <r>
    <n v="10215"/>
    <n v="49"/>
    <n v="100"/>
    <n v="5510.05"/>
    <d v="2004-01-29T00:00:00"/>
    <x v="0"/>
    <n v="1"/>
    <n v="1"/>
    <x v="1"/>
    <x v="3"/>
    <s v="S18_2949"/>
    <s v="West Coast Collectables Co."/>
    <s v="Burbank"/>
    <x v="0"/>
    <s v="NA"/>
    <x v="1"/>
  </r>
  <r>
    <n v="10228"/>
    <n v="24"/>
    <n v="100"/>
    <n v="2504.4"/>
    <d v="2004-03-10T00:00:00"/>
    <x v="0"/>
    <n v="1"/>
    <n v="3"/>
    <x v="1"/>
    <x v="3"/>
    <s v="S18_2949"/>
    <s v="Cambridge Collectables Co."/>
    <s v="Cambridge"/>
    <x v="0"/>
    <s v="NA"/>
    <x v="0"/>
  </r>
  <r>
    <n v="10244"/>
    <n v="30"/>
    <n v="100"/>
    <n v="3525.6"/>
    <d v="2004-04-29T00:00:00"/>
    <x v="0"/>
    <n v="2"/>
    <n v="4"/>
    <x v="1"/>
    <x v="3"/>
    <s v="S18_2949"/>
    <s v="Euro Shopping Channel"/>
    <s v="Madrid"/>
    <x v="7"/>
    <s v="EMEA"/>
    <x v="1"/>
  </r>
  <r>
    <n v="10257"/>
    <n v="50"/>
    <n v="88.14"/>
    <n v="4407"/>
    <d v="2004-06-14T00:00:00"/>
    <x v="0"/>
    <n v="2"/>
    <n v="6"/>
    <x v="1"/>
    <x v="3"/>
    <s v="S18_2949"/>
    <s v="The Sharp Gifts Warehouse"/>
    <s v="San Jose"/>
    <x v="0"/>
    <s v="NA"/>
    <x v="1"/>
  </r>
  <r>
    <n v="10270"/>
    <n v="31"/>
    <n v="96.24"/>
    <n v="2983.44"/>
    <d v="2004-07-19T00:00:00"/>
    <x v="0"/>
    <n v="3"/>
    <n v="7"/>
    <x v="1"/>
    <x v="3"/>
    <s v="S18_2949"/>
    <s v="Souveniers And Things Co."/>
    <s v="Chatswood"/>
    <x v="3"/>
    <s v="APAC"/>
    <x v="0"/>
  </r>
  <r>
    <n v="10280"/>
    <n v="46"/>
    <n v="100"/>
    <n v="5126.24"/>
    <d v="2004-08-17T00:00:00"/>
    <x v="0"/>
    <n v="3"/>
    <n v="8"/>
    <x v="1"/>
    <x v="3"/>
    <s v="S18_2949"/>
    <s v="Amica Models &amp; Co."/>
    <s v="Torino"/>
    <x v="12"/>
    <s v="EMEA"/>
    <x v="1"/>
  </r>
  <r>
    <n v="10291"/>
    <n v="47"/>
    <n v="100"/>
    <n v="5713.79"/>
    <d v="2004-09-08T00:00:00"/>
    <x v="0"/>
    <n v="3"/>
    <n v="9"/>
    <x v="1"/>
    <x v="3"/>
    <s v="S18_2949"/>
    <s v="Scandinavian Gift Ideas"/>
    <s v="Boras"/>
    <x v="8"/>
    <s v="EMEA"/>
    <x v="1"/>
  </r>
  <r>
    <n v="10304"/>
    <n v="46"/>
    <n v="100"/>
    <n v="4613.8"/>
    <d v="2004-10-11T00:00:00"/>
    <x v="0"/>
    <n v="4"/>
    <n v="10"/>
    <x v="1"/>
    <x v="3"/>
    <s v="S18_2949"/>
    <s v="Auto Assoc. &amp; Cie."/>
    <s v="Versailles"/>
    <x v="1"/>
    <s v="EMEA"/>
    <x v="1"/>
  </r>
  <r>
    <n v="10312"/>
    <n v="37"/>
    <n v="100"/>
    <n v="3711.1"/>
    <d v="2004-10-21T00:00:00"/>
    <x v="0"/>
    <n v="4"/>
    <n v="10"/>
    <x v="1"/>
    <x v="3"/>
    <s v="S18_2949"/>
    <s v="Mini Gifts Distributors Ltd."/>
    <s v="San Rafael"/>
    <x v="0"/>
    <s v="NA"/>
    <x v="1"/>
  </r>
  <r>
    <n v="10322"/>
    <n v="33"/>
    <n v="100"/>
    <n v="3524.73"/>
    <d v="2004-11-04T00:00:00"/>
    <x v="0"/>
    <n v="4"/>
    <n v="11"/>
    <x v="1"/>
    <x v="3"/>
    <s v="S18_2949"/>
    <s v="Online Diecast Creations Co."/>
    <s v="Nashua"/>
    <x v="0"/>
    <s v="NA"/>
    <x v="1"/>
  </r>
  <r>
    <n v="10333"/>
    <n v="31"/>
    <n v="90.17"/>
    <n v="2795.27"/>
    <d v="2004-11-18T00:00:00"/>
    <x v="0"/>
    <n v="4"/>
    <n v="11"/>
    <x v="1"/>
    <x v="3"/>
    <s v="S18_2949"/>
    <s v="Mini Wheels Co."/>
    <s v="San Francisco"/>
    <x v="0"/>
    <s v="NA"/>
    <x v="0"/>
  </r>
  <r>
    <n v="10347"/>
    <n v="48"/>
    <n v="100"/>
    <n v="4814.3999999999996"/>
    <d v="2004-11-29T00:00:00"/>
    <x v="0"/>
    <n v="4"/>
    <n v="11"/>
    <x v="1"/>
    <x v="3"/>
    <s v="S18_2949"/>
    <s v="Australian Collectors, Co."/>
    <s v="Melbourne"/>
    <x v="3"/>
    <s v="APAC"/>
    <x v="1"/>
  </r>
  <r>
    <n v="10357"/>
    <n v="41"/>
    <n v="87.13"/>
    <n v="3572.33"/>
    <d v="2004-12-10T00:00:00"/>
    <x v="0"/>
    <n v="4"/>
    <n v="12"/>
    <x v="1"/>
    <x v="3"/>
    <s v="S18_2949"/>
    <s v="Mini Gifts Distributors Ltd."/>
    <s v="San Rafael"/>
    <x v="0"/>
    <s v="NA"/>
    <x v="1"/>
  </r>
  <r>
    <n v="10369"/>
    <n v="42"/>
    <n v="100"/>
    <n v="4581.3599999999997"/>
    <d v="2005-01-20T00:00:00"/>
    <x v="0"/>
    <n v="1"/>
    <n v="1"/>
    <x v="2"/>
    <x v="3"/>
    <s v="S18_2949"/>
    <s v="Collectables For Less Inc."/>
    <s v="Brickhaven"/>
    <x v="0"/>
    <s v="NA"/>
    <x v="1"/>
  </r>
  <r>
    <n v="10381"/>
    <n v="41"/>
    <n v="100"/>
    <n v="4319.76"/>
    <d v="2005-02-17T00:00:00"/>
    <x v="0"/>
    <n v="1"/>
    <n v="2"/>
    <x v="2"/>
    <x v="3"/>
    <s v="S18_2949"/>
    <s v="Corporate Gift Ideas Co."/>
    <s v="San Francisco"/>
    <x v="0"/>
    <s v="NA"/>
    <x v="1"/>
  </r>
  <r>
    <n v="10391"/>
    <n v="32"/>
    <n v="45.25"/>
    <n v="1448"/>
    <d v="2005-03-09T00:00:00"/>
    <x v="0"/>
    <n v="1"/>
    <n v="3"/>
    <x v="2"/>
    <x v="3"/>
    <s v="S18_2949"/>
    <s v="Anna's Decorations, Ltd"/>
    <s v="North Sydney"/>
    <x v="3"/>
    <s v="APAC"/>
    <x v="0"/>
  </r>
  <r>
    <n v="10423"/>
    <n v="10"/>
    <n v="88.14"/>
    <n v="881.4"/>
    <d v="2005-05-30T00:00:00"/>
    <x v="2"/>
    <n v="2"/>
    <n v="5"/>
    <x v="2"/>
    <x v="3"/>
    <s v="S18_2949"/>
    <s v="Petit Auto"/>
    <s v="Bruxelles"/>
    <x v="14"/>
    <s v="EMEA"/>
    <x v="0"/>
  </r>
  <r>
    <n v="10103"/>
    <n v="35"/>
    <n v="57.46"/>
    <n v="2011.1"/>
    <d v="2003-01-29T00:00:00"/>
    <x v="0"/>
    <n v="1"/>
    <n v="1"/>
    <x v="0"/>
    <x v="3"/>
    <s v="S18_2957"/>
    <s v="Baane Mini Imports"/>
    <s v="Stavern"/>
    <x v="2"/>
    <s v="EMEA"/>
    <x v="0"/>
  </r>
  <r>
    <n v="10111"/>
    <n v="28"/>
    <n v="64.33"/>
    <n v="1801.24"/>
    <d v="2003-03-25T00:00:00"/>
    <x v="0"/>
    <n v="1"/>
    <n v="3"/>
    <x v="0"/>
    <x v="3"/>
    <s v="S18_2957"/>
    <s v="Mini Wheels Co."/>
    <s v="San Francisco"/>
    <x v="0"/>
    <s v="NA"/>
    <x v="0"/>
  </r>
  <r>
    <n v="10126"/>
    <n v="46"/>
    <n v="73.7"/>
    <n v="3390.2"/>
    <d v="2003-05-28T00:00:00"/>
    <x v="0"/>
    <n v="2"/>
    <n v="5"/>
    <x v="0"/>
    <x v="3"/>
    <s v="S18_2957"/>
    <s v="Corrida Auto Replicas, Ltd"/>
    <s v="Madrid"/>
    <x v="7"/>
    <s v="EMEA"/>
    <x v="1"/>
  </r>
  <r>
    <n v="10139"/>
    <n v="20"/>
    <n v="71.2"/>
    <n v="1424"/>
    <d v="2003-07-16T00:00:00"/>
    <x v="0"/>
    <n v="3"/>
    <n v="7"/>
    <x v="0"/>
    <x v="3"/>
    <s v="S18_2957"/>
    <s v="Souveniers And Things Co."/>
    <s v="Chatswood"/>
    <x v="3"/>
    <s v="APAC"/>
    <x v="0"/>
  </r>
  <r>
    <n v="10150"/>
    <n v="30"/>
    <n v="49.97"/>
    <n v="1499.1"/>
    <d v="2003-09-19T00:00:00"/>
    <x v="0"/>
    <n v="3"/>
    <n v="9"/>
    <x v="0"/>
    <x v="3"/>
    <s v="S18_2957"/>
    <s v="Dragon Souveniers, Ltd."/>
    <s v="Singapore"/>
    <x v="9"/>
    <s v="Japan"/>
    <x v="0"/>
  </r>
  <r>
    <n v="10163"/>
    <n v="48"/>
    <n v="69.959999999999994"/>
    <n v="3358.08"/>
    <d v="2003-10-20T00:00:00"/>
    <x v="0"/>
    <n v="4"/>
    <n v="10"/>
    <x v="0"/>
    <x v="3"/>
    <s v="S18_2957"/>
    <s v="Classic Legends Inc."/>
    <s v="NYC"/>
    <x v="0"/>
    <s v="NA"/>
    <x v="1"/>
  </r>
  <r>
    <n v="10173"/>
    <n v="28"/>
    <n v="53.72"/>
    <n v="1504.16"/>
    <d v="2003-11-05T00:00:00"/>
    <x v="0"/>
    <n v="4"/>
    <n v="11"/>
    <x v="0"/>
    <x v="3"/>
    <s v="S18_2957"/>
    <s v="Rovelli Gifts"/>
    <s v="Bergamo"/>
    <x v="12"/>
    <s v="EMEA"/>
    <x v="0"/>
  </r>
  <r>
    <n v="10183"/>
    <n v="39"/>
    <n v="68.08"/>
    <n v="2655.12"/>
    <d v="2003-11-13T00:00:00"/>
    <x v="0"/>
    <n v="4"/>
    <n v="11"/>
    <x v="0"/>
    <x v="3"/>
    <s v="S18_2957"/>
    <s v="Classic Gift Ideas, Inc"/>
    <s v="Philadelphia"/>
    <x v="0"/>
    <s v="NA"/>
    <x v="0"/>
  </r>
  <r>
    <n v="10193"/>
    <n v="24"/>
    <n v="51.84"/>
    <n v="1244.1600000000001"/>
    <d v="2003-11-21T00:00:00"/>
    <x v="0"/>
    <n v="4"/>
    <n v="11"/>
    <x v="0"/>
    <x v="3"/>
    <s v="S18_2957"/>
    <s v="Australian Collectables, Ltd"/>
    <s v="Glen Waverly"/>
    <x v="3"/>
    <s v="APAC"/>
    <x v="0"/>
  </r>
  <r>
    <n v="10206"/>
    <n v="28"/>
    <n v="67.459999999999994"/>
    <n v="1888.88"/>
    <d v="2003-12-05T00:00:00"/>
    <x v="0"/>
    <n v="4"/>
    <n v="12"/>
    <x v="0"/>
    <x v="3"/>
    <s v="S18_2957"/>
    <s v="Canadian Gift Exchange Network"/>
    <s v="Vancouver"/>
    <x v="10"/>
    <s v="NA"/>
    <x v="0"/>
  </r>
  <r>
    <n v="10215"/>
    <n v="31"/>
    <n v="58.71"/>
    <n v="1820.01"/>
    <d v="2004-01-29T00:00:00"/>
    <x v="0"/>
    <n v="1"/>
    <n v="1"/>
    <x v="1"/>
    <x v="3"/>
    <s v="S18_2957"/>
    <s v="West Coast Collectables Co."/>
    <s v="Burbank"/>
    <x v="0"/>
    <s v="NA"/>
    <x v="0"/>
  </r>
  <r>
    <n v="10228"/>
    <n v="45"/>
    <n v="63.71"/>
    <n v="2866.95"/>
    <d v="2004-03-10T00:00:00"/>
    <x v="0"/>
    <n v="1"/>
    <n v="3"/>
    <x v="1"/>
    <x v="3"/>
    <s v="S18_2957"/>
    <s v="Cambridge Collectables Co."/>
    <s v="Cambridge"/>
    <x v="0"/>
    <s v="NA"/>
    <x v="0"/>
  </r>
  <r>
    <n v="10244"/>
    <n v="24"/>
    <n v="58.09"/>
    <n v="1394.16"/>
    <d v="2004-04-29T00:00:00"/>
    <x v="0"/>
    <n v="2"/>
    <n v="4"/>
    <x v="1"/>
    <x v="3"/>
    <s v="S18_2957"/>
    <s v="Euro Shopping Channel"/>
    <s v="Madrid"/>
    <x v="7"/>
    <s v="EMEA"/>
    <x v="0"/>
  </r>
  <r>
    <n v="10257"/>
    <n v="49"/>
    <n v="53.72"/>
    <n v="2632.28"/>
    <d v="2004-06-14T00:00:00"/>
    <x v="0"/>
    <n v="2"/>
    <n v="6"/>
    <x v="1"/>
    <x v="3"/>
    <s v="S18_2957"/>
    <s v="The Sharp Gifts Warehouse"/>
    <s v="San Jose"/>
    <x v="0"/>
    <s v="NA"/>
    <x v="0"/>
  </r>
  <r>
    <n v="10269"/>
    <n v="32"/>
    <n v="63.08"/>
    <n v="2018.56"/>
    <d v="2004-07-16T00:00:00"/>
    <x v="0"/>
    <n v="3"/>
    <n v="7"/>
    <x v="1"/>
    <x v="3"/>
    <s v="S18_2957"/>
    <s v="Salzburg Collectables"/>
    <s v="Salzburg"/>
    <x v="5"/>
    <s v="EMEA"/>
    <x v="0"/>
  </r>
  <r>
    <n v="10280"/>
    <n v="43"/>
    <n v="68.709999999999994"/>
    <n v="2954.53"/>
    <d v="2004-08-17T00:00:00"/>
    <x v="0"/>
    <n v="3"/>
    <n v="8"/>
    <x v="1"/>
    <x v="3"/>
    <s v="S18_2957"/>
    <s v="Amica Models &amp; Co."/>
    <s v="Torino"/>
    <x v="12"/>
    <s v="EMEA"/>
    <x v="0"/>
  </r>
  <r>
    <n v="10291"/>
    <n v="37"/>
    <n v="50.59"/>
    <n v="1871.83"/>
    <d v="2004-09-08T00:00:00"/>
    <x v="0"/>
    <n v="3"/>
    <n v="9"/>
    <x v="1"/>
    <x v="3"/>
    <s v="S18_2957"/>
    <s v="Scandinavian Gift Ideas"/>
    <s v="Boras"/>
    <x v="8"/>
    <s v="EMEA"/>
    <x v="0"/>
  </r>
  <r>
    <n v="10304"/>
    <n v="24"/>
    <n v="64.959999999999994"/>
    <n v="1559.04"/>
    <d v="2004-10-11T00:00:00"/>
    <x v="0"/>
    <n v="4"/>
    <n v="10"/>
    <x v="1"/>
    <x v="3"/>
    <s v="S18_2957"/>
    <s v="Auto Assoc. &amp; Cie."/>
    <s v="Versailles"/>
    <x v="1"/>
    <s v="EMEA"/>
    <x v="0"/>
  </r>
  <r>
    <n v="10312"/>
    <n v="35"/>
    <n v="53.72"/>
    <n v="1880.2"/>
    <d v="2004-10-21T00:00:00"/>
    <x v="0"/>
    <n v="4"/>
    <n v="10"/>
    <x v="1"/>
    <x v="3"/>
    <s v="S18_2957"/>
    <s v="Mini Gifts Distributors Ltd."/>
    <s v="San Rafael"/>
    <x v="0"/>
    <s v="NA"/>
    <x v="0"/>
  </r>
  <r>
    <n v="10322"/>
    <n v="41"/>
    <n v="29.87"/>
    <n v="1224.67"/>
    <d v="2004-11-04T00:00:00"/>
    <x v="0"/>
    <n v="4"/>
    <n v="11"/>
    <x v="1"/>
    <x v="3"/>
    <s v="S18_2957"/>
    <s v="Online Diecast Creations Co."/>
    <s v="Nashua"/>
    <x v="0"/>
    <s v="NA"/>
    <x v="0"/>
  </r>
  <r>
    <n v="10332"/>
    <n v="26"/>
    <n v="100"/>
    <n v="2979.08"/>
    <d v="2004-11-17T00:00:00"/>
    <x v="0"/>
    <n v="4"/>
    <n v="11"/>
    <x v="1"/>
    <x v="3"/>
    <s v="S18_2957"/>
    <s v="AV Stores, Co."/>
    <s v="Manchester"/>
    <x v="6"/>
    <s v="EMEA"/>
    <x v="0"/>
  </r>
  <r>
    <n v="10347"/>
    <n v="34"/>
    <n v="64.959999999999994"/>
    <n v="2208.64"/>
    <d v="2004-11-29T00:00:00"/>
    <x v="0"/>
    <n v="4"/>
    <n v="11"/>
    <x v="1"/>
    <x v="3"/>
    <s v="S18_2957"/>
    <s v="Australian Collectors, Co."/>
    <s v="Melbourne"/>
    <x v="3"/>
    <s v="APAC"/>
    <x v="0"/>
  </r>
  <r>
    <n v="10357"/>
    <n v="49"/>
    <n v="70.58"/>
    <n v="3458.42"/>
    <d v="2004-12-10T00:00:00"/>
    <x v="0"/>
    <n v="4"/>
    <n v="12"/>
    <x v="1"/>
    <x v="3"/>
    <s v="S18_2957"/>
    <s v="Mini Gifts Distributors Ltd."/>
    <s v="San Rafael"/>
    <x v="0"/>
    <s v="NA"/>
    <x v="1"/>
  </r>
  <r>
    <n v="10369"/>
    <n v="28"/>
    <n v="44.21"/>
    <n v="1237.8800000000001"/>
    <d v="2005-01-20T00:00:00"/>
    <x v="0"/>
    <n v="1"/>
    <n v="1"/>
    <x v="2"/>
    <x v="3"/>
    <s v="S18_2957"/>
    <s v="Collectables For Less Inc."/>
    <s v="Brickhaven"/>
    <x v="0"/>
    <s v="NA"/>
    <x v="0"/>
  </r>
  <r>
    <n v="10381"/>
    <n v="40"/>
    <n v="68.08"/>
    <n v="2723.2"/>
    <d v="2005-02-17T00:00:00"/>
    <x v="0"/>
    <n v="1"/>
    <n v="2"/>
    <x v="2"/>
    <x v="3"/>
    <s v="S18_2957"/>
    <s v="Corporate Gift Ideas Co."/>
    <s v="San Francisco"/>
    <x v="0"/>
    <s v="NA"/>
    <x v="0"/>
  </r>
  <r>
    <n v="10392"/>
    <n v="37"/>
    <n v="59.96"/>
    <n v="2218.52"/>
    <d v="2005-03-10T00:00:00"/>
    <x v="0"/>
    <n v="1"/>
    <n v="3"/>
    <x v="2"/>
    <x v="3"/>
    <s v="S18_2957"/>
    <s v="Mini Auto Werke"/>
    <s v="Graz"/>
    <x v="5"/>
    <s v="EMEA"/>
    <x v="0"/>
  </r>
  <r>
    <n v="10423"/>
    <n v="31"/>
    <n v="53.72"/>
    <n v="1665.32"/>
    <d v="2005-05-30T00:00:00"/>
    <x v="2"/>
    <n v="2"/>
    <n v="5"/>
    <x v="2"/>
    <x v="3"/>
    <s v="S18_2957"/>
    <s v="Petit Auto"/>
    <s v="Bruxelles"/>
    <x v="14"/>
    <s v="EMEA"/>
    <x v="0"/>
  </r>
  <r>
    <n v="10106"/>
    <n v="41"/>
    <n v="83.44"/>
    <n v="3421.04"/>
    <d v="2003-02-17T00:00:00"/>
    <x v="0"/>
    <n v="1"/>
    <n v="2"/>
    <x v="0"/>
    <x v="5"/>
    <s v="S18_3029"/>
    <s v="Rovelli Gifts"/>
    <s v="Bergamo"/>
    <x v="12"/>
    <s v="EMEA"/>
    <x v="1"/>
  </r>
  <r>
    <n v="10119"/>
    <n v="21"/>
    <n v="89.46"/>
    <n v="1878.66"/>
    <d v="2003-04-28T00:00:00"/>
    <x v="0"/>
    <n v="2"/>
    <n v="4"/>
    <x v="0"/>
    <x v="5"/>
    <s v="S18_3029"/>
    <s v="Salzburg Collectables"/>
    <s v="Salzburg"/>
    <x v="5"/>
    <s v="EMEA"/>
    <x v="0"/>
  </r>
  <r>
    <n v="10130"/>
    <n v="40"/>
    <n v="96.34"/>
    <n v="3853.6"/>
    <d v="2003-06-16T00:00:00"/>
    <x v="0"/>
    <n v="2"/>
    <n v="6"/>
    <x v="0"/>
    <x v="5"/>
    <s v="S18_3029"/>
    <s v="Auto-Moto Classics Inc."/>
    <s v="Brickhaven"/>
    <x v="0"/>
    <s v="NA"/>
    <x v="1"/>
  </r>
  <r>
    <n v="10143"/>
    <n v="46"/>
    <n v="74.84"/>
    <n v="3442.64"/>
    <d v="2003-08-10T00:00:00"/>
    <x v="0"/>
    <n v="3"/>
    <n v="8"/>
    <x v="0"/>
    <x v="5"/>
    <s v="S18_3029"/>
    <s v="Mini Creations Ltd."/>
    <s v="New Bedford"/>
    <x v="0"/>
    <s v="NA"/>
    <x v="1"/>
  </r>
  <r>
    <n v="10155"/>
    <n v="44"/>
    <n v="79.14"/>
    <n v="3482.16"/>
    <d v="2003-10-06T00:00:00"/>
    <x v="0"/>
    <n v="4"/>
    <n v="10"/>
    <x v="0"/>
    <x v="5"/>
    <s v="S18_3029"/>
    <s v="Toys of Finland, Co."/>
    <s v="Helsinki"/>
    <x v="4"/>
    <s v="EMEA"/>
    <x v="1"/>
  </r>
  <r>
    <n v="10167"/>
    <n v="46"/>
    <n v="73.12"/>
    <n v="3363.52"/>
    <d v="2003-10-23T00:00:00"/>
    <x v="3"/>
    <n v="4"/>
    <n v="10"/>
    <x v="0"/>
    <x v="5"/>
    <s v="S18_3029"/>
    <s v="Scandinavian Gift Ideas"/>
    <s v="Boras"/>
    <x v="8"/>
    <s v="EMEA"/>
    <x v="1"/>
  </r>
  <r>
    <n v="10178"/>
    <n v="41"/>
    <n v="81.72"/>
    <n v="3350.52"/>
    <d v="2003-11-08T00:00:00"/>
    <x v="0"/>
    <n v="4"/>
    <n v="11"/>
    <x v="0"/>
    <x v="5"/>
    <s v="S18_3029"/>
    <s v="Alpha Cognac"/>
    <s v="Toulouse"/>
    <x v="1"/>
    <s v="EMEA"/>
    <x v="1"/>
  </r>
  <r>
    <n v="10186"/>
    <n v="32"/>
    <n v="89.46"/>
    <n v="2862.72"/>
    <d v="2003-11-14T00:00:00"/>
    <x v="0"/>
    <n v="4"/>
    <n v="11"/>
    <x v="0"/>
    <x v="5"/>
    <s v="S18_3029"/>
    <s v="Double Decker Gift Stores, Ltd"/>
    <s v="London"/>
    <x v="6"/>
    <s v="EMEA"/>
    <x v="0"/>
  </r>
  <r>
    <n v="10197"/>
    <n v="46"/>
    <n v="87.74"/>
    <n v="4036.04"/>
    <d v="2003-11-26T00:00:00"/>
    <x v="0"/>
    <n v="4"/>
    <n v="11"/>
    <x v="0"/>
    <x v="5"/>
    <s v="S18_3029"/>
    <s v="Enaco Distributors"/>
    <s v="Barcelona"/>
    <x v="7"/>
    <s v="EMEA"/>
    <x v="1"/>
  </r>
  <r>
    <n v="10209"/>
    <n v="28"/>
    <n v="100"/>
    <n v="2817.92"/>
    <d v="2004-01-09T00:00:00"/>
    <x v="0"/>
    <n v="1"/>
    <n v="1"/>
    <x v="1"/>
    <x v="5"/>
    <s v="S18_3029"/>
    <s v="Men 'R' US Retailers, Ltd."/>
    <s v="Los Angeles"/>
    <x v="0"/>
    <s v="NA"/>
    <x v="0"/>
  </r>
  <r>
    <n v="10222"/>
    <n v="49"/>
    <n v="94.62"/>
    <n v="4636.38"/>
    <d v="2004-02-19T00:00:00"/>
    <x v="0"/>
    <n v="1"/>
    <n v="2"/>
    <x v="1"/>
    <x v="5"/>
    <s v="S18_3029"/>
    <s v="Collectable Mini Designs Co."/>
    <s v="San Diego"/>
    <x v="0"/>
    <s v="NA"/>
    <x v="1"/>
  </r>
  <r>
    <n v="10248"/>
    <n v="21"/>
    <n v="73.98"/>
    <n v="1553.58"/>
    <d v="2004-05-07T00:00:00"/>
    <x v="3"/>
    <n v="2"/>
    <n v="5"/>
    <x v="1"/>
    <x v="5"/>
    <s v="S18_3029"/>
    <s v="Land of Toys Inc."/>
    <s v="NYC"/>
    <x v="0"/>
    <s v="NA"/>
    <x v="0"/>
  </r>
  <r>
    <n v="10262"/>
    <n v="32"/>
    <n v="84.3"/>
    <n v="2697.6"/>
    <d v="2004-06-24T00:00:00"/>
    <x v="3"/>
    <n v="2"/>
    <n v="6"/>
    <x v="1"/>
    <x v="5"/>
    <s v="S18_3029"/>
    <s v="Euro Shopping Channel"/>
    <s v="Madrid"/>
    <x v="7"/>
    <s v="EMEA"/>
    <x v="0"/>
  </r>
  <r>
    <n v="10273"/>
    <n v="34"/>
    <n v="98.06"/>
    <n v="3334.04"/>
    <d v="2004-07-21T00:00:00"/>
    <x v="0"/>
    <n v="3"/>
    <n v="7"/>
    <x v="1"/>
    <x v="5"/>
    <s v="S18_3029"/>
    <s v="Petit Auto"/>
    <s v="Bruxelles"/>
    <x v="14"/>
    <s v="EMEA"/>
    <x v="1"/>
  </r>
  <r>
    <n v="10283"/>
    <n v="21"/>
    <n v="98.06"/>
    <n v="2059.2600000000002"/>
    <d v="2004-08-20T00:00:00"/>
    <x v="0"/>
    <n v="3"/>
    <n v="8"/>
    <x v="1"/>
    <x v="5"/>
    <s v="S18_3029"/>
    <s v="Royal Canadian Collectables, Ltd."/>
    <s v="Tsawassen"/>
    <x v="10"/>
    <s v="NA"/>
    <x v="0"/>
  </r>
  <r>
    <n v="10296"/>
    <n v="21"/>
    <n v="96.34"/>
    <n v="2023.14"/>
    <d v="2004-09-15T00:00:00"/>
    <x v="0"/>
    <n v="3"/>
    <n v="9"/>
    <x v="1"/>
    <x v="5"/>
    <s v="S18_3029"/>
    <s v="Bavarian Collectables Imports, Co."/>
    <s v="Munich"/>
    <x v="16"/>
    <s v="EMEA"/>
    <x v="0"/>
  </r>
  <r>
    <n v="10307"/>
    <n v="31"/>
    <n v="83.44"/>
    <n v="2586.64"/>
    <d v="2004-10-14T00:00:00"/>
    <x v="0"/>
    <n v="4"/>
    <n v="10"/>
    <x v="1"/>
    <x v="5"/>
    <s v="S18_3029"/>
    <s v="Classic Gift Ideas, Inc"/>
    <s v="Philadelphia"/>
    <x v="0"/>
    <s v="NA"/>
    <x v="0"/>
  </r>
  <r>
    <n v="10316"/>
    <n v="21"/>
    <n v="94.62"/>
    <n v="1987.02"/>
    <d v="2004-11-01T00:00:00"/>
    <x v="0"/>
    <n v="4"/>
    <n v="11"/>
    <x v="1"/>
    <x v="5"/>
    <s v="S18_3029"/>
    <s v="giftsbymail.co.uk"/>
    <s v="Cowes"/>
    <x v="6"/>
    <s v="EMEA"/>
    <x v="0"/>
  </r>
  <r>
    <n v="10327"/>
    <n v="25"/>
    <n v="45.86"/>
    <n v="1146.5"/>
    <d v="2004-11-10T00:00:00"/>
    <x v="5"/>
    <n v="4"/>
    <n v="11"/>
    <x v="1"/>
    <x v="5"/>
    <s v="S18_3029"/>
    <s v="Danish Wholesale Imports"/>
    <s v="Kobenhavn"/>
    <x v="13"/>
    <s v="EMEA"/>
    <x v="0"/>
  </r>
  <r>
    <n v="10338"/>
    <n v="28"/>
    <n v="82.58"/>
    <n v="2312.2399999999998"/>
    <d v="2004-11-22T00:00:00"/>
    <x v="0"/>
    <n v="4"/>
    <n v="11"/>
    <x v="1"/>
    <x v="5"/>
    <s v="S18_3029"/>
    <s v="Royale Belge"/>
    <s v="Charleroi"/>
    <x v="14"/>
    <s v="EMEA"/>
    <x v="0"/>
  </r>
  <r>
    <n v="10350"/>
    <n v="43"/>
    <n v="64.97"/>
    <n v="2793.71"/>
    <d v="2004-12-02T00:00:00"/>
    <x v="0"/>
    <n v="4"/>
    <n v="12"/>
    <x v="1"/>
    <x v="5"/>
    <s v="S18_3029"/>
    <s v="Euro Shopping Channel"/>
    <s v="Madrid"/>
    <x v="7"/>
    <s v="EMEA"/>
    <x v="0"/>
  </r>
  <r>
    <n v="10373"/>
    <n v="22"/>
    <n v="86.74"/>
    <n v="1908.28"/>
    <d v="2005-01-31T00:00:00"/>
    <x v="0"/>
    <n v="1"/>
    <n v="1"/>
    <x v="2"/>
    <x v="5"/>
    <s v="S18_3029"/>
    <s v="Oulu Toy Supplies, Inc."/>
    <s v="Oulu"/>
    <x v="4"/>
    <s v="EMEA"/>
    <x v="0"/>
  </r>
  <r>
    <n v="10386"/>
    <n v="37"/>
    <n v="93.01"/>
    <n v="3441.37"/>
    <d v="2005-03-01T00:00:00"/>
    <x v="5"/>
    <n v="1"/>
    <n v="3"/>
    <x v="2"/>
    <x v="5"/>
    <s v="S18_3029"/>
    <s v="Euro Shopping Channel"/>
    <s v="Madrid"/>
    <x v="7"/>
    <s v="EMEA"/>
    <x v="1"/>
  </r>
  <r>
    <n v="10398"/>
    <n v="28"/>
    <n v="72.260000000000005"/>
    <n v="2023.28"/>
    <d v="2005-03-30T00:00:00"/>
    <x v="0"/>
    <n v="1"/>
    <n v="3"/>
    <x v="2"/>
    <x v="5"/>
    <s v="S18_3029"/>
    <s v="Reims Collectables"/>
    <s v="Reims"/>
    <x v="1"/>
    <s v="EMEA"/>
    <x v="0"/>
  </r>
  <r>
    <n v="10400"/>
    <n v="30"/>
    <n v="74.84"/>
    <n v="2245.1999999999998"/>
    <d v="2005-04-01T00:00:00"/>
    <x v="0"/>
    <n v="2"/>
    <n v="4"/>
    <x v="2"/>
    <x v="5"/>
    <s v="S18_3029"/>
    <s v="The Sharp Gifts Warehouse"/>
    <s v="San Jose"/>
    <x v="0"/>
    <s v="NA"/>
    <x v="0"/>
  </r>
  <r>
    <n v="10414"/>
    <n v="44"/>
    <n v="73.98"/>
    <n v="3255.12"/>
    <d v="2005-05-06T00:00:00"/>
    <x v="4"/>
    <n v="2"/>
    <n v="5"/>
    <x v="2"/>
    <x v="5"/>
    <s v="S18_3029"/>
    <s v="Gifts4AllAges.com"/>
    <s v="Boston"/>
    <x v="0"/>
    <s v="NA"/>
    <x v="1"/>
  </r>
  <r>
    <n v="10103"/>
    <n v="25"/>
    <n v="100"/>
    <n v="2539.5"/>
    <d v="2003-01-29T00:00:00"/>
    <x v="0"/>
    <n v="1"/>
    <n v="1"/>
    <x v="0"/>
    <x v="3"/>
    <s v="S18_3136"/>
    <s v="Baane Mini Imports"/>
    <s v="Stavern"/>
    <x v="2"/>
    <s v="EMEA"/>
    <x v="0"/>
  </r>
  <r>
    <n v="10111"/>
    <n v="43"/>
    <n v="100"/>
    <n v="4818.1499999999996"/>
    <d v="2003-03-25T00:00:00"/>
    <x v="0"/>
    <n v="1"/>
    <n v="3"/>
    <x v="0"/>
    <x v="3"/>
    <s v="S18_3136"/>
    <s v="Mini Wheels Co."/>
    <s v="San Francisco"/>
    <x v="0"/>
    <s v="NA"/>
    <x v="1"/>
  </r>
  <r>
    <n v="10126"/>
    <n v="30"/>
    <n v="97.39"/>
    <n v="2921.7"/>
    <d v="2003-05-28T00:00:00"/>
    <x v="0"/>
    <n v="2"/>
    <n v="5"/>
    <x v="0"/>
    <x v="3"/>
    <s v="S18_3136"/>
    <s v="Corrida Auto Replicas, Ltd"/>
    <s v="Madrid"/>
    <x v="7"/>
    <s v="EMEA"/>
    <x v="0"/>
  </r>
  <r>
    <n v="10139"/>
    <n v="20"/>
    <n v="90.06"/>
    <n v="1801.2"/>
    <d v="2003-07-16T00:00:00"/>
    <x v="0"/>
    <n v="3"/>
    <n v="7"/>
    <x v="0"/>
    <x v="3"/>
    <s v="S18_3136"/>
    <s v="Souveniers And Things Co."/>
    <s v="Chatswood"/>
    <x v="3"/>
    <s v="APAC"/>
    <x v="0"/>
  </r>
  <r>
    <n v="10150"/>
    <n v="26"/>
    <n v="100"/>
    <n v="2804.36"/>
    <d v="2003-09-19T00:00:00"/>
    <x v="0"/>
    <n v="3"/>
    <n v="9"/>
    <x v="0"/>
    <x v="3"/>
    <s v="S18_3136"/>
    <s v="Dragon Souveniers, Ltd."/>
    <s v="Singapore"/>
    <x v="9"/>
    <s v="Japan"/>
    <x v="0"/>
  </r>
  <r>
    <n v="10163"/>
    <n v="40"/>
    <n v="100"/>
    <n v="4900.8"/>
    <d v="2003-10-20T00:00:00"/>
    <x v="0"/>
    <n v="4"/>
    <n v="10"/>
    <x v="0"/>
    <x v="3"/>
    <s v="S18_3136"/>
    <s v="Classic Legends Inc."/>
    <s v="NYC"/>
    <x v="0"/>
    <s v="NA"/>
    <x v="1"/>
  </r>
  <r>
    <n v="10173"/>
    <n v="31"/>
    <n v="89.01"/>
    <n v="2759.31"/>
    <d v="2003-11-05T00:00:00"/>
    <x v="0"/>
    <n v="4"/>
    <n v="11"/>
    <x v="0"/>
    <x v="3"/>
    <s v="S18_3136"/>
    <s v="Rovelli Gifts"/>
    <s v="Bergamo"/>
    <x v="12"/>
    <s v="EMEA"/>
    <x v="0"/>
  </r>
  <r>
    <n v="10183"/>
    <n v="22"/>
    <n v="100"/>
    <n v="2488.1999999999998"/>
    <d v="2003-11-13T00:00:00"/>
    <x v="0"/>
    <n v="4"/>
    <n v="11"/>
    <x v="0"/>
    <x v="3"/>
    <s v="S18_3136"/>
    <s v="Classic Gift Ideas, Inc"/>
    <s v="Philadelphia"/>
    <x v="0"/>
    <s v="NA"/>
    <x v="0"/>
  </r>
  <r>
    <n v="10193"/>
    <n v="23"/>
    <n v="100"/>
    <n v="2769.89"/>
    <d v="2003-11-21T00:00:00"/>
    <x v="0"/>
    <n v="4"/>
    <n v="11"/>
    <x v="0"/>
    <x v="3"/>
    <s v="S18_3136"/>
    <s v="Australian Collectables, Ltd"/>
    <s v="Glen Waverly"/>
    <x v="3"/>
    <s v="APAC"/>
    <x v="0"/>
  </r>
  <r>
    <n v="10206"/>
    <n v="30"/>
    <n v="100"/>
    <n v="3581.4"/>
    <d v="2003-12-05T00:00:00"/>
    <x v="0"/>
    <n v="4"/>
    <n v="12"/>
    <x v="0"/>
    <x v="3"/>
    <s v="S18_3136"/>
    <s v="Canadian Gift Exchange Network"/>
    <s v="Vancouver"/>
    <x v="10"/>
    <s v="NA"/>
    <x v="1"/>
  </r>
  <r>
    <n v="10215"/>
    <n v="49"/>
    <n v="100"/>
    <n v="5285.14"/>
    <d v="2004-01-29T00:00:00"/>
    <x v="0"/>
    <n v="1"/>
    <n v="1"/>
    <x v="1"/>
    <x v="3"/>
    <s v="S18_3136"/>
    <s v="West Coast Collectables Co."/>
    <s v="Burbank"/>
    <x v="0"/>
    <s v="NA"/>
    <x v="1"/>
  </r>
  <r>
    <n v="10228"/>
    <n v="31"/>
    <n v="100"/>
    <n v="3181.53"/>
    <d v="2004-03-10T00:00:00"/>
    <x v="0"/>
    <n v="1"/>
    <n v="3"/>
    <x v="1"/>
    <x v="3"/>
    <s v="S18_3136"/>
    <s v="Cambridge Collectables Co."/>
    <s v="Cambridge"/>
    <x v="0"/>
    <s v="NA"/>
    <x v="1"/>
  </r>
  <r>
    <n v="10244"/>
    <n v="29"/>
    <n v="100"/>
    <n v="3340.51"/>
    <d v="2004-04-29T00:00:00"/>
    <x v="0"/>
    <n v="2"/>
    <n v="4"/>
    <x v="1"/>
    <x v="3"/>
    <s v="S18_3136"/>
    <s v="Euro Shopping Channel"/>
    <s v="Madrid"/>
    <x v="7"/>
    <s v="EMEA"/>
    <x v="1"/>
  </r>
  <r>
    <n v="10257"/>
    <n v="37"/>
    <n v="84.82"/>
    <n v="3138.34"/>
    <d v="2004-06-14T00:00:00"/>
    <x v="0"/>
    <n v="2"/>
    <n v="6"/>
    <x v="1"/>
    <x v="3"/>
    <s v="S18_3136"/>
    <s v="The Sharp Gifts Warehouse"/>
    <s v="San Jose"/>
    <x v="0"/>
    <s v="NA"/>
    <x v="1"/>
  </r>
  <r>
    <n v="10270"/>
    <n v="38"/>
    <n v="100"/>
    <n v="4775.08"/>
    <d v="2004-07-19T00:00:00"/>
    <x v="0"/>
    <n v="3"/>
    <n v="7"/>
    <x v="1"/>
    <x v="3"/>
    <s v="S18_3136"/>
    <s v="Souveniers And Things Co."/>
    <s v="Chatswood"/>
    <x v="3"/>
    <s v="APAC"/>
    <x v="1"/>
  </r>
  <r>
    <n v="10280"/>
    <n v="29"/>
    <n v="100"/>
    <n v="3006.43"/>
    <d v="2004-08-17T00:00:00"/>
    <x v="0"/>
    <n v="3"/>
    <n v="8"/>
    <x v="1"/>
    <x v="3"/>
    <s v="S18_3136"/>
    <s v="Amica Models &amp; Co."/>
    <s v="Torino"/>
    <x v="12"/>
    <s v="EMEA"/>
    <x v="1"/>
  </r>
  <r>
    <n v="10291"/>
    <n v="23"/>
    <n v="100"/>
    <n v="2866.26"/>
    <d v="2004-09-08T00:00:00"/>
    <x v="0"/>
    <n v="3"/>
    <n v="9"/>
    <x v="1"/>
    <x v="3"/>
    <s v="S18_3136"/>
    <s v="Scandinavian Gift Ideas"/>
    <s v="Boras"/>
    <x v="8"/>
    <s v="EMEA"/>
    <x v="0"/>
  </r>
  <r>
    <n v="10304"/>
    <n v="26"/>
    <n v="85.87"/>
    <n v="2232.62"/>
    <d v="2004-10-11T00:00:00"/>
    <x v="0"/>
    <n v="4"/>
    <n v="10"/>
    <x v="1"/>
    <x v="3"/>
    <s v="S18_3136"/>
    <s v="Auto Assoc. &amp; Cie."/>
    <s v="Versailles"/>
    <x v="1"/>
    <s v="EMEA"/>
    <x v="0"/>
  </r>
  <r>
    <n v="10312"/>
    <n v="38"/>
    <n v="100"/>
    <n v="4457.0200000000004"/>
    <d v="2004-10-21T00:00:00"/>
    <x v="0"/>
    <n v="4"/>
    <n v="10"/>
    <x v="1"/>
    <x v="3"/>
    <s v="S18_3136"/>
    <s v="Mini Gifts Distributors Ltd."/>
    <s v="San Rafael"/>
    <x v="0"/>
    <s v="NA"/>
    <x v="1"/>
  </r>
  <r>
    <n v="10322"/>
    <n v="48"/>
    <n v="47.04"/>
    <n v="2257.92"/>
    <d v="2004-11-04T00:00:00"/>
    <x v="0"/>
    <n v="4"/>
    <n v="11"/>
    <x v="1"/>
    <x v="3"/>
    <s v="S18_3136"/>
    <s v="Online Diecast Creations Co."/>
    <s v="Nashua"/>
    <x v="0"/>
    <s v="NA"/>
    <x v="0"/>
  </r>
  <r>
    <n v="10332"/>
    <n v="40"/>
    <n v="39.799999999999997"/>
    <n v="1592"/>
    <d v="2004-11-17T00:00:00"/>
    <x v="0"/>
    <n v="4"/>
    <n v="11"/>
    <x v="1"/>
    <x v="3"/>
    <s v="S18_3136"/>
    <s v="AV Stores, Co."/>
    <s v="Manchester"/>
    <x v="6"/>
    <s v="EMEA"/>
    <x v="0"/>
  </r>
  <r>
    <n v="10347"/>
    <n v="45"/>
    <n v="100"/>
    <n v="4948.2"/>
    <d v="2004-11-29T00:00:00"/>
    <x v="0"/>
    <n v="4"/>
    <n v="11"/>
    <x v="1"/>
    <x v="3"/>
    <s v="S18_3136"/>
    <s v="Australian Collectors, Co."/>
    <s v="Melbourne"/>
    <x v="3"/>
    <s v="APAC"/>
    <x v="1"/>
  </r>
  <r>
    <n v="10357"/>
    <n v="44"/>
    <n v="100"/>
    <n v="5160.76"/>
    <d v="2004-12-10T00:00:00"/>
    <x v="0"/>
    <n v="4"/>
    <n v="12"/>
    <x v="1"/>
    <x v="3"/>
    <s v="S18_3136"/>
    <s v="Mini Gifts Distributors Ltd."/>
    <s v="San Rafael"/>
    <x v="0"/>
    <s v="NA"/>
    <x v="1"/>
  </r>
  <r>
    <n v="10369"/>
    <n v="21"/>
    <n v="94.22"/>
    <n v="1978.62"/>
    <d v="2005-01-20T00:00:00"/>
    <x v="0"/>
    <n v="1"/>
    <n v="1"/>
    <x v="2"/>
    <x v="3"/>
    <s v="S18_3136"/>
    <s v="Collectables For Less Inc."/>
    <s v="Brickhaven"/>
    <x v="0"/>
    <s v="NA"/>
    <x v="0"/>
  </r>
  <r>
    <n v="10381"/>
    <n v="35"/>
    <n v="100"/>
    <n v="4288.2"/>
    <d v="2005-02-17T00:00:00"/>
    <x v="0"/>
    <n v="1"/>
    <n v="2"/>
    <x v="2"/>
    <x v="3"/>
    <s v="S18_3136"/>
    <s v="Corporate Gift Ideas Co."/>
    <s v="San Francisco"/>
    <x v="0"/>
    <s v="NA"/>
    <x v="1"/>
  </r>
  <r>
    <n v="10392"/>
    <n v="29"/>
    <n v="86.92"/>
    <n v="2520.6799999999998"/>
    <d v="2005-03-10T00:00:00"/>
    <x v="0"/>
    <n v="1"/>
    <n v="3"/>
    <x v="2"/>
    <x v="3"/>
    <s v="S18_3136"/>
    <s v="Mini Auto Werke"/>
    <s v="Graz"/>
    <x v="5"/>
    <s v="EMEA"/>
    <x v="0"/>
  </r>
  <r>
    <n v="10423"/>
    <n v="21"/>
    <n v="84.82"/>
    <n v="1781.22"/>
    <d v="2005-05-30T00:00:00"/>
    <x v="2"/>
    <n v="2"/>
    <n v="5"/>
    <x v="2"/>
    <x v="3"/>
    <s v="S18_3136"/>
    <s v="Petit Auto"/>
    <s v="Bruxelles"/>
    <x v="14"/>
    <s v="EMEA"/>
    <x v="0"/>
  </r>
  <r>
    <n v="10105"/>
    <n v="22"/>
    <n v="100"/>
    <n v="3065.04"/>
    <d v="2003-02-11T00:00:00"/>
    <x v="0"/>
    <n v="1"/>
    <n v="2"/>
    <x v="0"/>
    <x v="3"/>
    <s v="S18_3140"/>
    <s v="Danish Wholesale Imports"/>
    <s v="Kobenhavn"/>
    <x v="13"/>
    <s v="EMEA"/>
    <x v="1"/>
  </r>
  <r>
    <n v="10117"/>
    <n v="26"/>
    <n v="100"/>
    <n v="3551.34"/>
    <d v="2003-04-16T00:00:00"/>
    <x v="0"/>
    <n v="2"/>
    <n v="4"/>
    <x v="0"/>
    <x v="3"/>
    <s v="S18_3140"/>
    <s v="Dragon Souveniers, Ltd."/>
    <s v="Singapore"/>
    <x v="9"/>
    <s v="Japan"/>
    <x v="1"/>
  </r>
  <r>
    <n v="10128"/>
    <n v="41"/>
    <n v="100"/>
    <n v="5544.02"/>
    <d v="2003-06-06T00:00:00"/>
    <x v="0"/>
    <n v="2"/>
    <n v="6"/>
    <x v="0"/>
    <x v="3"/>
    <s v="S18_3140"/>
    <s v="Euro Shopping Channel"/>
    <s v="Madrid"/>
    <x v="7"/>
    <s v="EMEA"/>
    <x v="1"/>
  </r>
  <r>
    <n v="10142"/>
    <n v="47"/>
    <n v="100"/>
    <n v="6034.33"/>
    <d v="2003-08-08T00:00:00"/>
    <x v="0"/>
    <n v="3"/>
    <n v="8"/>
    <x v="0"/>
    <x v="3"/>
    <s v="S18_3140"/>
    <s v="Mini Gifts Distributors Ltd."/>
    <s v="San Rafael"/>
    <x v="0"/>
    <s v="NA"/>
    <x v="1"/>
  </r>
  <r>
    <n v="10153"/>
    <n v="31"/>
    <n v="100"/>
    <n v="3641.57"/>
    <d v="2003-09-28T00:00:00"/>
    <x v="0"/>
    <n v="3"/>
    <n v="9"/>
    <x v="0"/>
    <x v="3"/>
    <s v="S18_3140"/>
    <s v="Euro Shopping Channel"/>
    <s v="Madrid"/>
    <x v="7"/>
    <s v="EMEA"/>
    <x v="1"/>
  </r>
  <r>
    <n v="10166"/>
    <n v="43"/>
    <n v="100"/>
    <n v="6930.74"/>
    <d v="2003-10-21T00:00:00"/>
    <x v="0"/>
    <n v="4"/>
    <n v="10"/>
    <x v="0"/>
    <x v="3"/>
    <s v="S18_3140"/>
    <s v="FunGiftIdeas.com"/>
    <s v="New Bedford"/>
    <x v="0"/>
    <s v="NA"/>
    <x v="1"/>
  </r>
  <r>
    <n v="10177"/>
    <n v="23"/>
    <n v="100"/>
    <n v="3675.63"/>
    <d v="2003-11-07T00:00:00"/>
    <x v="0"/>
    <n v="4"/>
    <n v="11"/>
    <x v="0"/>
    <x v="3"/>
    <s v="S18_3140"/>
    <s v="CAF Imports"/>
    <s v="Madrid"/>
    <x v="7"/>
    <s v="EMEA"/>
    <x v="1"/>
  </r>
  <r>
    <n v="10185"/>
    <n v="28"/>
    <n v="100"/>
    <n v="3442.04"/>
    <d v="2003-11-14T00:00:00"/>
    <x v="0"/>
    <n v="4"/>
    <n v="11"/>
    <x v="0"/>
    <x v="3"/>
    <s v="S18_3140"/>
    <s v="Mini Creations Ltd."/>
    <s v="New Bedford"/>
    <x v="0"/>
    <s v="NA"/>
    <x v="1"/>
  </r>
  <r>
    <n v="10196"/>
    <n v="49"/>
    <n v="100"/>
    <n v="6893.81"/>
    <d v="2003-11-26T00:00:00"/>
    <x v="0"/>
    <n v="4"/>
    <n v="11"/>
    <x v="0"/>
    <x v="3"/>
    <s v="S18_3140"/>
    <s v="Super Scale Inc."/>
    <s v="New Haven"/>
    <x v="0"/>
    <s v="NA"/>
    <x v="1"/>
  </r>
  <r>
    <n v="10208"/>
    <n v="24"/>
    <n v="100"/>
    <n v="2622.48"/>
    <d v="2004-01-02T00:00:00"/>
    <x v="0"/>
    <n v="1"/>
    <n v="1"/>
    <x v="1"/>
    <x v="3"/>
    <s v="S18_3140"/>
    <s v="Saveley &amp; Henriot, Co."/>
    <s v="Lyon"/>
    <x v="1"/>
    <s v="EMEA"/>
    <x v="0"/>
  </r>
  <r>
    <n v="10221"/>
    <n v="33"/>
    <n v="100"/>
    <n v="4417.38"/>
    <d v="2004-02-18T00:00:00"/>
    <x v="0"/>
    <n v="1"/>
    <n v="2"/>
    <x v="1"/>
    <x v="3"/>
    <s v="S18_3140"/>
    <s v="Petit Auto"/>
    <s v="Bruxelles"/>
    <x v="14"/>
    <s v="EMEA"/>
    <x v="1"/>
  </r>
  <r>
    <n v="10232"/>
    <n v="22"/>
    <n v="100"/>
    <n v="3606.02"/>
    <d v="2004-03-20T00:00:00"/>
    <x v="0"/>
    <n v="1"/>
    <n v="3"/>
    <x v="1"/>
    <x v="3"/>
    <s v="S18_3140"/>
    <s v="giftsbymail.co.uk"/>
    <s v="Cowes"/>
    <x v="6"/>
    <s v="EMEA"/>
    <x v="1"/>
  </r>
  <r>
    <n v="10248"/>
    <n v="32"/>
    <n v="100"/>
    <n v="3802.56"/>
    <d v="2004-05-07T00:00:00"/>
    <x v="3"/>
    <n v="2"/>
    <n v="5"/>
    <x v="1"/>
    <x v="3"/>
    <s v="S18_3140"/>
    <s v="Land of Toys Inc."/>
    <s v="NYC"/>
    <x v="0"/>
    <s v="NA"/>
    <x v="1"/>
  </r>
  <r>
    <n v="10273"/>
    <n v="40"/>
    <n v="100"/>
    <n v="5026.3999999999996"/>
    <d v="2004-07-21T00:00:00"/>
    <x v="0"/>
    <n v="3"/>
    <n v="7"/>
    <x v="1"/>
    <x v="3"/>
    <s v="S18_3140"/>
    <s v="Petit Auto"/>
    <s v="Bruxelles"/>
    <x v="14"/>
    <s v="EMEA"/>
    <x v="1"/>
  </r>
  <r>
    <n v="10282"/>
    <n v="43"/>
    <n v="100"/>
    <n v="6695.53"/>
    <d v="2004-08-20T00:00:00"/>
    <x v="0"/>
    <n v="3"/>
    <n v="8"/>
    <x v="1"/>
    <x v="3"/>
    <s v="S18_3140"/>
    <s v="Mini Gifts Distributors Ltd."/>
    <s v="San Rafael"/>
    <x v="0"/>
    <s v="NA"/>
    <x v="1"/>
  </r>
  <r>
    <n v="10293"/>
    <n v="24"/>
    <n v="100"/>
    <n v="2819.28"/>
    <d v="2004-09-09T00:00:00"/>
    <x v="0"/>
    <n v="3"/>
    <n v="9"/>
    <x v="1"/>
    <x v="3"/>
    <s v="S18_3140"/>
    <s v="Amica Models &amp; Co."/>
    <s v="Torino"/>
    <x v="12"/>
    <s v="EMEA"/>
    <x v="0"/>
  </r>
  <r>
    <n v="10306"/>
    <n v="32"/>
    <n v="100"/>
    <n v="3759.04"/>
    <d v="2004-10-14T00:00:00"/>
    <x v="0"/>
    <n v="4"/>
    <n v="10"/>
    <x v="1"/>
    <x v="3"/>
    <s v="S18_3140"/>
    <s v="AV Stores, Co."/>
    <s v="Manchester"/>
    <x v="6"/>
    <s v="EMEA"/>
    <x v="1"/>
  </r>
  <r>
    <n v="10314"/>
    <n v="20"/>
    <n v="100"/>
    <n v="2731.8"/>
    <d v="2004-10-22T00:00:00"/>
    <x v="0"/>
    <n v="4"/>
    <n v="10"/>
    <x v="1"/>
    <x v="3"/>
    <s v="S18_3140"/>
    <s v="Heintze Collectables"/>
    <s v="Aaarhus"/>
    <x v="13"/>
    <s v="EMEA"/>
    <x v="0"/>
  </r>
  <r>
    <n v="10325"/>
    <n v="24"/>
    <n v="69.12"/>
    <n v="1658.88"/>
    <d v="2004-11-05T00:00:00"/>
    <x v="0"/>
    <n v="4"/>
    <n v="11"/>
    <x v="1"/>
    <x v="3"/>
    <s v="S18_3140"/>
    <s v="Baane Mini Imports"/>
    <s v="Stavern"/>
    <x v="2"/>
    <s v="EMEA"/>
    <x v="0"/>
  </r>
  <r>
    <n v="10336"/>
    <n v="48"/>
    <n v="100"/>
    <n v="5778.24"/>
    <d v="2004-11-20T00:00:00"/>
    <x v="0"/>
    <n v="4"/>
    <n v="11"/>
    <x v="1"/>
    <x v="3"/>
    <s v="S18_3140"/>
    <s v="La Corne D'abondance, Co."/>
    <s v="Paris"/>
    <x v="1"/>
    <s v="EMEA"/>
    <x v="1"/>
  </r>
  <r>
    <n v="10350"/>
    <n v="44"/>
    <n v="100"/>
    <n v="5191.12"/>
    <d v="2004-12-02T00:00:00"/>
    <x v="0"/>
    <n v="4"/>
    <n v="12"/>
    <x v="1"/>
    <x v="3"/>
    <s v="S18_3140"/>
    <s v="Euro Shopping Channel"/>
    <s v="Madrid"/>
    <x v="7"/>
    <s v="EMEA"/>
    <x v="1"/>
  </r>
  <r>
    <n v="10372"/>
    <n v="28"/>
    <n v="100"/>
    <n v="3862.88"/>
    <d v="2005-01-26T00:00:00"/>
    <x v="0"/>
    <n v="1"/>
    <n v="1"/>
    <x v="2"/>
    <x v="3"/>
    <s v="S18_3140"/>
    <s v="Tokyo Collectables, Ltd"/>
    <s v="Minato-ku"/>
    <x v="11"/>
    <s v="Japan"/>
    <x v="1"/>
  </r>
  <r>
    <n v="10383"/>
    <n v="24"/>
    <n v="61.52"/>
    <n v="1476.48"/>
    <d v="2005-02-22T00:00:00"/>
    <x v="0"/>
    <n v="1"/>
    <n v="2"/>
    <x v="2"/>
    <x v="3"/>
    <s v="S18_3140"/>
    <s v="Euro Shopping Channel"/>
    <s v="Madrid"/>
    <x v="7"/>
    <s v="EMEA"/>
    <x v="0"/>
  </r>
  <r>
    <n v="10396"/>
    <n v="33"/>
    <n v="100"/>
    <n v="5273.73"/>
    <d v="2005-03-23T00:00:00"/>
    <x v="0"/>
    <n v="1"/>
    <n v="3"/>
    <x v="2"/>
    <x v="3"/>
    <s v="S18_3140"/>
    <s v="Mini Gifts Distributors Ltd."/>
    <s v="San Rafael"/>
    <x v="0"/>
    <s v="NA"/>
    <x v="1"/>
  </r>
  <r>
    <n v="10414"/>
    <n v="41"/>
    <n v="100"/>
    <n v="4872.03"/>
    <d v="2005-05-06T00:00:00"/>
    <x v="4"/>
    <n v="2"/>
    <n v="5"/>
    <x v="2"/>
    <x v="3"/>
    <s v="S18_3140"/>
    <s v="Gifts4AllAges.com"/>
    <s v="Boston"/>
    <x v="0"/>
    <s v="NA"/>
    <x v="1"/>
  </r>
  <r>
    <n v="10104"/>
    <n v="23"/>
    <n v="100"/>
    <n v="4556.99"/>
    <d v="2003-01-31T00:00:00"/>
    <x v="0"/>
    <n v="1"/>
    <n v="1"/>
    <x v="0"/>
    <x v="1"/>
    <s v="S18_3232"/>
    <s v="Euro Shopping Channel"/>
    <s v="Madrid"/>
    <x v="7"/>
    <s v="EMEA"/>
    <x v="1"/>
  </r>
  <r>
    <n v="10109"/>
    <n v="46"/>
    <n v="100"/>
    <n v="8257"/>
    <d v="2003-03-10T00:00:00"/>
    <x v="0"/>
    <n v="1"/>
    <n v="3"/>
    <x v="0"/>
    <x v="1"/>
    <s v="S18_3232"/>
    <s v="Motor Mint Distributors Inc."/>
    <s v="Philadelphia"/>
    <x v="0"/>
    <s v="NA"/>
    <x v="2"/>
  </r>
  <r>
    <n v="10114"/>
    <n v="48"/>
    <n v="100"/>
    <n v="8209.44"/>
    <d v="2003-04-01T00:00:00"/>
    <x v="0"/>
    <n v="2"/>
    <n v="4"/>
    <x v="0"/>
    <x v="1"/>
    <s v="S18_3232"/>
    <s v="La Corne D'abondance, Co."/>
    <s v="Paris"/>
    <x v="1"/>
    <s v="EMEA"/>
    <x v="2"/>
  </r>
  <r>
    <n v="10122"/>
    <n v="25"/>
    <n v="100"/>
    <n v="3598.5"/>
    <d v="2003-05-08T00:00:00"/>
    <x v="0"/>
    <n v="2"/>
    <n v="5"/>
    <x v="0"/>
    <x v="1"/>
    <s v="S18_3232"/>
    <s v="Marseille Mini Autos"/>
    <s v="Marseille"/>
    <x v="1"/>
    <s v="EMEA"/>
    <x v="1"/>
  </r>
  <r>
    <n v="10127"/>
    <n v="22"/>
    <n v="100"/>
    <n v="3837.24"/>
    <d v="2003-06-03T00:00:00"/>
    <x v="0"/>
    <n v="2"/>
    <n v="6"/>
    <x v="0"/>
    <x v="1"/>
    <s v="S18_3232"/>
    <s v="Muscle Machine Inc"/>
    <s v="NYC"/>
    <x v="0"/>
    <s v="NA"/>
    <x v="1"/>
  </r>
  <r>
    <n v="10136"/>
    <n v="41"/>
    <n v="100"/>
    <n v="8331.61"/>
    <d v="2003-07-04T00:00:00"/>
    <x v="0"/>
    <n v="3"/>
    <n v="7"/>
    <x v="0"/>
    <x v="1"/>
    <s v="S18_3232"/>
    <s v="Alpha Cognac"/>
    <s v="Toulouse"/>
    <x v="1"/>
    <s v="EMEA"/>
    <x v="2"/>
  </r>
  <r>
    <n v="10141"/>
    <n v="34"/>
    <n v="100"/>
    <n v="4836.5"/>
    <d v="2003-08-01T00:00:00"/>
    <x v="0"/>
    <n v="3"/>
    <n v="8"/>
    <x v="0"/>
    <x v="1"/>
    <s v="S18_3232"/>
    <s v="Suominen Souveniers"/>
    <s v="Espoo"/>
    <x v="4"/>
    <s v="EMEA"/>
    <x v="1"/>
  </r>
  <r>
    <n v="10148"/>
    <n v="32"/>
    <n v="100"/>
    <n v="5418.88"/>
    <d v="2003-09-11T00:00:00"/>
    <x v="0"/>
    <n v="3"/>
    <n v="9"/>
    <x v="0"/>
    <x v="1"/>
    <s v="S18_3232"/>
    <s v="Anna's Decorations, Ltd"/>
    <s v="North Sydney"/>
    <x v="3"/>
    <s v="APAC"/>
    <x v="1"/>
  </r>
  <r>
    <n v="10151"/>
    <n v="21"/>
    <n v="100"/>
    <n v="3734.01"/>
    <d v="2003-09-21T00:00:00"/>
    <x v="0"/>
    <n v="3"/>
    <n v="9"/>
    <x v="0"/>
    <x v="1"/>
    <s v="S18_3232"/>
    <s v="Oulu Toy Supplies, Inc."/>
    <s v="Oulu"/>
    <x v="4"/>
    <s v="EMEA"/>
    <x v="1"/>
  </r>
  <r>
    <n v="10160"/>
    <n v="20"/>
    <n v="100"/>
    <n v="3996.4"/>
    <d v="2003-10-11T00:00:00"/>
    <x v="0"/>
    <n v="4"/>
    <n v="10"/>
    <x v="0"/>
    <x v="1"/>
    <s v="S18_3232"/>
    <s v="Men 'R' US Retailers, Ltd."/>
    <s v="Los Angeles"/>
    <x v="0"/>
    <s v="NA"/>
    <x v="1"/>
  </r>
  <r>
    <n v="10165"/>
    <n v="47"/>
    <n v="100"/>
    <n v="8754.69"/>
    <d v="2003-10-22T00:00:00"/>
    <x v="0"/>
    <n v="4"/>
    <n v="10"/>
    <x v="0"/>
    <x v="1"/>
    <s v="S18_3232"/>
    <s v="Dragon Souveniers, Ltd."/>
    <s v="Singapore"/>
    <x v="9"/>
    <s v="Japan"/>
    <x v="2"/>
  </r>
  <r>
    <n v="10171"/>
    <n v="39"/>
    <n v="100"/>
    <n v="5481.45"/>
    <d v="2003-11-05T00:00:00"/>
    <x v="0"/>
    <n v="4"/>
    <n v="11"/>
    <x v="0"/>
    <x v="1"/>
    <s v="S18_3232"/>
    <s v="Quebec Home Shopping Network"/>
    <s v="Montreal"/>
    <x v="10"/>
    <s v="NA"/>
    <x v="1"/>
  </r>
  <r>
    <n v="10175"/>
    <n v="29"/>
    <n v="100"/>
    <n v="4419.8900000000003"/>
    <d v="2003-11-06T00:00:00"/>
    <x v="0"/>
    <n v="4"/>
    <n v="11"/>
    <x v="0"/>
    <x v="1"/>
    <s v="S18_3232"/>
    <s v="Stylish Desk Decors, Co."/>
    <s v="London"/>
    <x v="6"/>
    <s v="EMEA"/>
    <x v="1"/>
  </r>
  <r>
    <n v="10181"/>
    <n v="45"/>
    <n v="100"/>
    <n v="6324.75"/>
    <d v="2003-11-12T00:00:00"/>
    <x v="0"/>
    <n v="4"/>
    <n v="11"/>
    <x v="0"/>
    <x v="1"/>
    <s v="S18_3232"/>
    <s v="Herkku Gifts"/>
    <s v="Bergen"/>
    <x v="2"/>
    <s v="EMEA"/>
    <x v="1"/>
  </r>
  <r>
    <n v="10184"/>
    <n v="28"/>
    <n v="100"/>
    <n v="4409.72"/>
    <d v="2003-11-14T00:00:00"/>
    <x v="0"/>
    <n v="4"/>
    <n v="11"/>
    <x v="0"/>
    <x v="1"/>
    <s v="S18_3232"/>
    <s v="Iberia Gift Imports, Corp."/>
    <s v="Sevilla"/>
    <x v="7"/>
    <s v="EMEA"/>
    <x v="1"/>
  </r>
  <r>
    <n v="10192"/>
    <n v="26"/>
    <n v="100"/>
    <n v="3918.46"/>
    <d v="2003-11-20T00:00:00"/>
    <x v="0"/>
    <n v="4"/>
    <n v="11"/>
    <x v="0"/>
    <x v="1"/>
    <s v="S18_3232"/>
    <s v="Online Diecast Creations Co."/>
    <s v="Nashua"/>
    <x v="0"/>
    <s v="NA"/>
    <x v="1"/>
  </r>
  <r>
    <n v="10195"/>
    <n v="50"/>
    <n v="100"/>
    <n v="7620.5"/>
    <d v="2003-11-25T00:00:00"/>
    <x v="0"/>
    <n v="4"/>
    <n v="11"/>
    <x v="0"/>
    <x v="1"/>
    <s v="S18_3232"/>
    <s v="Mini Classics"/>
    <s v="White Plains"/>
    <x v="0"/>
    <s v="NA"/>
    <x v="2"/>
  </r>
  <r>
    <n v="10203"/>
    <n v="48"/>
    <n v="100"/>
    <n v="8291.0400000000009"/>
    <d v="2003-12-02T00:00:00"/>
    <x v="0"/>
    <n v="4"/>
    <n v="12"/>
    <x v="0"/>
    <x v="1"/>
    <s v="S18_3232"/>
    <s v="Euro Shopping Channel"/>
    <s v="Madrid"/>
    <x v="7"/>
    <s v="EMEA"/>
    <x v="2"/>
  </r>
  <r>
    <n v="10207"/>
    <n v="25"/>
    <n v="100"/>
    <n v="3937.25"/>
    <d v="2003-12-09T00:00:00"/>
    <x v="0"/>
    <n v="4"/>
    <n v="12"/>
    <x v="0"/>
    <x v="1"/>
    <s v="S18_3232"/>
    <s v="Diecast Collectables"/>
    <s v="Boston"/>
    <x v="0"/>
    <s v="NA"/>
    <x v="1"/>
  </r>
  <r>
    <n v="10212"/>
    <n v="40"/>
    <n v="100"/>
    <n v="5554.4"/>
    <d v="2004-01-16T00:00:00"/>
    <x v="0"/>
    <n v="1"/>
    <n v="1"/>
    <x v="1"/>
    <x v="1"/>
    <s v="S18_3232"/>
    <s v="Euro Shopping Channel"/>
    <s v="Madrid"/>
    <x v="7"/>
    <s v="EMEA"/>
    <x v="1"/>
  </r>
  <r>
    <n v="10225"/>
    <n v="43"/>
    <n v="100"/>
    <n v="6407.86"/>
    <d v="2004-02-22T00:00:00"/>
    <x v="0"/>
    <n v="1"/>
    <n v="2"/>
    <x v="1"/>
    <x v="1"/>
    <s v="S18_3232"/>
    <s v="Vida Sport, Ltd"/>
    <s v="Gensve"/>
    <x v="17"/>
    <s v="EMEA"/>
    <x v="1"/>
  </r>
  <r>
    <n v="10229"/>
    <n v="22"/>
    <n v="100"/>
    <n v="4172.5200000000004"/>
    <d v="2004-03-11T00:00:00"/>
    <x v="0"/>
    <n v="1"/>
    <n v="3"/>
    <x v="1"/>
    <x v="1"/>
    <s v="S18_3232"/>
    <s v="Mini Gifts Distributors Ltd."/>
    <s v="San Rafael"/>
    <x v="0"/>
    <s v="NA"/>
    <x v="1"/>
  </r>
  <r>
    <n v="10239"/>
    <n v="47"/>
    <n v="100"/>
    <n v="7083.37"/>
    <d v="2004-04-12T00:00:00"/>
    <x v="0"/>
    <n v="2"/>
    <n v="4"/>
    <x v="1"/>
    <x v="1"/>
    <s v="S18_3232"/>
    <s v="Oulu Toy Supplies, Inc."/>
    <s v="Oulu"/>
    <x v="4"/>
    <s v="EMEA"/>
    <x v="2"/>
  </r>
  <r>
    <n v="10246"/>
    <n v="36"/>
    <n v="100"/>
    <n v="7132.68"/>
    <d v="2004-05-05T00:00:00"/>
    <x v="0"/>
    <n v="2"/>
    <n v="5"/>
    <x v="1"/>
    <x v="1"/>
    <s v="S18_3232"/>
    <s v="Euro Shopping Channel"/>
    <s v="Madrid"/>
    <x v="7"/>
    <s v="EMEA"/>
    <x v="2"/>
  </r>
  <r>
    <n v="10253"/>
    <n v="40"/>
    <n v="100"/>
    <n v="6773.6"/>
    <d v="2004-06-01T00:00:00"/>
    <x v="3"/>
    <n v="2"/>
    <n v="6"/>
    <x v="1"/>
    <x v="1"/>
    <s v="S18_3232"/>
    <s v="UK Collectables, Ltd."/>
    <s v="Liverpool"/>
    <x v="6"/>
    <s v="EMEA"/>
    <x v="1"/>
  </r>
  <r>
    <n v="10259"/>
    <n v="27"/>
    <n v="100"/>
    <n v="3657.69"/>
    <d v="2004-06-15T00:00:00"/>
    <x v="0"/>
    <n v="2"/>
    <n v="6"/>
    <x v="1"/>
    <x v="1"/>
    <s v="S18_3232"/>
    <s v="Handji Gifts&amp; Co"/>
    <s v="Singapore"/>
    <x v="9"/>
    <s v="APAC"/>
    <x v="1"/>
  </r>
  <r>
    <n v="10266"/>
    <n v="29"/>
    <n v="100"/>
    <n v="4812.55"/>
    <d v="2004-07-06T00:00:00"/>
    <x v="0"/>
    <n v="3"/>
    <n v="7"/>
    <x v="1"/>
    <x v="1"/>
    <s v="S18_3232"/>
    <s v="L'ordine Souveniers"/>
    <s v="Reggio Emilia"/>
    <x v="12"/>
    <s v="EMEA"/>
    <x v="1"/>
  </r>
  <r>
    <n v="10271"/>
    <n v="20"/>
    <n v="100"/>
    <n v="3928.6"/>
    <d v="2004-07-20T00:00:00"/>
    <x v="0"/>
    <n v="3"/>
    <n v="7"/>
    <x v="1"/>
    <x v="1"/>
    <s v="S18_3232"/>
    <s v="Mini Gifts Distributors Ltd."/>
    <s v="San Rafael"/>
    <x v="0"/>
    <s v="NA"/>
    <x v="1"/>
  </r>
  <r>
    <n v="10278"/>
    <n v="42"/>
    <n v="100"/>
    <n v="6401.22"/>
    <d v="2004-08-06T00:00:00"/>
    <x v="0"/>
    <n v="3"/>
    <n v="8"/>
    <x v="1"/>
    <x v="1"/>
    <s v="S18_3232"/>
    <s v="Signal Gift Stores"/>
    <s v="Las Vegas"/>
    <x v="0"/>
    <s v="NA"/>
    <x v="1"/>
  </r>
  <r>
    <n v="10281"/>
    <n v="25"/>
    <n v="100"/>
    <n v="4191.25"/>
    <d v="2004-08-19T00:00:00"/>
    <x v="0"/>
    <n v="3"/>
    <n v="8"/>
    <x v="1"/>
    <x v="1"/>
    <s v="S18_3232"/>
    <s v="Diecast Classics Inc."/>
    <s v="Allentown"/>
    <x v="0"/>
    <s v="NA"/>
    <x v="1"/>
  </r>
  <r>
    <n v="10287"/>
    <n v="36"/>
    <n v="100"/>
    <n v="5852.52"/>
    <d v="2004-08-30T00:00:00"/>
    <x v="0"/>
    <n v="3"/>
    <n v="8"/>
    <x v="1"/>
    <x v="1"/>
    <s v="S18_3232"/>
    <s v="Vida Sport, Ltd"/>
    <s v="Gensve"/>
    <x v="17"/>
    <s v="EMEA"/>
    <x v="1"/>
  </r>
  <r>
    <n v="10292"/>
    <n v="21"/>
    <n v="100"/>
    <n v="2844.87"/>
    <d v="2004-09-08T00:00:00"/>
    <x v="0"/>
    <n v="3"/>
    <n v="9"/>
    <x v="1"/>
    <x v="1"/>
    <s v="S18_3232"/>
    <s v="Land of Toys Inc."/>
    <s v="NYC"/>
    <x v="0"/>
    <s v="NA"/>
    <x v="0"/>
  </r>
  <r>
    <n v="10301"/>
    <n v="23"/>
    <n v="100"/>
    <n v="4011.66"/>
    <d v="2003-10-05T00:00:00"/>
    <x v="0"/>
    <n v="4"/>
    <n v="10"/>
    <x v="0"/>
    <x v="1"/>
    <s v="S18_3232"/>
    <s v="Norway Gifts By Mail, Co."/>
    <s v="Oslo"/>
    <x v="2"/>
    <s v="EMEA"/>
    <x v="1"/>
  </r>
  <r>
    <n v="10305"/>
    <n v="37"/>
    <n v="100"/>
    <n v="7455.87"/>
    <d v="2004-10-13T00:00:00"/>
    <x v="0"/>
    <n v="4"/>
    <n v="10"/>
    <x v="1"/>
    <x v="1"/>
    <s v="S18_3232"/>
    <s v="Marta's Replicas Co."/>
    <s v="Cambridge"/>
    <x v="0"/>
    <s v="NA"/>
    <x v="2"/>
  </r>
  <r>
    <n v="10310"/>
    <n v="48"/>
    <n v="100"/>
    <n v="8940.9599999999991"/>
    <d v="2004-10-16T00:00:00"/>
    <x v="0"/>
    <n v="4"/>
    <n v="10"/>
    <x v="1"/>
    <x v="1"/>
    <s v="S18_3232"/>
    <s v="Toms Spezialitten, Ltd"/>
    <s v="Koln"/>
    <x v="16"/>
    <s v="EMEA"/>
    <x v="2"/>
  </r>
  <r>
    <n v="10313"/>
    <n v="25"/>
    <n v="100"/>
    <n v="4572.25"/>
    <d v="2004-10-22T00:00:00"/>
    <x v="0"/>
    <n v="4"/>
    <n v="10"/>
    <x v="1"/>
    <x v="1"/>
    <s v="S18_3232"/>
    <s v="Canadian Gift Exchange Network"/>
    <s v="Vancouver"/>
    <x v="10"/>
    <s v="NA"/>
    <x v="1"/>
  </r>
  <r>
    <n v="10321"/>
    <n v="33"/>
    <n v="100"/>
    <n v="5700.09"/>
    <d v="2004-11-04T00:00:00"/>
    <x v="0"/>
    <n v="4"/>
    <n v="11"/>
    <x v="1"/>
    <x v="1"/>
    <s v="S18_3232"/>
    <s v="FunGiftIdeas.com"/>
    <s v="New Bedford"/>
    <x v="0"/>
    <s v="NA"/>
    <x v="1"/>
  </r>
  <r>
    <n v="10324"/>
    <n v="27"/>
    <n v="100"/>
    <n v="3155.49"/>
    <d v="2004-11-05T00:00:00"/>
    <x v="0"/>
    <n v="4"/>
    <n v="11"/>
    <x v="1"/>
    <x v="1"/>
    <s v="S18_3232"/>
    <s v="Vitachrome Inc."/>
    <s v="NYC"/>
    <x v="0"/>
    <s v="NA"/>
    <x v="1"/>
  </r>
  <r>
    <n v="10331"/>
    <n v="27"/>
    <n v="100"/>
    <n v="4170.6899999999996"/>
    <d v="2004-11-17T00:00:00"/>
    <x v="0"/>
    <n v="4"/>
    <n v="11"/>
    <x v="1"/>
    <x v="1"/>
    <s v="S18_3232"/>
    <s v="Motor Mint Distributors Inc."/>
    <s v="Philadelphia"/>
    <x v="0"/>
    <s v="NA"/>
    <x v="1"/>
  </r>
  <r>
    <n v="10334"/>
    <n v="20"/>
    <n v="100"/>
    <n v="2878.8"/>
    <d v="2004-11-19T00:00:00"/>
    <x v="4"/>
    <n v="4"/>
    <n v="11"/>
    <x v="1"/>
    <x v="1"/>
    <s v="S18_3232"/>
    <s v="Volvo Model Replicas, Co"/>
    <s v="Lule"/>
    <x v="8"/>
    <s v="EMEA"/>
    <x v="0"/>
  </r>
  <r>
    <n v="10342"/>
    <n v="30"/>
    <n v="100"/>
    <n v="5029.5"/>
    <d v="2004-11-24T00:00:00"/>
    <x v="0"/>
    <n v="4"/>
    <n v="11"/>
    <x v="1"/>
    <x v="1"/>
    <s v="S18_3232"/>
    <s v="Australian Collectors, Co."/>
    <s v="Melbourne"/>
    <x v="3"/>
    <s v="APAC"/>
    <x v="1"/>
  </r>
  <r>
    <n v="10349"/>
    <n v="48"/>
    <n v="100"/>
    <n v="7396.8"/>
    <d v="2004-12-01T00:00:00"/>
    <x v="0"/>
    <n v="4"/>
    <n v="12"/>
    <x v="1"/>
    <x v="1"/>
    <s v="S18_3232"/>
    <s v="Muscle Machine Inc"/>
    <s v="NYC"/>
    <x v="0"/>
    <s v="NA"/>
    <x v="2"/>
  </r>
  <r>
    <n v="10358"/>
    <n v="32"/>
    <n v="93.49"/>
    <n v="2991.68"/>
    <d v="2004-12-10T00:00:00"/>
    <x v="0"/>
    <n v="4"/>
    <n v="12"/>
    <x v="1"/>
    <x v="1"/>
    <s v="S18_3232"/>
    <s v="Euro Shopping Channel"/>
    <s v="Madrid"/>
    <x v="7"/>
    <s v="EMEA"/>
    <x v="0"/>
  </r>
  <r>
    <n v="10366"/>
    <n v="34"/>
    <n v="100"/>
    <n v="6275.72"/>
    <d v="2005-01-10T00:00:00"/>
    <x v="0"/>
    <n v="1"/>
    <n v="1"/>
    <x v="2"/>
    <x v="1"/>
    <s v="S18_3232"/>
    <s v="Royale Belge"/>
    <s v="Charleroi"/>
    <x v="14"/>
    <s v="EMEA"/>
    <x v="1"/>
  </r>
  <r>
    <n v="10370"/>
    <n v="27"/>
    <n v="56.85"/>
    <n v="1534.95"/>
    <d v="2005-01-20T00:00:00"/>
    <x v="0"/>
    <n v="1"/>
    <n v="1"/>
    <x v="2"/>
    <x v="1"/>
    <s v="S18_3232"/>
    <s v="Anna's Decorations, Ltd"/>
    <s v="North Sydney"/>
    <x v="3"/>
    <s v="APAC"/>
    <x v="0"/>
  </r>
  <r>
    <n v="10377"/>
    <n v="39"/>
    <n v="100"/>
    <n v="7264.53"/>
    <d v="2005-02-09T00:00:00"/>
    <x v="0"/>
    <n v="1"/>
    <n v="2"/>
    <x v="2"/>
    <x v="1"/>
    <s v="S18_3232"/>
    <s v="Toys of Finland, Co."/>
    <s v="Helsinki"/>
    <x v="4"/>
    <s v="EMEA"/>
    <x v="2"/>
  </r>
  <r>
    <n v="10383"/>
    <n v="47"/>
    <n v="100"/>
    <n v="6869.05"/>
    <d v="2005-02-22T00:00:00"/>
    <x v="0"/>
    <n v="1"/>
    <n v="2"/>
    <x v="2"/>
    <x v="1"/>
    <s v="S18_3232"/>
    <s v="Euro Shopping Channel"/>
    <s v="Madrid"/>
    <x v="7"/>
    <s v="EMEA"/>
    <x v="1"/>
  </r>
  <r>
    <n v="10394"/>
    <n v="22"/>
    <n v="100"/>
    <n v="3353.02"/>
    <d v="2005-03-15T00:00:00"/>
    <x v="0"/>
    <n v="1"/>
    <n v="3"/>
    <x v="2"/>
    <x v="1"/>
    <s v="S18_3232"/>
    <s v="Euro Shopping Channel"/>
    <s v="Madrid"/>
    <x v="7"/>
    <s v="EMEA"/>
    <x v="1"/>
  </r>
  <r>
    <n v="10405"/>
    <n v="55"/>
    <n v="100"/>
    <n v="8289.0499999999993"/>
    <d v="2005-04-14T00:00:00"/>
    <x v="0"/>
    <n v="2"/>
    <n v="4"/>
    <x v="2"/>
    <x v="1"/>
    <s v="S18_3232"/>
    <s v="Mini Caravy"/>
    <s v="Strasbourg"/>
    <x v="1"/>
    <s v="EMEA"/>
    <x v="2"/>
  </r>
  <r>
    <n v="10412"/>
    <n v="60"/>
    <n v="100"/>
    <n v="11887.8"/>
    <d v="2005-05-03T00:00:00"/>
    <x v="0"/>
    <n v="2"/>
    <n v="5"/>
    <x v="2"/>
    <x v="1"/>
    <s v="S18_3232"/>
    <s v="Euro Shopping Channel"/>
    <s v="Madrid"/>
    <x v="7"/>
    <s v="EMEA"/>
    <x v="2"/>
  </r>
  <r>
    <n v="10419"/>
    <n v="35"/>
    <n v="100"/>
    <n v="5926.9"/>
    <d v="2005-05-17T00:00:00"/>
    <x v="0"/>
    <n v="2"/>
    <n v="5"/>
    <x v="2"/>
    <x v="1"/>
    <s v="S18_3232"/>
    <s v="Salzburg Collectables"/>
    <s v="Salzburg"/>
    <x v="5"/>
    <s v="EMEA"/>
    <x v="1"/>
  </r>
  <r>
    <n v="10425"/>
    <n v="28"/>
    <n v="100"/>
    <n v="3793.16"/>
    <d v="2005-05-31T00:00:00"/>
    <x v="2"/>
    <n v="2"/>
    <n v="5"/>
    <x v="2"/>
    <x v="1"/>
    <s v="S18_3232"/>
    <s v="La Rochelle Gifts"/>
    <s v="Nantes"/>
    <x v="1"/>
    <s v="EMEA"/>
    <x v="1"/>
  </r>
  <r>
    <n v="10105"/>
    <n v="38"/>
    <n v="100"/>
    <n v="4330.1000000000004"/>
    <d v="2003-02-11T00:00:00"/>
    <x v="0"/>
    <n v="1"/>
    <n v="2"/>
    <x v="0"/>
    <x v="6"/>
    <s v="S18_3259"/>
    <s v="Danish Wholesale Imports"/>
    <s v="Kobenhavn"/>
    <x v="13"/>
    <s v="EMEA"/>
    <x v="1"/>
  </r>
  <r>
    <n v="10117"/>
    <n v="21"/>
    <n v="95.8"/>
    <n v="2011.8"/>
    <d v="2003-04-16T00:00:00"/>
    <x v="0"/>
    <n v="2"/>
    <n v="4"/>
    <x v="0"/>
    <x v="6"/>
    <s v="S18_3259"/>
    <s v="Dragon Souveniers, Ltd."/>
    <s v="Singapore"/>
    <x v="9"/>
    <s v="Japan"/>
    <x v="0"/>
  </r>
  <r>
    <n v="10128"/>
    <n v="41"/>
    <n v="100"/>
    <n v="4837.18"/>
    <d v="2003-06-06T00:00:00"/>
    <x v="0"/>
    <n v="2"/>
    <n v="6"/>
    <x v="0"/>
    <x v="6"/>
    <s v="S18_3259"/>
    <s v="Euro Shopping Channel"/>
    <s v="Madrid"/>
    <x v="7"/>
    <s v="EMEA"/>
    <x v="1"/>
  </r>
  <r>
    <n v="10142"/>
    <n v="22"/>
    <n v="97.81"/>
    <n v="2151.8200000000002"/>
    <d v="2003-08-08T00:00:00"/>
    <x v="0"/>
    <n v="3"/>
    <n v="8"/>
    <x v="0"/>
    <x v="6"/>
    <s v="S18_3259"/>
    <s v="Mini Gifts Distributors Ltd."/>
    <s v="San Rafael"/>
    <x v="0"/>
    <s v="NA"/>
    <x v="0"/>
  </r>
  <r>
    <n v="10153"/>
    <n v="29"/>
    <n v="88.74"/>
    <n v="2573.46"/>
    <d v="2003-09-28T00:00:00"/>
    <x v="0"/>
    <n v="3"/>
    <n v="9"/>
    <x v="0"/>
    <x v="6"/>
    <s v="S18_3259"/>
    <s v="Euro Shopping Channel"/>
    <s v="Madrid"/>
    <x v="7"/>
    <s v="EMEA"/>
    <x v="0"/>
  </r>
  <r>
    <n v="10165"/>
    <n v="50"/>
    <n v="100"/>
    <n v="5344.5"/>
    <d v="2003-10-22T00:00:00"/>
    <x v="0"/>
    <n v="4"/>
    <n v="10"/>
    <x v="0"/>
    <x v="6"/>
    <s v="S18_3259"/>
    <s v="Dragon Souveniers, Ltd."/>
    <s v="Singapore"/>
    <x v="9"/>
    <s v="Japan"/>
    <x v="1"/>
  </r>
  <r>
    <n v="10177"/>
    <n v="29"/>
    <n v="100"/>
    <n v="3070.52"/>
    <d v="2003-11-07T00:00:00"/>
    <x v="0"/>
    <n v="4"/>
    <n v="11"/>
    <x v="0"/>
    <x v="6"/>
    <s v="S18_3259"/>
    <s v="CAF Imports"/>
    <s v="Madrid"/>
    <x v="7"/>
    <s v="EMEA"/>
    <x v="1"/>
  </r>
  <r>
    <n v="10185"/>
    <n v="49"/>
    <n v="80.67"/>
    <n v="3952.83"/>
    <d v="2003-11-14T00:00:00"/>
    <x v="0"/>
    <n v="4"/>
    <n v="11"/>
    <x v="0"/>
    <x v="6"/>
    <s v="S18_3259"/>
    <s v="Mini Creations Ltd."/>
    <s v="New Bedford"/>
    <x v="0"/>
    <s v="NA"/>
    <x v="1"/>
  </r>
  <r>
    <n v="10196"/>
    <n v="35"/>
    <n v="100"/>
    <n v="3564.75"/>
    <d v="2003-11-26T00:00:00"/>
    <x v="0"/>
    <n v="4"/>
    <n v="11"/>
    <x v="0"/>
    <x v="6"/>
    <s v="S18_3259"/>
    <s v="Super Scale Inc."/>
    <s v="New Haven"/>
    <x v="0"/>
    <s v="NA"/>
    <x v="1"/>
  </r>
  <r>
    <n v="10208"/>
    <n v="48"/>
    <n v="100"/>
    <n v="5614.56"/>
    <d v="2004-01-02T00:00:00"/>
    <x v="0"/>
    <n v="1"/>
    <n v="1"/>
    <x v="1"/>
    <x v="6"/>
    <s v="S18_3259"/>
    <s v="Saveley &amp; Henriot, Co."/>
    <s v="Lyon"/>
    <x v="1"/>
    <s v="EMEA"/>
    <x v="1"/>
  </r>
  <r>
    <n v="10221"/>
    <n v="23"/>
    <n v="80.67"/>
    <n v="1855.41"/>
    <d v="2004-02-18T00:00:00"/>
    <x v="0"/>
    <n v="1"/>
    <n v="2"/>
    <x v="1"/>
    <x v="6"/>
    <s v="S18_3259"/>
    <s v="Petit Auto"/>
    <s v="Bruxelles"/>
    <x v="14"/>
    <s v="EMEA"/>
    <x v="0"/>
  </r>
  <r>
    <n v="10232"/>
    <n v="48"/>
    <n v="95.8"/>
    <n v="4598.3999999999996"/>
    <d v="2004-03-20T00:00:00"/>
    <x v="0"/>
    <n v="1"/>
    <n v="3"/>
    <x v="1"/>
    <x v="6"/>
    <s v="S18_3259"/>
    <s v="giftsbymail.co.uk"/>
    <s v="Cowes"/>
    <x v="6"/>
    <s v="EMEA"/>
    <x v="1"/>
  </r>
  <r>
    <n v="10248"/>
    <n v="42"/>
    <n v="100"/>
    <n v="5082.42"/>
    <d v="2004-05-07T00:00:00"/>
    <x v="3"/>
    <n v="2"/>
    <n v="5"/>
    <x v="1"/>
    <x v="6"/>
    <s v="S18_3259"/>
    <s v="Land of Toys Inc."/>
    <s v="NYC"/>
    <x v="0"/>
    <s v="NA"/>
    <x v="1"/>
  </r>
  <r>
    <n v="10273"/>
    <n v="47"/>
    <n v="100"/>
    <n v="5450.59"/>
    <d v="2004-07-21T00:00:00"/>
    <x v="0"/>
    <n v="3"/>
    <n v="7"/>
    <x v="1"/>
    <x v="6"/>
    <s v="S18_3259"/>
    <s v="Petit Auto"/>
    <s v="Bruxelles"/>
    <x v="14"/>
    <s v="EMEA"/>
    <x v="1"/>
  </r>
  <r>
    <n v="10282"/>
    <n v="36"/>
    <n v="100"/>
    <n v="4174.92"/>
    <d v="2004-08-20T00:00:00"/>
    <x v="0"/>
    <n v="3"/>
    <n v="8"/>
    <x v="1"/>
    <x v="6"/>
    <s v="S18_3259"/>
    <s v="Mini Gifts Distributors Ltd."/>
    <s v="San Rafael"/>
    <x v="0"/>
    <s v="NA"/>
    <x v="1"/>
  </r>
  <r>
    <n v="10293"/>
    <n v="22"/>
    <n v="100"/>
    <n v="2418.2399999999998"/>
    <d v="2004-09-09T00:00:00"/>
    <x v="0"/>
    <n v="3"/>
    <n v="9"/>
    <x v="1"/>
    <x v="6"/>
    <s v="S18_3259"/>
    <s v="Amica Models &amp; Co."/>
    <s v="Torino"/>
    <x v="12"/>
    <s v="EMEA"/>
    <x v="0"/>
  </r>
  <r>
    <n v="10306"/>
    <n v="40"/>
    <n v="91.76"/>
    <n v="3670.4"/>
    <d v="2004-10-14T00:00:00"/>
    <x v="0"/>
    <n v="4"/>
    <n v="10"/>
    <x v="1"/>
    <x v="6"/>
    <s v="S18_3259"/>
    <s v="AV Stores, Co."/>
    <s v="Manchester"/>
    <x v="6"/>
    <s v="EMEA"/>
    <x v="1"/>
  </r>
  <r>
    <n v="10314"/>
    <n v="23"/>
    <n v="100"/>
    <n v="2481.6999999999998"/>
    <d v="2004-10-22T00:00:00"/>
    <x v="0"/>
    <n v="4"/>
    <n v="10"/>
    <x v="1"/>
    <x v="6"/>
    <s v="S18_3259"/>
    <s v="Heintze Collectables"/>
    <s v="Aaarhus"/>
    <x v="13"/>
    <s v="EMEA"/>
    <x v="0"/>
  </r>
  <r>
    <n v="10326"/>
    <n v="32"/>
    <n v="100"/>
    <n v="3807.68"/>
    <d v="2004-11-09T00:00:00"/>
    <x v="0"/>
    <n v="4"/>
    <n v="11"/>
    <x v="1"/>
    <x v="6"/>
    <s v="S18_3259"/>
    <s v="Volvo Model Replicas, Co"/>
    <s v="Lule"/>
    <x v="8"/>
    <s v="EMEA"/>
    <x v="1"/>
  </r>
  <r>
    <n v="10336"/>
    <n v="21"/>
    <n v="100"/>
    <n v="2230.41"/>
    <d v="2004-11-20T00:00:00"/>
    <x v="0"/>
    <n v="4"/>
    <n v="11"/>
    <x v="1"/>
    <x v="6"/>
    <s v="S18_3259"/>
    <s v="La Corne D'abondance, Co."/>
    <s v="Paris"/>
    <x v="1"/>
    <s v="EMEA"/>
    <x v="0"/>
  </r>
  <r>
    <n v="10350"/>
    <n v="41"/>
    <n v="93.04"/>
    <n v="3814.64"/>
    <d v="2004-12-02T00:00:00"/>
    <x v="0"/>
    <n v="4"/>
    <n v="12"/>
    <x v="1"/>
    <x v="6"/>
    <s v="S18_3259"/>
    <s v="Euro Shopping Channel"/>
    <s v="Madrid"/>
    <x v="7"/>
    <s v="EMEA"/>
    <x v="1"/>
  </r>
  <r>
    <n v="10372"/>
    <n v="25"/>
    <n v="84.71"/>
    <n v="2117.75"/>
    <d v="2005-01-26T00:00:00"/>
    <x v="0"/>
    <n v="1"/>
    <n v="1"/>
    <x v="2"/>
    <x v="6"/>
    <s v="S18_3259"/>
    <s v="Tokyo Collectables, Ltd"/>
    <s v="Minato-ku"/>
    <x v="11"/>
    <s v="Japan"/>
    <x v="0"/>
  </r>
  <r>
    <n v="10383"/>
    <n v="26"/>
    <n v="100"/>
    <n v="3340.48"/>
    <d v="2005-02-22T00:00:00"/>
    <x v="0"/>
    <n v="1"/>
    <n v="2"/>
    <x v="2"/>
    <x v="6"/>
    <s v="S18_3259"/>
    <s v="Euro Shopping Channel"/>
    <s v="Madrid"/>
    <x v="7"/>
    <s v="EMEA"/>
    <x v="1"/>
  </r>
  <r>
    <n v="10396"/>
    <n v="24"/>
    <n v="89.75"/>
    <n v="2154"/>
    <d v="2005-03-23T00:00:00"/>
    <x v="0"/>
    <n v="1"/>
    <n v="3"/>
    <x v="2"/>
    <x v="6"/>
    <s v="S18_3259"/>
    <s v="Mini Gifts Distributors Ltd."/>
    <s v="San Rafael"/>
    <x v="0"/>
    <s v="NA"/>
    <x v="0"/>
  </r>
  <r>
    <n v="10414"/>
    <n v="48"/>
    <n v="100"/>
    <n v="5808.48"/>
    <d v="2005-05-06T00:00:00"/>
    <x v="4"/>
    <n v="2"/>
    <n v="5"/>
    <x v="2"/>
    <x v="6"/>
    <s v="S18_3259"/>
    <s v="Gifts4AllAges.com"/>
    <s v="Boston"/>
    <x v="0"/>
    <s v="NA"/>
    <x v="1"/>
  </r>
  <r>
    <n v="10108"/>
    <n v="26"/>
    <n v="68.349999999999994"/>
    <n v="1777.1"/>
    <d v="2003-03-03T00:00:00"/>
    <x v="0"/>
    <n v="1"/>
    <n v="3"/>
    <x v="0"/>
    <x v="1"/>
    <s v="S18_3278"/>
    <s v="Cruz &amp; Sons Co."/>
    <s v="Makati City"/>
    <x v="15"/>
    <s v="Japan"/>
    <x v="0"/>
  </r>
  <r>
    <n v="10122"/>
    <n v="21"/>
    <n v="73.17"/>
    <n v="1536.57"/>
    <d v="2003-05-08T00:00:00"/>
    <x v="0"/>
    <n v="2"/>
    <n v="5"/>
    <x v="0"/>
    <x v="1"/>
    <s v="S18_3278"/>
    <s v="Marseille Mini Autos"/>
    <s v="Marseille"/>
    <x v="1"/>
    <s v="EMEA"/>
    <x v="0"/>
  </r>
  <r>
    <n v="10135"/>
    <n v="45"/>
    <n v="78"/>
    <n v="3510"/>
    <d v="2003-07-02T00:00:00"/>
    <x v="0"/>
    <n v="3"/>
    <n v="7"/>
    <x v="0"/>
    <x v="1"/>
    <s v="S18_3278"/>
    <s v="Mini Gifts Distributors Ltd."/>
    <s v="San Rafael"/>
    <x v="0"/>
    <s v="NA"/>
    <x v="1"/>
  </r>
  <r>
    <n v="10147"/>
    <n v="36"/>
    <n v="86.04"/>
    <n v="3097.44"/>
    <d v="2003-09-05T00:00:00"/>
    <x v="0"/>
    <n v="3"/>
    <n v="9"/>
    <x v="0"/>
    <x v="1"/>
    <s v="S18_3278"/>
    <s v="Collectables For Less Inc."/>
    <s v="Brickhaven"/>
    <x v="0"/>
    <s v="NA"/>
    <x v="1"/>
  </r>
  <r>
    <n v="10159"/>
    <n v="21"/>
    <n v="81.209999999999994"/>
    <n v="1705.41"/>
    <d v="2003-10-10T00:00:00"/>
    <x v="0"/>
    <n v="4"/>
    <n v="10"/>
    <x v="0"/>
    <x v="1"/>
    <s v="S18_3278"/>
    <s v="Corporate Gift Ideas Co."/>
    <s v="San Francisco"/>
    <x v="0"/>
    <s v="NA"/>
    <x v="0"/>
  </r>
  <r>
    <n v="10169"/>
    <n v="32"/>
    <n v="70.760000000000005"/>
    <n v="2264.3200000000002"/>
    <d v="2003-11-04T00:00:00"/>
    <x v="0"/>
    <n v="4"/>
    <n v="11"/>
    <x v="0"/>
    <x v="1"/>
    <s v="S18_3278"/>
    <s v="Anna's Decorations, Ltd"/>
    <s v="North Sydney"/>
    <x v="3"/>
    <s v="APAC"/>
    <x v="0"/>
  </r>
  <r>
    <n v="10181"/>
    <n v="30"/>
    <n v="82.82"/>
    <n v="2484.6"/>
    <d v="2003-11-12T00:00:00"/>
    <x v="0"/>
    <n v="4"/>
    <n v="11"/>
    <x v="0"/>
    <x v="1"/>
    <s v="S18_3278"/>
    <s v="Herkku Gifts"/>
    <s v="Bergen"/>
    <x v="2"/>
    <s v="EMEA"/>
    <x v="0"/>
  </r>
  <r>
    <n v="10191"/>
    <n v="36"/>
    <n v="94.88"/>
    <n v="3415.68"/>
    <d v="2003-11-20T00:00:00"/>
    <x v="0"/>
    <n v="4"/>
    <n v="11"/>
    <x v="0"/>
    <x v="1"/>
    <s v="S18_3278"/>
    <s v="Toms Spezialitten, Ltd"/>
    <s v="Koln"/>
    <x v="16"/>
    <s v="EMEA"/>
    <x v="1"/>
  </r>
  <r>
    <n v="10203"/>
    <n v="33"/>
    <n v="86.04"/>
    <n v="2839.32"/>
    <d v="2003-12-02T00:00:00"/>
    <x v="0"/>
    <n v="4"/>
    <n v="12"/>
    <x v="0"/>
    <x v="1"/>
    <s v="S18_3278"/>
    <s v="Euro Shopping Channel"/>
    <s v="Madrid"/>
    <x v="7"/>
    <s v="EMEA"/>
    <x v="0"/>
  </r>
  <r>
    <n v="10211"/>
    <n v="35"/>
    <n v="78"/>
    <n v="2730"/>
    <d v="2004-01-15T00:00:00"/>
    <x v="0"/>
    <n v="1"/>
    <n v="1"/>
    <x v="1"/>
    <x v="1"/>
    <s v="S18_3278"/>
    <s v="Auto Canal Petit"/>
    <s v="Paris"/>
    <x v="1"/>
    <s v="EMEA"/>
    <x v="0"/>
  </r>
  <r>
    <n v="10225"/>
    <n v="37"/>
    <n v="95.69"/>
    <n v="3540.53"/>
    <d v="2004-02-22T00:00:00"/>
    <x v="0"/>
    <n v="1"/>
    <n v="2"/>
    <x v="1"/>
    <x v="1"/>
    <s v="S18_3278"/>
    <s v="Vida Sport, Ltd"/>
    <s v="Gensve"/>
    <x v="17"/>
    <s v="EMEA"/>
    <x v="1"/>
  </r>
  <r>
    <n v="10238"/>
    <n v="41"/>
    <n v="73.17"/>
    <n v="2999.97"/>
    <d v="2004-04-09T00:00:00"/>
    <x v="0"/>
    <n v="2"/>
    <n v="4"/>
    <x v="1"/>
    <x v="1"/>
    <s v="S18_3278"/>
    <s v="Danish Wholesale Imports"/>
    <s v="Kobenhavn"/>
    <x v="13"/>
    <s v="EMEA"/>
    <x v="0"/>
  </r>
  <r>
    <n v="10252"/>
    <n v="20"/>
    <n v="76.39"/>
    <n v="1527.8"/>
    <d v="2004-05-26T00:00:00"/>
    <x v="0"/>
    <n v="2"/>
    <n v="5"/>
    <x v="1"/>
    <x v="1"/>
    <s v="S18_3278"/>
    <s v="Auto Canal Petit"/>
    <s v="Paris"/>
    <x v="1"/>
    <s v="EMEA"/>
    <x v="0"/>
  </r>
  <r>
    <n v="10265"/>
    <n v="45"/>
    <n v="86.84"/>
    <n v="3907.8"/>
    <d v="2004-07-02T00:00:00"/>
    <x v="0"/>
    <n v="3"/>
    <n v="7"/>
    <x v="1"/>
    <x v="1"/>
    <s v="S18_3278"/>
    <s v="Australian Collectables, Ltd"/>
    <s v="Glen Waverly"/>
    <x v="3"/>
    <s v="APAC"/>
    <x v="1"/>
  </r>
  <r>
    <n v="10276"/>
    <n v="38"/>
    <n v="69.959999999999994"/>
    <n v="2658.48"/>
    <d v="2004-08-02T00:00:00"/>
    <x v="0"/>
    <n v="3"/>
    <n v="8"/>
    <x v="1"/>
    <x v="1"/>
    <s v="S18_3278"/>
    <s v="Online Mini Collectables"/>
    <s v="Brickhaven"/>
    <x v="0"/>
    <s v="NA"/>
    <x v="0"/>
  </r>
  <r>
    <n v="10287"/>
    <n v="43"/>
    <n v="70.760000000000005"/>
    <n v="3042.68"/>
    <d v="2004-08-30T00:00:00"/>
    <x v="0"/>
    <n v="3"/>
    <n v="8"/>
    <x v="1"/>
    <x v="1"/>
    <s v="S18_3278"/>
    <s v="Vida Sport, Ltd"/>
    <s v="Gensve"/>
    <x v="17"/>
    <s v="EMEA"/>
    <x v="1"/>
  </r>
  <r>
    <n v="10300"/>
    <n v="49"/>
    <n v="78.8"/>
    <n v="3861.2"/>
    <d v="2003-10-04T00:00:00"/>
    <x v="0"/>
    <n v="4"/>
    <n v="10"/>
    <x v="0"/>
    <x v="1"/>
    <s v="S18_3278"/>
    <s v="Blauer See Auto, Co."/>
    <s v="Frankfurt"/>
    <x v="16"/>
    <s v="EMEA"/>
    <x v="1"/>
  </r>
  <r>
    <n v="10310"/>
    <n v="27"/>
    <n v="80.41"/>
    <n v="2171.0700000000002"/>
    <d v="2004-10-16T00:00:00"/>
    <x v="0"/>
    <n v="4"/>
    <n v="10"/>
    <x v="1"/>
    <x v="1"/>
    <s v="S18_3278"/>
    <s v="Toms Spezialitten, Ltd"/>
    <s v="Koln"/>
    <x v="16"/>
    <s v="EMEA"/>
    <x v="0"/>
  </r>
  <r>
    <n v="10319"/>
    <n v="46"/>
    <n v="73.98"/>
    <n v="3403.08"/>
    <d v="2004-11-03T00:00:00"/>
    <x v="0"/>
    <n v="4"/>
    <n v="11"/>
    <x v="1"/>
    <x v="1"/>
    <s v="S18_3278"/>
    <s v="Microscale Inc."/>
    <s v="NYC"/>
    <x v="0"/>
    <s v="NA"/>
    <x v="1"/>
  </r>
  <r>
    <n v="10329"/>
    <n v="38"/>
    <n v="59.1"/>
    <n v="2245.8000000000002"/>
    <d v="2004-11-15T00:00:00"/>
    <x v="0"/>
    <n v="4"/>
    <n v="11"/>
    <x v="1"/>
    <x v="1"/>
    <s v="S18_3278"/>
    <s v="Land of Toys Inc."/>
    <s v="NYC"/>
    <x v="0"/>
    <s v="NA"/>
    <x v="0"/>
  </r>
  <r>
    <n v="10342"/>
    <n v="25"/>
    <n v="66.739999999999995"/>
    <n v="1668.5"/>
    <d v="2004-11-24T00:00:00"/>
    <x v="0"/>
    <n v="4"/>
    <n v="11"/>
    <x v="1"/>
    <x v="1"/>
    <s v="S18_3278"/>
    <s v="Australian Collectors, Co."/>
    <s v="Melbourne"/>
    <x v="3"/>
    <s v="APAC"/>
    <x v="0"/>
  </r>
  <r>
    <n v="10363"/>
    <n v="46"/>
    <n v="60.3"/>
    <n v="2773.8"/>
    <d v="2005-01-06T00:00:00"/>
    <x v="0"/>
    <n v="1"/>
    <n v="1"/>
    <x v="2"/>
    <x v="1"/>
    <s v="S18_3278"/>
    <s v="Suominen Souveniers"/>
    <s v="Espoo"/>
    <x v="4"/>
    <s v="EMEA"/>
    <x v="0"/>
  </r>
  <r>
    <n v="10378"/>
    <n v="22"/>
    <n v="100"/>
    <n v="2464"/>
    <d v="2005-02-10T00:00:00"/>
    <x v="0"/>
    <n v="1"/>
    <n v="2"/>
    <x v="2"/>
    <x v="1"/>
    <s v="S18_3278"/>
    <s v="Euro Shopping Channel"/>
    <s v="Madrid"/>
    <x v="7"/>
    <s v="EMEA"/>
    <x v="0"/>
  </r>
  <r>
    <n v="10390"/>
    <n v="40"/>
    <n v="100"/>
    <n v="5491.6"/>
    <d v="2005-03-04T00:00:00"/>
    <x v="0"/>
    <n v="1"/>
    <n v="3"/>
    <x v="2"/>
    <x v="1"/>
    <s v="S18_3278"/>
    <s v="Mini Gifts Distributors Ltd."/>
    <s v="San Rafael"/>
    <x v="0"/>
    <s v="NA"/>
    <x v="1"/>
  </r>
  <r>
    <n v="10103"/>
    <n v="46"/>
    <n v="100"/>
    <n v="4791.82"/>
    <d v="2003-01-29T00:00:00"/>
    <x v="0"/>
    <n v="1"/>
    <n v="1"/>
    <x v="0"/>
    <x v="3"/>
    <s v="S18_3320"/>
    <s v="Baane Mini Imports"/>
    <s v="Stavern"/>
    <x v="2"/>
    <s v="EMEA"/>
    <x v="1"/>
  </r>
  <r>
    <n v="10111"/>
    <n v="39"/>
    <n v="100"/>
    <n v="4178.8500000000004"/>
    <d v="2003-03-25T00:00:00"/>
    <x v="0"/>
    <n v="1"/>
    <n v="3"/>
    <x v="0"/>
    <x v="3"/>
    <s v="S18_3320"/>
    <s v="Mini Wheels Co."/>
    <s v="San Francisco"/>
    <x v="0"/>
    <s v="NA"/>
    <x v="1"/>
  </r>
  <r>
    <n v="10126"/>
    <n v="38"/>
    <n v="82.34"/>
    <n v="3128.92"/>
    <d v="2003-05-28T00:00:00"/>
    <x v="0"/>
    <n v="2"/>
    <n v="5"/>
    <x v="0"/>
    <x v="3"/>
    <s v="S18_3320"/>
    <s v="Corrida Auto Replicas, Ltd"/>
    <s v="Madrid"/>
    <x v="7"/>
    <s v="EMEA"/>
    <x v="1"/>
  </r>
  <r>
    <n v="10139"/>
    <n v="30"/>
    <n v="100"/>
    <n v="3095.4"/>
    <d v="2003-07-16T00:00:00"/>
    <x v="0"/>
    <n v="3"/>
    <n v="7"/>
    <x v="0"/>
    <x v="3"/>
    <s v="S18_3320"/>
    <s v="Souveniers And Things Co."/>
    <s v="Chatswood"/>
    <x v="3"/>
    <s v="APAC"/>
    <x v="1"/>
  </r>
  <r>
    <n v="10149"/>
    <n v="42"/>
    <n v="94.25"/>
    <n v="3958.5"/>
    <d v="2003-09-12T00:00:00"/>
    <x v="0"/>
    <n v="3"/>
    <n v="9"/>
    <x v="0"/>
    <x v="3"/>
    <s v="S18_3320"/>
    <s v="Signal Collectibles Ltd."/>
    <s v="Brisbane"/>
    <x v="0"/>
    <s v="NA"/>
    <x v="1"/>
  </r>
  <r>
    <n v="10163"/>
    <n v="43"/>
    <n v="100"/>
    <n v="4991.4399999999996"/>
    <d v="2003-10-20T00:00:00"/>
    <x v="0"/>
    <n v="4"/>
    <n v="10"/>
    <x v="0"/>
    <x v="3"/>
    <s v="S18_3320"/>
    <s v="Classic Legends Inc."/>
    <s v="NYC"/>
    <x v="0"/>
    <s v="NA"/>
    <x v="1"/>
  </r>
  <r>
    <n v="10173"/>
    <n v="29"/>
    <n v="95.24"/>
    <n v="2761.96"/>
    <d v="2003-11-05T00:00:00"/>
    <x v="0"/>
    <n v="4"/>
    <n v="11"/>
    <x v="0"/>
    <x v="3"/>
    <s v="S18_3320"/>
    <s v="Rovelli Gifts"/>
    <s v="Bergamo"/>
    <x v="12"/>
    <s v="EMEA"/>
    <x v="0"/>
  </r>
  <r>
    <n v="10182"/>
    <n v="33"/>
    <n v="86.31"/>
    <n v="2848.23"/>
    <d v="2003-11-12T00:00:00"/>
    <x v="0"/>
    <n v="4"/>
    <n v="11"/>
    <x v="0"/>
    <x v="3"/>
    <s v="S18_3320"/>
    <s v="Mini Gifts Distributors Ltd."/>
    <s v="San Rafael"/>
    <x v="0"/>
    <s v="NA"/>
    <x v="0"/>
  </r>
  <r>
    <n v="10193"/>
    <n v="32"/>
    <n v="79.37"/>
    <n v="2539.84"/>
    <d v="2003-11-21T00:00:00"/>
    <x v="0"/>
    <n v="4"/>
    <n v="11"/>
    <x v="0"/>
    <x v="3"/>
    <s v="S18_3320"/>
    <s v="Australian Collectables, Ltd"/>
    <s v="Glen Waverly"/>
    <x v="3"/>
    <s v="APAC"/>
    <x v="0"/>
  </r>
  <r>
    <n v="10206"/>
    <n v="28"/>
    <n v="87.3"/>
    <n v="2444.4"/>
    <d v="2003-12-05T00:00:00"/>
    <x v="0"/>
    <n v="4"/>
    <n v="12"/>
    <x v="0"/>
    <x v="3"/>
    <s v="S18_3320"/>
    <s v="Canadian Gift Exchange Network"/>
    <s v="Vancouver"/>
    <x v="10"/>
    <s v="NA"/>
    <x v="0"/>
  </r>
  <r>
    <n v="10215"/>
    <n v="41"/>
    <n v="100"/>
    <n v="4555.92"/>
    <d v="2004-01-29T00:00:00"/>
    <x v="0"/>
    <n v="1"/>
    <n v="1"/>
    <x v="1"/>
    <x v="3"/>
    <s v="S18_3320"/>
    <s v="West Coast Collectables Co."/>
    <s v="Burbank"/>
    <x v="0"/>
    <s v="NA"/>
    <x v="1"/>
  </r>
  <r>
    <n v="10227"/>
    <n v="33"/>
    <n v="100"/>
    <n v="3666.96"/>
    <d v="2004-03-02T00:00:00"/>
    <x v="0"/>
    <n v="1"/>
    <n v="3"/>
    <x v="1"/>
    <x v="3"/>
    <s v="S18_3320"/>
    <s v="Saveley &amp; Henriot, Co."/>
    <s v="Lyon"/>
    <x v="1"/>
    <s v="EMEA"/>
    <x v="1"/>
  </r>
  <r>
    <n v="10244"/>
    <n v="36"/>
    <n v="84.33"/>
    <n v="3035.88"/>
    <d v="2004-04-29T00:00:00"/>
    <x v="0"/>
    <n v="2"/>
    <n v="4"/>
    <x v="1"/>
    <x v="3"/>
    <s v="S18_3320"/>
    <s v="Euro Shopping Channel"/>
    <s v="Madrid"/>
    <x v="7"/>
    <s v="EMEA"/>
    <x v="1"/>
  </r>
  <r>
    <n v="10257"/>
    <n v="26"/>
    <n v="89.29"/>
    <n v="2321.54"/>
    <d v="2004-06-14T00:00:00"/>
    <x v="0"/>
    <n v="2"/>
    <n v="6"/>
    <x v="1"/>
    <x v="3"/>
    <s v="S18_3320"/>
    <s v="The Sharp Gifts Warehouse"/>
    <s v="San Jose"/>
    <x v="0"/>
    <s v="NA"/>
    <x v="0"/>
  </r>
  <r>
    <n v="10280"/>
    <n v="34"/>
    <n v="100"/>
    <n v="3474.46"/>
    <d v="2004-08-17T00:00:00"/>
    <x v="0"/>
    <n v="3"/>
    <n v="8"/>
    <x v="1"/>
    <x v="3"/>
    <s v="S18_3320"/>
    <s v="Amica Models &amp; Co."/>
    <s v="Torino"/>
    <x v="12"/>
    <s v="EMEA"/>
    <x v="1"/>
  </r>
  <r>
    <n v="10290"/>
    <n v="26"/>
    <n v="96.23"/>
    <n v="2501.98"/>
    <d v="2004-09-07T00:00:00"/>
    <x v="0"/>
    <n v="3"/>
    <n v="9"/>
    <x v="1"/>
    <x v="3"/>
    <s v="S18_3320"/>
    <s v="Auto-Moto Classics Inc."/>
    <s v="Brickhaven"/>
    <x v="0"/>
    <s v="NA"/>
    <x v="0"/>
  </r>
  <r>
    <n v="10304"/>
    <n v="38"/>
    <n v="100"/>
    <n v="3958.46"/>
    <d v="2004-10-11T00:00:00"/>
    <x v="0"/>
    <n v="4"/>
    <n v="10"/>
    <x v="1"/>
    <x v="3"/>
    <s v="S18_3320"/>
    <s v="Auto Assoc. &amp; Cie."/>
    <s v="Versailles"/>
    <x v="1"/>
    <s v="EMEA"/>
    <x v="1"/>
  </r>
  <r>
    <n v="10312"/>
    <n v="33"/>
    <n v="100"/>
    <n v="3535.95"/>
    <d v="2004-10-21T00:00:00"/>
    <x v="0"/>
    <n v="4"/>
    <n v="10"/>
    <x v="1"/>
    <x v="3"/>
    <s v="S18_3320"/>
    <s v="Mini Gifts Distributors Ltd."/>
    <s v="San Rafael"/>
    <x v="0"/>
    <s v="NA"/>
    <x v="1"/>
  </r>
  <r>
    <n v="10323"/>
    <n v="33"/>
    <n v="91.27"/>
    <n v="3011.91"/>
    <d v="2004-11-05T00:00:00"/>
    <x v="0"/>
    <n v="4"/>
    <n v="11"/>
    <x v="1"/>
    <x v="3"/>
    <s v="S18_3320"/>
    <s v="Blauer See Auto, Co."/>
    <s v="Frankfurt"/>
    <x v="16"/>
    <s v="EMEA"/>
    <x v="1"/>
  </r>
  <r>
    <n v="10333"/>
    <n v="46"/>
    <n v="100"/>
    <n v="11336.7"/>
    <d v="2004-11-18T00:00:00"/>
    <x v="0"/>
    <n v="4"/>
    <n v="11"/>
    <x v="1"/>
    <x v="3"/>
    <s v="S18_3320"/>
    <s v="Mini Wheels Co."/>
    <s v="San Francisco"/>
    <x v="0"/>
    <s v="NA"/>
    <x v="2"/>
  </r>
  <r>
    <n v="10347"/>
    <n v="26"/>
    <n v="100"/>
    <n v="2656.94"/>
    <d v="2004-11-29T00:00:00"/>
    <x v="0"/>
    <n v="4"/>
    <n v="11"/>
    <x v="1"/>
    <x v="3"/>
    <s v="S18_3320"/>
    <s v="Australian Collectors, Co."/>
    <s v="Melbourne"/>
    <x v="3"/>
    <s v="APAC"/>
    <x v="0"/>
  </r>
  <r>
    <n v="10357"/>
    <n v="25"/>
    <n v="100"/>
    <n v="2604.25"/>
    <d v="2004-12-10T00:00:00"/>
    <x v="0"/>
    <n v="4"/>
    <n v="12"/>
    <x v="1"/>
    <x v="3"/>
    <s v="S18_3320"/>
    <s v="Mini Gifts Distributors Ltd."/>
    <s v="San Rafael"/>
    <x v="0"/>
    <s v="NA"/>
    <x v="0"/>
  </r>
  <r>
    <n v="10369"/>
    <n v="45"/>
    <n v="73.08"/>
    <n v="3288.6"/>
    <d v="2005-01-20T00:00:00"/>
    <x v="0"/>
    <n v="1"/>
    <n v="1"/>
    <x v="2"/>
    <x v="3"/>
    <s v="S18_3320"/>
    <s v="Collectables For Less Inc."/>
    <s v="Brickhaven"/>
    <x v="0"/>
    <s v="NA"/>
    <x v="1"/>
  </r>
  <r>
    <n v="10382"/>
    <n v="50"/>
    <n v="100"/>
    <n v="8935.5"/>
    <d v="2005-02-17T00:00:00"/>
    <x v="0"/>
    <n v="1"/>
    <n v="2"/>
    <x v="2"/>
    <x v="3"/>
    <s v="S18_3320"/>
    <s v="Mini Gifts Distributors Ltd."/>
    <s v="San Rafael"/>
    <x v="0"/>
    <s v="NA"/>
    <x v="2"/>
  </r>
  <r>
    <n v="10392"/>
    <n v="36"/>
    <n v="100"/>
    <n v="4035.96"/>
    <d v="2005-03-10T00:00:00"/>
    <x v="0"/>
    <n v="1"/>
    <n v="3"/>
    <x v="2"/>
    <x v="3"/>
    <s v="S18_3320"/>
    <s v="Mini Auto Werke"/>
    <s v="Graz"/>
    <x v="5"/>
    <s v="EMEA"/>
    <x v="1"/>
  </r>
  <r>
    <n v="10423"/>
    <n v="21"/>
    <n v="89.29"/>
    <n v="1875.09"/>
    <d v="2005-05-30T00:00:00"/>
    <x v="2"/>
    <n v="2"/>
    <n v="5"/>
    <x v="2"/>
    <x v="3"/>
    <s v="S18_3320"/>
    <s v="Petit Auto"/>
    <s v="Bruxelles"/>
    <x v="14"/>
    <s v="EMEA"/>
    <x v="0"/>
  </r>
  <r>
    <n v="10108"/>
    <n v="29"/>
    <n v="100"/>
    <n v="4049.56"/>
    <d v="2003-03-03T00:00:00"/>
    <x v="0"/>
    <n v="1"/>
    <n v="3"/>
    <x v="0"/>
    <x v="1"/>
    <s v="S18_3482"/>
    <s v="Cruz &amp; Sons Co."/>
    <s v="Makati City"/>
    <x v="15"/>
    <s v="Japan"/>
    <x v="1"/>
  </r>
  <r>
    <n v="10122"/>
    <n v="21"/>
    <n v="100"/>
    <n v="2469.39"/>
    <d v="2003-05-08T00:00:00"/>
    <x v="0"/>
    <n v="2"/>
    <n v="5"/>
    <x v="0"/>
    <x v="1"/>
    <s v="S18_3482"/>
    <s v="Marseille Mini Autos"/>
    <s v="Marseille"/>
    <x v="1"/>
    <s v="EMEA"/>
    <x v="0"/>
  </r>
  <r>
    <n v="10135"/>
    <n v="42"/>
    <n v="100"/>
    <n v="5432.7"/>
    <d v="2003-07-02T00:00:00"/>
    <x v="0"/>
    <n v="3"/>
    <n v="7"/>
    <x v="0"/>
    <x v="1"/>
    <s v="S18_3482"/>
    <s v="Mini Gifts Distributors Ltd."/>
    <s v="San Rafael"/>
    <x v="0"/>
    <s v="NA"/>
    <x v="1"/>
  </r>
  <r>
    <n v="10147"/>
    <n v="37"/>
    <n v="100"/>
    <n v="4405.22"/>
    <d v="2003-09-05T00:00:00"/>
    <x v="0"/>
    <n v="3"/>
    <n v="9"/>
    <x v="0"/>
    <x v="1"/>
    <s v="S18_3482"/>
    <s v="Collectables For Less Inc."/>
    <s v="Brickhaven"/>
    <x v="0"/>
    <s v="NA"/>
    <x v="1"/>
  </r>
  <r>
    <n v="10159"/>
    <n v="25"/>
    <n v="100"/>
    <n v="3638"/>
    <d v="2003-10-10T00:00:00"/>
    <x v="0"/>
    <n v="4"/>
    <n v="10"/>
    <x v="0"/>
    <x v="1"/>
    <s v="S18_3482"/>
    <s v="Corporate Gift Ideas Co."/>
    <s v="San Francisco"/>
    <x v="0"/>
    <s v="NA"/>
    <x v="1"/>
  </r>
  <r>
    <n v="10169"/>
    <n v="36"/>
    <n v="100"/>
    <n v="4444.92"/>
    <d v="2003-11-04T00:00:00"/>
    <x v="0"/>
    <n v="4"/>
    <n v="11"/>
    <x v="0"/>
    <x v="1"/>
    <s v="S18_3482"/>
    <s v="Anna's Decorations, Ltd"/>
    <s v="North Sydney"/>
    <x v="3"/>
    <s v="APAC"/>
    <x v="1"/>
  </r>
  <r>
    <n v="10181"/>
    <n v="22"/>
    <n v="100"/>
    <n v="3395.48"/>
    <d v="2003-11-12T00:00:00"/>
    <x v="0"/>
    <n v="4"/>
    <n v="11"/>
    <x v="0"/>
    <x v="1"/>
    <s v="S18_3482"/>
    <s v="Herkku Gifts"/>
    <s v="Bergen"/>
    <x v="2"/>
    <s v="EMEA"/>
    <x v="1"/>
  </r>
  <r>
    <n v="10191"/>
    <n v="23"/>
    <n v="100"/>
    <n v="3414.58"/>
    <d v="2003-11-20T00:00:00"/>
    <x v="0"/>
    <n v="4"/>
    <n v="11"/>
    <x v="0"/>
    <x v="1"/>
    <s v="S18_3482"/>
    <s v="Toms Spezialitten, Ltd"/>
    <s v="Koln"/>
    <x v="16"/>
    <s v="EMEA"/>
    <x v="1"/>
  </r>
  <r>
    <n v="10203"/>
    <n v="32"/>
    <n v="100"/>
    <n v="5127.04"/>
    <d v="2003-12-02T00:00:00"/>
    <x v="0"/>
    <n v="4"/>
    <n v="12"/>
    <x v="0"/>
    <x v="1"/>
    <s v="S18_3482"/>
    <s v="Euro Shopping Channel"/>
    <s v="Madrid"/>
    <x v="7"/>
    <s v="EMEA"/>
    <x v="1"/>
  </r>
  <r>
    <n v="10211"/>
    <n v="28"/>
    <n v="100"/>
    <n v="3745.28"/>
    <d v="2004-01-15T00:00:00"/>
    <x v="0"/>
    <n v="1"/>
    <n v="1"/>
    <x v="1"/>
    <x v="1"/>
    <s v="S18_3482"/>
    <s v="Auto Canal Petit"/>
    <s v="Paris"/>
    <x v="1"/>
    <s v="EMEA"/>
    <x v="1"/>
  </r>
  <r>
    <n v="10225"/>
    <n v="27"/>
    <n v="100"/>
    <n v="4564.08"/>
    <d v="2004-02-22T00:00:00"/>
    <x v="0"/>
    <n v="1"/>
    <n v="2"/>
    <x v="1"/>
    <x v="1"/>
    <s v="S18_3482"/>
    <s v="Vida Sport, Ltd"/>
    <s v="Gensve"/>
    <x v="17"/>
    <s v="EMEA"/>
    <x v="1"/>
  </r>
  <r>
    <n v="10238"/>
    <n v="49"/>
    <n v="100"/>
    <n v="6554.24"/>
    <d v="2004-04-09T00:00:00"/>
    <x v="0"/>
    <n v="2"/>
    <n v="4"/>
    <x v="1"/>
    <x v="1"/>
    <s v="S18_3482"/>
    <s v="Danish Wholesale Imports"/>
    <s v="Kobenhavn"/>
    <x v="13"/>
    <s v="EMEA"/>
    <x v="1"/>
  </r>
  <r>
    <n v="10252"/>
    <n v="41"/>
    <n v="100"/>
    <n v="6749.83"/>
    <d v="2004-05-26T00:00:00"/>
    <x v="0"/>
    <n v="2"/>
    <n v="5"/>
    <x v="1"/>
    <x v="1"/>
    <s v="S18_3482"/>
    <s v="Auto Canal Petit"/>
    <s v="Paris"/>
    <x v="1"/>
    <s v="EMEA"/>
    <x v="1"/>
  </r>
  <r>
    <n v="10265"/>
    <n v="49"/>
    <n v="100"/>
    <n v="8427.02"/>
    <d v="2004-07-02T00:00:00"/>
    <x v="0"/>
    <n v="3"/>
    <n v="7"/>
    <x v="1"/>
    <x v="1"/>
    <s v="S18_3482"/>
    <s v="Australian Collectables, Ltd"/>
    <s v="Glen Waverly"/>
    <x v="3"/>
    <s v="APAC"/>
    <x v="2"/>
  </r>
  <r>
    <n v="10276"/>
    <n v="30"/>
    <n v="100"/>
    <n v="3924.6"/>
    <d v="2004-08-02T00:00:00"/>
    <x v="0"/>
    <n v="3"/>
    <n v="8"/>
    <x v="1"/>
    <x v="1"/>
    <s v="S18_3482"/>
    <s v="Online Mini Collectables"/>
    <s v="Brickhaven"/>
    <x v="0"/>
    <s v="NA"/>
    <x v="1"/>
  </r>
  <r>
    <n v="10287"/>
    <n v="40"/>
    <n v="100"/>
    <n v="6761.6"/>
    <d v="2004-08-30T00:00:00"/>
    <x v="0"/>
    <n v="3"/>
    <n v="8"/>
    <x v="1"/>
    <x v="1"/>
    <s v="S18_3482"/>
    <s v="Vida Sport, Ltd"/>
    <s v="Gensve"/>
    <x v="17"/>
    <s v="EMEA"/>
    <x v="1"/>
  </r>
  <r>
    <n v="10300"/>
    <n v="23"/>
    <n v="100"/>
    <n v="3786.49"/>
    <d v="2003-10-04T00:00:00"/>
    <x v="0"/>
    <n v="4"/>
    <n v="10"/>
    <x v="0"/>
    <x v="1"/>
    <s v="S18_3482"/>
    <s v="Blauer See Auto, Co."/>
    <s v="Frankfurt"/>
    <x v="16"/>
    <s v="EMEA"/>
    <x v="1"/>
  </r>
  <r>
    <n v="10310"/>
    <n v="49"/>
    <n v="100"/>
    <n v="6266.12"/>
    <d v="2004-10-16T00:00:00"/>
    <x v="0"/>
    <n v="4"/>
    <n v="10"/>
    <x v="1"/>
    <x v="1"/>
    <s v="S18_3482"/>
    <s v="Toms Spezialitten, Ltd"/>
    <s v="Koln"/>
    <x v="16"/>
    <s v="EMEA"/>
    <x v="1"/>
  </r>
  <r>
    <n v="10320"/>
    <n v="25"/>
    <n v="100"/>
    <n v="3491"/>
    <d v="2004-11-03T00:00:00"/>
    <x v="0"/>
    <n v="4"/>
    <n v="11"/>
    <x v="1"/>
    <x v="1"/>
    <s v="S18_3482"/>
    <s v="Volvo Model Replicas, Co"/>
    <s v="Lule"/>
    <x v="8"/>
    <s v="EMEA"/>
    <x v="1"/>
  </r>
  <r>
    <n v="10330"/>
    <n v="37"/>
    <n v="100"/>
    <n v="4405.22"/>
    <d v="2004-11-16T00:00:00"/>
    <x v="0"/>
    <n v="4"/>
    <n v="11"/>
    <x v="1"/>
    <x v="1"/>
    <s v="S18_3482"/>
    <s v="Cruz &amp; Sons Co."/>
    <s v="Makati City"/>
    <x v="15"/>
    <s v="Japan"/>
    <x v="1"/>
  </r>
  <r>
    <n v="10342"/>
    <n v="55"/>
    <n v="100"/>
    <n v="6548.3"/>
    <d v="2004-11-24T00:00:00"/>
    <x v="0"/>
    <n v="4"/>
    <n v="11"/>
    <x v="1"/>
    <x v="1"/>
    <s v="S18_3482"/>
    <s v="Australian Collectors, Co."/>
    <s v="Melbourne"/>
    <x v="3"/>
    <s v="APAC"/>
    <x v="1"/>
  </r>
  <r>
    <n v="10355"/>
    <n v="23"/>
    <n v="100"/>
    <n v="3177.91"/>
    <d v="2004-12-07T00:00:00"/>
    <x v="0"/>
    <n v="4"/>
    <n v="12"/>
    <x v="1"/>
    <x v="1"/>
    <s v="S18_3482"/>
    <s v="Euro Shopping Channel"/>
    <s v="Madrid"/>
    <x v="7"/>
    <s v="EMEA"/>
    <x v="1"/>
  </r>
  <r>
    <n v="10363"/>
    <n v="24"/>
    <n v="100"/>
    <n v="4142.6400000000003"/>
    <d v="2005-01-06T00:00:00"/>
    <x v="0"/>
    <n v="1"/>
    <n v="1"/>
    <x v="2"/>
    <x v="1"/>
    <s v="S18_3482"/>
    <s v="Suominen Souveniers"/>
    <s v="Espoo"/>
    <x v="4"/>
    <s v="EMEA"/>
    <x v="1"/>
  </r>
  <r>
    <n v="10378"/>
    <n v="43"/>
    <n v="96.49"/>
    <n v="4149.07"/>
    <d v="2005-02-10T00:00:00"/>
    <x v="0"/>
    <n v="1"/>
    <n v="2"/>
    <x v="2"/>
    <x v="1"/>
    <s v="S18_3482"/>
    <s v="Euro Shopping Channel"/>
    <s v="Madrid"/>
    <x v="7"/>
    <s v="EMEA"/>
    <x v="1"/>
  </r>
  <r>
    <n v="10390"/>
    <n v="50"/>
    <n v="100"/>
    <n v="7397"/>
    <d v="2005-03-04T00:00:00"/>
    <x v="0"/>
    <n v="1"/>
    <n v="3"/>
    <x v="2"/>
    <x v="1"/>
    <s v="S18_3482"/>
    <s v="Mini Gifts Distributors Ltd."/>
    <s v="San Rafael"/>
    <x v="0"/>
    <s v="NA"/>
    <x v="2"/>
  </r>
  <r>
    <n v="10109"/>
    <n v="47"/>
    <n v="100"/>
    <n v="6241.6"/>
    <d v="2003-03-10T00:00:00"/>
    <x v="0"/>
    <n v="1"/>
    <n v="3"/>
    <x v="0"/>
    <x v="1"/>
    <s v="S18_3685"/>
    <s v="Motor Mint Distributors Inc."/>
    <s v="Philadelphia"/>
    <x v="0"/>
    <s v="NA"/>
    <x v="1"/>
  </r>
  <r>
    <n v="10123"/>
    <n v="34"/>
    <n v="100"/>
    <n v="5331.88"/>
    <d v="2003-05-20T00:00:00"/>
    <x v="0"/>
    <n v="2"/>
    <n v="5"/>
    <x v="0"/>
    <x v="1"/>
    <s v="S18_3685"/>
    <s v="Atelier graphique"/>
    <s v="Nantes"/>
    <x v="1"/>
    <s v="EMEA"/>
    <x v="1"/>
  </r>
  <r>
    <n v="10137"/>
    <n v="31"/>
    <n v="100"/>
    <n v="5124.3"/>
    <d v="2003-07-10T00:00:00"/>
    <x v="0"/>
    <n v="3"/>
    <n v="7"/>
    <x v="0"/>
    <x v="1"/>
    <s v="S18_3685"/>
    <s v="Reims Collectables"/>
    <s v="Reims"/>
    <x v="1"/>
    <s v="EMEA"/>
    <x v="1"/>
  </r>
  <r>
    <n v="10148"/>
    <n v="28"/>
    <n v="100"/>
    <n v="3639.44"/>
    <d v="2003-09-11T00:00:00"/>
    <x v="0"/>
    <n v="3"/>
    <n v="9"/>
    <x v="0"/>
    <x v="1"/>
    <s v="S18_3685"/>
    <s v="Anna's Decorations, Ltd"/>
    <s v="North Sydney"/>
    <x v="3"/>
    <s v="APAC"/>
    <x v="1"/>
  </r>
  <r>
    <n v="10161"/>
    <n v="36"/>
    <n v="100"/>
    <n v="5544"/>
    <d v="2003-10-17T00:00:00"/>
    <x v="0"/>
    <n v="4"/>
    <n v="10"/>
    <x v="0"/>
    <x v="1"/>
    <s v="S18_3685"/>
    <s v="Heintze Collectables"/>
    <s v="Aaarhus"/>
    <x v="13"/>
    <s v="EMEA"/>
    <x v="1"/>
  </r>
  <r>
    <n v="10172"/>
    <n v="48"/>
    <n v="100"/>
    <n v="5493.12"/>
    <d v="2003-11-05T00:00:00"/>
    <x v="0"/>
    <n v="4"/>
    <n v="11"/>
    <x v="0"/>
    <x v="1"/>
    <s v="S18_3685"/>
    <s v="Gift Depot Inc."/>
    <s v="Bridgewater"/>
    <x v="0"/>
    <s v="NA"/>
    <x v="1"/>
  </r>
  <r>
    <n v="10181"/>
    <n v="39"/>
    <n v="100"/>
    <n v="5785.26"/>
    <d v="2003-11-12T00:00:00"/>
    <x v="0"/>
    <n v="4"/>
    <n v="11"/>
    <x v="0"/>
    <x v="1"/>
    <s v="S18_3685"/>
    <s v="Herkku Gifts"/>
    <s v="Bergen"/>
    <x v="2"/>
    <s v="EMEA"/>
    <x v="1"/>
  </r>
  <r>
    <n v="10192"/>
    <n v="45"/>
    <n v="100"/>
    <n v="5340.6"/>
    <d v="2003-11-20T00:00:00"/>
    <x v="0"/>
    <n v="4"/>
    <n v="11"/>
    <x v="0"/>
    <x v="1"/>
    <s v="S18_3685"/>
    <s v="Online Diecast Creations Co."/>
    <s v="Nashua"/>
    <x v="0"/>
    <s v="NA"/>
    <x v="1"/>
  </r>
  <r>
    <n v="10204"/>
    <n v="35"/>
    <n v="100"/>
    <n v="5735.8"/>
    <d v="2003-12-02T00:00:00"/>
    <x v="0"/>
    <n v="4"/>
    <n v="12"/>
    <x v="0"/>
    <x v="1"/>
    <s v="S18_3685"/>
    <s v="Muscle Machine Inc"/>
    <s v="NYC"/>
    <x v="0"/>
    <s v="NA"/>
    <x v="1"/>
  </r>
  <r>
    <n v="10212"/>
    <n v="45"/>
    <n v="100"/>
    <n v="6357.6"/>
    <d v="2004-01-16T00:00:00"/>
    <x v="0"/>
    <n v="1"/>
    <n v="1"/>
    <x v="1"/>
    <x v="1"/>
    <s v="S18_3685"/>
    <s v="Euro Shopping Channel"/>
    <s v="Madrid"/>
    <x v="7"/>
    <s v="EMEA"/>
    <x v="1"/>
  </r>
  <r>
    <n v="10226"/>
    <n v="46"/>
    <n v="100"/>
    <n v="7343.9"/>
    <d v="2004-02-26T00:00:00"/>
    <x v="0"/>
    <n v="1"/>
    <n v="2"/>
    <x v="1"/>
    <x v="1"/>
    <s v="S18_3685"/>
    <s v="Collectable Mini Designs Co."/>
    <s v="San Diego"/>
    <x v="0"/>
    <s v="NA"/>
    <x v="2"/>
  </r>
  <r>
    <n v="10240"/>
    <n v="37"/>
    <n v="100"/>
    <n v="5959.22"/>
    <d v="2004-04-13T00:00:00"/>
    <x v="0"/>
    <n v="2"/>
    <n v="4"/>
    <x v="1"/>
    <x v="1"/>
    <s v="S18_3685"/>
    <s v="Osaka Souveniers Co."/>
    <s v="Osaka"/>
    <x v="11"/>
    <s v="Japan"/>
    <x v="1"/>
  </r>
  <r>
    <n v="10253"/>
    <n v="31"/>
    <n v="100"/>
    <n v="4029.38"/>
    <d v="2004-06-01T00:00:00"/>
    <x v="3"/>
    <n v="2"/>
    <n v="6"/>
    <x v="1"/>
    <x v="1"/>
    <s v="S18_3685"/>
    <s v="UK Collectables, Ltd."/>
    <s v="Liverpool"/>
    <x v="6"/>
    <s v="EMEA"/>
    <x v="1"/>
  </r>
  <r>
    <n v="10266"/>
    <n v="33"/>
    <n v="100"/>
    <n v="5035.1400000000003"/>
    <d v="2004-07-06T00:00:00"/>
    <x v="0"/>
    <n v="3"/>
    <n v="7"/>
    <x v="1"/>
    <x v="1"/>
    <s v="S18_3685"/>
    <s v="L'ordine Souveniers"/>
    <s v="Reggio Emilia"/>
    <x v="12"/>
    <s v="EMEA"/>
    <x v="1"/>
  </r>
  <r>
    <n v="10278"/>
    <n v="31"/>
    <n v="100"/>
    <n v="4116.8"/>
    <d v="2004-08-06T00:00:00"/>
    <x v="0"/>
    <n v="3"/>
    <n v="8"/>
    <x v="1"/>
    <x v="1"/>
    <s v="S18_3685"/>
    <s v="Signal Gift Stores"/>
    <s v="Las Vegas"/>
    <x v="0"/>
    <s v="NA"/>
    <x v="1"/>
  </r>
  <r>
    <n v="10287"/>
    <n v="27"/>
    <n v="100"/>
    <n v="4310.55"/>
    <d v="2004-08-30T00:00:00"/>
    <x v="0"/>
    <n v="3"/>
    <n v="8"/>
    <x v="1"/>
    <x v="1"/>
    <s v="S18_3685"/>
    <s v="Vida Sport, Ltd"/>
    <s v="Gensve"/>
    <x v="17"/>
    <s v="EMEA"/>
    <x v="1"/>
  </r>
  <r>
    <n v="10301"/>
    <n v="39"/>
    <n v="100"/>
    <n v="6446.7"/>
    <d v="2003-10-05T00:00:00"/>
    <x v="0"/>
    <n v="4"/>
    <n v="10"/>
    <x v="0"/>
    <x v="1"/>
    <s v="S18_3685"/>
    <s v="Norway Gifts By Mail, Co."/>
    <s v="Oslo"/>
    <x v="2"/>
    <s v="EMEA"/>
    <x v="1"/>
  </r>
  <r>
    <n v="10311"/>
    <n v="32"/>
    <n v="100"/>
    <n v="3616.64"/>
    <d v="2004-10-16T00:00:00"/>
    <x v="0"/>
    <n v="4"/>
    <n v="10"/>
    <x v="1"/>
    <x v="1"/>
    <s v="S18_3685"/>
    <s v="Euro Shopping Channel"/>
    <s v="Madrid"/>
    <x v="7"/>
    <s v="EMEA"/>
    <x v="1"/>
  </r>
  <r>
    <n v="10321"/>
    <n v="28"/>
    <n v="100"/>
    <n v="4232.76"/>
    <d v="2004-11-04T00:00:00"/>
    <x v="0"/>
    <n v="4"/>
    <n v="11"/>
    <x v="1"/>
    <x v="1"/>
    <s v="S18_3685"/>
    <s v="FunGiftIdeas.com"/>
    <s v="New Bedford"/>
    <x v="0"/>
    <s v="NA"/>
    <x v="1"/>
  </r>
  <r>
    <n v="10331"/>
    <n v="26"/>
    <n v="67.91"/>
    <n v="1765.66"/>
    <d v="2004-11-17T00:00:00"/>
    <x v="0"/>
    <n v="4"/>
    <n v="11"/>
    <x v="1"/>
    <x v="1"/>
    <s v="S18_3685"/>
    <s v="Motor Mint Distributors Inc."/>
    <s v="Philadelphia"/>
    <x v="0"/>
    <s v="NA"/>
    <x v="0"/>
  </r>
  <r>
    <n v="10343"/>
    <n v="44"/>
    <n v="84.88"/>
    <n v="3734.72"/>
    <d v="2004-11-24T00:00:00"/>
    <x v="0"/>
    <n v="4"/>
    <n v="11"/>
    <x v="1"/>
    <x v="1"/>
    <s v="S18_3685"/>
    <s v="Reims Collectables"/>
    <s v="Reims"/>
    <x v="1"/>
    <s v="EMEA"/>
    <x v="1"/>
  </r>
  <r>
    <n v="10367"/>
    <n v="46"/>
    <n v="100"/>
    <n v="4808.38"/>
    <d v="2005-01-12T00:00:00"/>
    <x v="5"/>
    <n v="1"/>
    <n v="1"/>
    <x v="2"/>
    <x v="1"/>
    <s v="S18_3685"/>
    <s v="Toys4GrownUps.com"/>
    <s v="Pasadena"/>
    <x v="0"/>
    <s v="NA"/>
    <x v="1"/>
  </r>
  <r>
    <n v="10379"/>
    <n v="32"/>
    <n v="70.83"/>
    <n v="2266.56"/>
    <d v="2005-02-10T00:00:00"/>
    <x v="0"/>
    <n v="1"/>
    <n v="2"/>
    <x v="2"/>
    <x v="1"/>
    <s v="S18_3685"/>
    <s v="Euro Shopping Channel"/>
    <s v="Madrid"/>
    <x v="7"/>
    <s v="EMEA"/>
    <x v="0"/>
  </r>
  <r>
    <n v="10406"/>
    <n v="65"/>
    <n v="100"/>
    <n v="10468.9"/>
    <d v="2005-04-15T00:00:00"/>
    <x v="1"/>
    <n v="2"/>
    <n v="4"/>
    <x v="2"/>
    <x v="1"/>
    <s v="S18_3685"/>
    <s v="Danish Wholesale Imports"/>
    <s v="Kobenhavn"/>
    <x v="13"/>
    <s v="EMEA"/>
    <x v="2"/>
  </r>
  <r>
    <n v="10419"/>
    <n v="43"/>
    <n v="100"/>
    <n v="5589.14"/>
    <d v="2005-05-17T00:00:00"/>
    <x v="0"/>
    <n v="2"/>
    <n v="5"/>
    <x v="2"/>
    <x v="1"/>
    <s v="S18_3685"/>
    <s v="Salzburg Collectables"/>
    <s v="Salzburg"/>
    <x v="5"/>
    <s v="EMEA"/>
    <x v="1"/>
  </r>
  <r>
    <n v="10108"/>
    <n v="43"/>
    <n v="67.77"/>
    <n v="2914.11"/>
    <d v="2003-03-03T00:00:00"/>
    <x v="0"/>
    <n v="1"/>
    <n v="3"/>
    <x v="0"/>
    <x v="0"/>
    <s v="S18_3782"/>
    <s v="Cruz &amp; Sons Co."/>
    <s v="Makati City"/>
    <x v="15"/>
    <s v="Japan"/>
    <x v="0"/>
  </r>
  <r>
    <n v="10122"/>
    <n v="35"/>
    <n v="49.74"/>
    <n v="1740.9"/>
    <d v="2003-05-08T00:00:00"/>
    <x v="0"/>
    <n v="2"/>
    <n v="5"/>
    <x v="0"/>
    <x v="0"/>
    <s v="S18_3782"/>
    <s v="Marseille Mini Autos"/>
    <s v="Marseille"/>
    <x v="1"/>
    <s v="EMEA"/>
    <x v="0"/>
  </r>
  <r>
    <n v="10135"/>
    <n v="45"/>
    <n v="50.36"/>
    <n v="2266.1999999999998"/>
    <d v="2003-07-02T00:00:00"/>
    <x v="0"/>
    <n v="3"/>
    <n v="7"/>
    <x v="0"/>
    <x v="0"/>
    <s v="S18_3782"/>
    <s v="Mini Gifts Distributors Ltd."/>
    <s v="San Rafael"/>
    <x v="0"/>
    <s v="NA"/>
    <x v="0"/>
  </r>
  <r>
    <n v="10146"/>
    <n v="47"/>
    <n v="67.14"/>
    <n v="3155.58"/>
    <d v="2003-09-03T00:00:00"/>
    <x v="0"/>
    <n v="3"/>
    <n v="9"/>
    <x v="0"/>
    <x v="0"/>
    <s v="S18_3782"/>
    <s v="Gift Ideas Corp."/>
    <s v="Glendale"/>
    <x v="0"/>
    <s v="NA"/>
    <x v="1"/>
  </r>
  <r>
    <n v="10159"/>
    <n v="21"/>
    <n v="64.66"/>
    <n v="1357.86"/>
    <d v="2003-10-10T00:00:00"/>
    <x v="0"/>
    <n v="4"/>
    <n v="10"/>
    <x v="0"/>
    <x v="0"/>
    <s v="S18_3782"/>
    <s v="Corporate Gift Ideas Co."/>
    <s v="San Francisco"/>
    <x v="0"/>
    <s v="NA"/>
    <x v="0"/>
  </r>
  <r>
    <n v="10169"/>
    <n v="38"/>
    <n v="68.39"/>
    <n v="2598.8200000000002"/>
    <d v="2003-11-04T00:00:00"/>
    <x v="0"/>
    <n v="4"/>
    <n v="11"/>
    <x v="0"/>
    <x v="0"/>
    <s v="S18_3782"/>
    <s v="Anna's Decorations, Ltd"/>
    <s v="North Sydney"/>
    <x v="3"/>
    <s v="APAC"/>
    <x v="0"/>
  </r>
  <r>
    <n v="10180"/>
    <n v="21"/>
    <n v="50.36"/>
    <n v="1057.56"/>
    <d v="2003-11-11T00:00:00"/>
    <x v="0"/>
    <n v="4"/>
    <n v="11"/>
    <x v="0"/>
    <x v="0"/>
    <s v="S18_3782"/>
    <s v="Daedalus Designs Imports"/>
    <s v="Lille"/>
    <x v="1"/>
    <s v="EMEA"/>
    <x v="0"/>
  </r>
  <r>
    <n v="10191"/>
    <n v="43"/>
    <n v="72.739999999999995"/>
    <n v="3127.82"/>
    <d v="2003-11-20T00:00:00"/>
    <x v="0"/>
    <n v="4"/>
    <n v="11"/>
    <x v="0"/>
    <x v="0"/>
    <s v="S18_3782"/>
    <s v="Toms Spezialitten, Ltd"/>
    <s v="Koln"/>
    <x v="16"/>
    <s v="EMEA"/>
    <x v="1"/>
  </r>
  <r>
    <n v="10211"/>
    <n v="46"/>
    <n v="54.09"/>
    <n v="2488.14"/>
    <d v="2004-01-15T00:00:00"/>
    <x v="0"/>
    <n v="1"/>
    <n v="1"/>
    <x v="1"/>
    <x v="0"/>
    <s v="S18_3782"/>
    <s v="Auto Canal Petit"/>
    <s v="Paris"/>
    <x v="1"/>
    <s v="EMEA"/>
    <x v="0"/>
  </r>
  <r>
    <n v="10224"/>
    <n v="38"/>
    <n v="58.44"/>
    <n v="2220.7199999999998"/>
    <d v="2004-02-21T00:00:00"/>
    <x v="0"/>
    <n v="1"/>
    <n v="2"/>
    <x v="1"/>
    <x v="0"/>
    <s v="S18_3782"/>
    <s v="Daedalus Designs Imports"/>
    <s v="Lille"/>
    <x v="1"/>
    <s v="EMEA"/>
    <x v="0"/>
  </r>
  <r>
    <n v="10237"/>
    <n v="26"/>
    <n v="52.22"/>
    <n v="1357.72"/>
    <d v="2004-04-05T00:00:00"/>
    <x v="0"/>
    <n v="2"/>
    <n v="4"/>
    <x v="1"/>
    <x v="0"/>
    <s v="S18_3782"/>
    <s v="Vitachrome Inc."/>
    <s v="NYC"/>
    <x v="0"/>
    <s v="NA"/>
    <x v="0"/>
  </r>
  <r>
    <n v="10252"/>
    <n v="31"/>
    <n v="52.84"/>
    <n v="1638.04"/>
    <d v="2004-05-26T00:00:00"/>
    <x v="0"/>
    <n v="2"/>
    <n v="5"/>
    <x v="1"/>
    <x v="0"/>
    <s v="S18_3782"/>
    <s v="Auto Canal Petit"/>
    <s v="Paris"/>
    <x v="1"/>
    <s v="EMEA"/>
    <x v="0"/>
  </r>
  <r>
    <n v="10264"/>
    <n v="48"/>
    <n v="54.71"/>
    <n v="2626.08"/>
    <d v="2004-06-30T00:00:00"/>
    <x v="0"/>
    <n v="2"/>
    <n v="6"/>
    <x v="1"/>
    <x v="0"/>
    <s v="S18_3782"/>
    <s v="Gifts4AllAges.com"/>
    <s v="Boston"/>
    <x v="0"/>
    <s v="NA"/>
    <x v="0"/>
  </r>
  <r>
    <n v="10276"/>
    <n v="33"/>
    <n v="50.36"/>
    <n v="1661.88"/>
    <d v="2004-08-02T00:00:00"/>
    <x v="0"/>
    <n v="3"/>
    <n v="8"/>
    <x v="1"/>
    <x v="0"/>
    <s v="S18_3782"/>
    <s v="Online Mini Collectables"/>
    <s v="Brickhaven"/>
    <x v="0"/>
    <s v="NA"/>
    <x v="0"/>
  </r>
  <r>
    <n v="10286"/>
    <n v="38"/>
    <n v="57.2"/>
    <n v="2173.6"/>
    <d v="2004-08-28T00:00:00"/>
    <x v="0"/>
    <n v="3"/>
    <n v="8"/>
    <x v="1"/>
    <x v="0"/>
    <s v="S18_3782"/>
    <s v="La Corne D'abondance, Co."/>
    <s v="Paris"/>
    <x v="1"/>
    <s v="EMEA"/>
    <x v="0"/>
  </r>
  <r>
    <n v="10299"/>
    <n v="39"/>
    <n v="55.95"/>
    <n v="2182.0500000000002"/>
    <d v="2004-09-30T00:00:00"/>
    <x v="0"/>
    <n v="3"/>
    <n v="9"/>
    <x v="1"/>
    <x v="0"/>
    <s v="S18_3782"/>
    <s v="Toys of Finland, Co."/>
    <s v="Helsinki"/>
    <x v="4"/>
    <s v="EMEA"/>
    <x v="0"/>
  </r>
  <r>
    <n v="10310"/>
    <n v="42"/>
    <n v="67.14"/>
    <n v="2819.88"/>
    <d v="2004-10-16T00:00:00"/>
    <x v="0"/>
    <n v="4"/>
    <n v="10"/>
    <x v="1"/>
    <x v="0"/>
    <s v="S18_3782"/>
    <s v="Toms Spezialitten, Ltd"/>
    <s v="Koln"/>
    <x v="16"/>
    <s v="EMEA"/>
    <x v="0"/>
  </r>
  <r>
    <n v="10319"/>
    <n v="44"/>
    <n v="59.06"/>
    <n v="2598.64"/>
    <d v="2004-11-03T00:00:00"/>
    <x v="0"/>
    <n v="4"/>
    <n v="11"/>
    <x v="1"/>
    <x v="0"/>
    <s v="S18_3782"/>
    <s v="Microscale Inc."/>
    <s v="NYC"/>
    <x v="0"/>
    <s v="NA"/>
    <x v="0"/>
  </r>
  <r>
    <n v="10330"/>
    <n v="29"/>
    <n v="69.63"/>
    <n v="2019.27"/>
    <d v="2004-11-16T00:00:00"/>
    <x v="0"/>
    <n v="4"/>
    <n v="11"/>
    <x v="1"/>
    <x v="0"/>
    <s v="S18_3782"/>
    <s v="Cruz &amp; Sons Co."/>
    <s v="Makati City"/>
    <x v="15"/>
    <s v="Japan"/>
    <x v="0"/>
  </r>
  <r>
    <n v="10342"/>
    <n v="26"/>
    <n v="55.95"/>
    <n v="1454.7"/>
    <d v="2004-11-24T00:00:00"/>
    <x v="0"/>
    <n v="4"/>
    <n v="11"/>
    <x v="1"/>
    <x v="0"/>
    <s v="S18_3782"/>
    <s v="Australian Collectors, Co."/>
    <s v="Melbourne"/>
    <x v="3"/>
    <s v="APAC"/>
    <x v="0"/>
  </r>
  <r>
    <n v="10355"/>
    <n v="31"/>
    <n v="53.47"/>
    <n v="1657.57"/>
    <d v="2004-12-07T00:00:00"/>
    <x v="0"/>
    <n v="4"/>
    <n v="12"/>
    <x v="1"/>
    <x v="0"/>
    <s v="S18_3782"/>
    <s v="Euro Shopping Channel"/>
    <s v="Madrid"/>
    <x v="7"/>
    <s v="EMEA"/>
    <x v="0"/>
  </r>
  <r>
    <n v="10363"/>
    <n v="32"/>
    <n v="89.12"/>
    <n v="2851.84"/>
    <d v="2005-01-06T00:00:00"/>
    <x v="0"/>
    <n v="1"/>
    <n v="1"/>
    <x v="2"/>
    <x v="0"/>
    <s v="S18_3782"/>
    <s v="Suominen Souveniers"/>
    <s v="Espoo"/>
    <x v="4"/>
    <s v="EMEA"/>
    <x v="0"/>
  </r>
  <r>
    <n v="10378"/>
    <n v="28"/>
    <n v="100"/>
    <n v="4609.6400000000003"/>
    <d v="2005-02-10T00:00:00"/>
    <x v="0"/>
    <n v="1"/>
    <n v="2"/>
    <x v="2"/>
    <x v="0"/>
    <s v="S18_3782"/>
    <s v="Euro Shopping Channel"/>
    <s v="Madrid"/>
    <x v="7"/>
    <s v="EMEA"/>
    <x v="1"/>
  </r>
  <r>
    <n v="10390"/>
    <n v="36"/>
    <n v="100"/>
    <n v="5079.96"/>
    <d v="2005-03-04T00:00:00"/>
    <x v="0"/>
    <n v="1"/>
    <n v="3"/>
    <x v="2"/>
    <x v="0"/>
    <s v="S18_3782"/>
    <s v="Mini Gifts Distributors Ltd."/>
    <s v="San Rafael"/>
    <x v="0"/>
    <s v="NA"/>
    <x v="1"/>
  </r>
  <r>
    <n v="10403"/>
    <n v="36"/>
    <n v="52.22"/>
    <n v="1879.92"/>
    <d v="2005-04-08T00:00:00"/>
    <x v="0"/>
    <n v="2"/>
    <n v="4"/>
    <x v="2"/>
    <x v="0"/>
    <s v="S18_3782"/>
    <s v="UK Collectables, Ltd."/>
    <s v="Liverpool"/>
    <x v="6"/>
    <s v="EMEA"/>
    <x v="0"/>
  </r>
  <r>
    <n v="10106"/>
    <n v="41"/>
    <n v="100"/>
    <n v="4774.8599999999997"/>
    <d v="2003-02-17T00:00:00"/>
    <x v="0"/>
    <n v="1"/>
    <n v="2"/>
    <x v="0"/>
    <x v="3"/>
    <s v="S18_3856"/>
    <s v="Rovelli Gifts"/>
    <s v="Bergamo"/>
    <x v="12"/>
    <s v="EMEA"/>
    <x v="1"/>
  </r>
  <r>
    <n v="10119"/>
    <n v="27"/>
    <n v="99.52"/>
    <n v="2687.04"/>
    <d v="2003-04-28T00:00:00"/>
    <x v="0"/>
    <n v="2"/>
    <n v="4"/>
    <x v="0"/>
    <x v="3"/>
    <s v="S18_3856"/>
    <s v="Salzburg Collectables"/>
    <s v="Salzburg"/>
    <x v="5"/>
    <s v="EMEA"/>
    <x v="0"/>
  </r>
  <r>
    <n v="10130"/>
    <n v="33"/>
    <n v="100"/>
    <n v="3423.75"/>
    <d v="2003-06-16T00:00:00"/>
    <x v="0"/>
    <n v="2"/>
    <n v="6"/>
    <x v="0"/>
    <x v="3"/>
    <s v="S18_3856"/>
    <s v="Auto-Moto Classics Inc."/>
    <s v="Brickhaven"/>
    <x v="0"/>
    <s v="NA"/>
    <x v="1"/>
  </r>
  <r>
    <n v="10143"/>
    <n v="34"/>
    <n v="100"/>
    <n v="3455.76"/>
    <d v="2003-08-10T00:00:00"/>
    <x v="0"/>
    <n v="3"/>
    <n v="8"/>
    <x v="0"/>
    <x v="3"/>
    <s v="S18_3856"/>
    <s v="Mini Creations Ltd."/>
    <s v="New Bedford"/>
    <x v="0"/>
    <s v="NA"/>
    <x v="1"/>
  </r>
  <r>
    <n v="10155"/>
    <n v="29"/>
    <n v="100"/>
    <n v="3622.97"/>
    <d v="2003-10-06T00:00:00"/>
    <x v="0"/>
    <n v="4"/>
    <n v="10"/>
    <x v="0"/>
    <x v="3"/>
    <s v="S18_3856"/>
    <s v="Toys of Finland, Co."/>
    <s v="Helsinki"/>
    <x v="4"/>
    <s v="EMEA"/>
    <x v="1"/>
  </r>
  <r>
    <n v="10167"/>
    <n v="34"/>
    <n v="100"/>
    <n v="3599.58"/>
    <d v="2003-10-23T00:00:00"/>
    <x v="3"/>
    <n v="4"/>
    <n v="10"/>
    <x v="0"/>
    <x v="3"/>
    <s v="S18_3856"/>
    <s v="Scandinavian Gift Ideas"/>
    <s v="Boras"/>
    <x v="8"/>
    <s v="EMEA"/>
    <x v="1"/>
  </r>
  <r>
    <n v="10178"/>
    <n v="48"/>
    <n v="100"/>
    <n v="5386.56"/>
    <d v="2003-11-08T00:00:00"/>
    <x v="0"/>
    <n v="4"/>
    <n v="11"/>
    <x v="0"/>
    <x v="3"/>
    <s v="S18_3856"/>
    <s v="Alpha Cognac"/>
    <s v="Toulouse"/>
    <x v="1"/>
    <s v="EMEA"/>
    <x v="1"/>
  </r>
  <r>
    <n v="10186"/>
    <n v="46"/>
    <n v="100"/>
    <n v="4918.78"/>
    <d v="2003-11-14T00:00:00"/>
    <x v="0"/>
    <n v="4"/>
    <n v="11"/>
    <x v="0"/>
    <x v="3"/>
    <s v="S18_3856"/>
    <s v="Double Decker Gift Stores, Ltd"/>
    <s v="London"/>
    <x v="6"/>
    <s v="EMEA"/>
    <x v="1"/>
  </r>
  <r>
    <n v="10197"/>
    <n v="22"/>
    <n v="100"/>
    <n v="2538.8000000000002"/>
    <d v="2003-11-26T00:00:00"/>
    <x v="0"/>
    <n v="4"/>
    <n v="11"/>
    <x v="0"/>
    <x v="3"/>
    <s v="S18_3856"/>
    <s v="Enaco Distributors"/>
    <s v="Barcelona"/>
    <x v="7"/>
    <s v="EMEA"/>
    <x v="0"/>
  </r>
  <r>
    <n v="10209"/>
    <n v="20"/>
    <n v="100"/>
    <n v="2498.6"/>
    <d v="2004-01-09T00:00:00"/>
    <x v="0"/>
    <n v="1"/>
    <n v="1"/>
    <x v="1"/>
    <x v="3"/>
    <s v="S18_3856"/>
    <s v="Men 'R' US Retailers, Ltd."/>
    <s v="Los Angeles"/>
    <x v="0"/>
    <s v="NA"/>
    <x v="0"/>
  </r>
  <r>
    <n v="10222"/>
    <n v="45"/>
    <n v="85.75"/>
    <n v="3858.75"/>
    <d v="2004-02-19T00:00:00"/>
    <x v="0"/>
    <n v="1"/>
    <n v="2"/>
    <x v="1"/>
    <x v="3"/>
    <s v="S18_3856"/>
    <s v="Collectable Mini Designs Co."/>
    <s v="San Diego"/>
    <x v="0"/>
    <s v="NA"/>
    <x v="1"/>
  </r>
  <r>
    <n v="10249"/>
    <n v="46"/>
    <n v="100"/>
    <n v="5600.5"/>
    <d v="2004-05-08T00:00:00"/>
    <x v="0"/>
    <n v="2"/>
    <n v="5"/>
    <x v="1"/>
    <x v="3"/>
    <s v="S18_3856"/>
    <s v="Cambridge Collectables Co."/>
    <s v="Cambridge"/>
    <x v="0"/>
    <s v="NA"/>
    <x v="1"/>
  </r>
  <r>
    <n v="10262"/>
    <n v="34"/>
    <n v="100"/>
    <n v="4103.46"/>
    <d v="2004-06-24T00:00:00"/>
    <x v="3"/>
    <n v="2"/>
    <n v="6"/>
    <x v="1"/>
    <x v="3"/>
    <s v="S18_3856"/>
    <s v="Euro Shopping Channel"/>
    <s v="Madrid"/>
    <x v="7"/>
    <s v="EMEA"/>
    <x v="1"/>
  </r>
  <r>
    <n v="10273"/>
    <n v="50"/>
    <n v="85.75"/>
    <n v="4287.5"/>
    <d v="2004-07-21T00:00:00"/>
    <x v="0"/>
    <n v="3"/>
    <n v="7"/>
    <x v="1"/>
    <x v="3"/>
    <s v="S18_3856"/>
    <s v="Petit Auto"/>
    <s v="Bruxelles"/>
    <x v="14"/>
    <s v="EMEA"/>
    <x v="1"/>
  </r>
  <r>
    <n v="10283"/>
    <n v="46"/>
    <n v="100"/>
    <n v="5795.54"/>
    <d v="2004-08-20T00:00:00"/>
    <x v="0"/>
    <n v="3"/>
    <n v="8"/>
    <x v="1"/>
    <x v="3"/>
    <s v="S18_3856"/>
    <s v="Royal Canadian Collectables, Ltd."/>
    <s v="Tsawassen"/>
    <x v="10"/>
    <s v="NA"/>
    <x v="1"/>
  </r>
  <r>
    <n v="10296"/>
    <n v="22"/>
    <n v="84.7"/>
    <n v="1863.4"/>
    <d v="2004-09-15T00:00:00"/>
    <x v="0"/>
    <n v="3"/>
    <n v="9"/>
    <x v="1"/>
    <x v="3"/>
    <s v="S18_3856"/>
    <s v="Bavarian Collectables Imports, Co."/>
    <s v="Munich"/>
    <x v="16"/>
    <s v="EMEA"/>
    <x v="0"/>
  </r>
  <r>
    <n v="10307"/>
    <n v="48"/>
    <n v="86.81"/>
    <n v="4166.88"/>
    <d v="2004-10-14T00:00:00"/>
    <x v="0"/>
    <n v="4"/>
    <n v="10"/>
    <x v="1"/>
    <x v="3"/>
    <s v="S18_3856"/>
    <s v="Classic Gift Ideas, Inc"/>
    <s v="Philadelphia"/>
    <x v="0"/>
    <s v="NA"/>
    <x v="1"/>
  </r>
  <r>
    <n v="10316"/>
    <n v="47"/>
    <n v="86.81"/>
    <n v="4080.07"/>
    <d v="2004-11-01T00:00:00"/>
    <x v="0"/>
    <n v="4"/>
    <n v="11"/>
    <x v="1"/>
    <x v="3"/>
    <s v="S18_3856"/>
    <s v="giftsbymail.co.uk"/>
    <s v="Cowes"/>
    <x v="6"/>
    <s v="EMEA"/>
    <x v="1"/>
  </r>
  <r>
    <n v="10328"/>
    <n v="34"/>
    <n v="100"/>
    <n v="3815.48"/>
    <d v="2004-11-12T00:00:00"/>
    <x v="0"/>
    <n v="4"/>
    <n v="11"/>
    <x v="1"/>
    <x v="3"/>
    <s v="S18_3856"/>
    <s v="Rovelli Gifts"/>
    <s v="Bergamo"/>
    <x v="12"/>
    <s v="EMEA"/>
    <x v="1"/>
  </r>
  <r>
    <n v="10338"/>
    <n v="45"/>
    <n v="100"/>
    <n v="5526.45"/>
    <d v="2004-11-22T00:00:00"/>
    <x v="0"/>
    <n v="4"/>
    <n v="11"/>
    <x v="1"/>
    <x v="3"/>
    <s v="S18_3856"/>
    <s v="Royale Belge"/>
    <s v="Charleroi"/>
    <x v="14"/>
    <s v="EMEA"/>
    <x v="1"/>
  </r>
  <r>
    <n v="10351"/>
    <n v="20"/>
    <n v="100"/>
    <n v="3374.6"/>
    <d v="2004-12-03T00:00:00"/>
    <x v="0"/>
    <n v="4"/>
    <n v="12"/>
    <x v="1"/>
    <x v="3"/>
    <s v="S18_3856"/>
    <s v="Stylish Desk Decors, Co."/>
    <s v="London"/>
    <x v="6"/>
    <s v="EMEA"/>
    <x v="1"/>
  </r>
  <r>
    <n v="10373"/>
    <n v="50"/>
    <n v="60.49"/>
    <n v="3024.5"/>
    <d v="2005-01-31T00:00:00"/>
    <x v="0"/>
    <n v="1"/>
    <n v="1"/>
    <x v="2"/>
    <x v="3"/>
    <s v="S18_3856"/>
    <s v="Oulu Toy Supplies, Inc."/>
    <s v="Oulu"/>
    <x v="4"/>
    <s v="EMEA"/>
    <x v="1"/>
  </r>
  <r>
    <n v="10386"/>
    <n v="22"/>
    <n v="57.55"/>
    <n v="1266.0999999999999"/>
    <d v="2005-03-01T00:00:00"/>
    <x v="5"/>
    <n v="1"/>
    <n v="3"/>
    <x v="2"/>
    <x v="3"/>
    <s v="S18_3856"/>
    <s v="Euro Shopping Channel"/>
    <s v="Madrid"/>
    <x v="7"/>
    <s v="EMEA"/>
    <x v="0"/>
  </r>
  <r>
    <n v="10398"/>
    <n v="45"/>
    <n v="100"/>
    <n v="4811.8500000000004"/>
    <d v="2005-03-30T00:00:00"/>
    <x v="0"/>
    <n v="1"/>
    <n v="3"/>
    <x v="2"/>
    <x v="3"/>
    <s v="S18_3856"/>
    <s v="Reims Collectables"/>
    <s v="Reims"/>
    <x v="1"/>
    <s v="EMEA"/>
    <x v="1"/>
  </r>
  <r>
    <n v="10400"/>
    <n v="58"/>
    <n v="100"/>
    <n v="7307.42"/>
    <d v="2005-04-01T00:00:00"/>
    <x v="0"/>
    <n v="2"/>
    <n v="4"/>
    <x v="2"/>
    <x v="3"/>
    <s v="S18_3856"/>
    <s v="The Sharp Gifts Warehouse"/>
    <s v="San Jose"/>
    <x v="0"/>
    <s v="NA"/>
    <x v="2"/>
  </r>
  <r>
    <n v="10415"/>
    <n v="51"/>
    <n v="100"/>
    <n v="6209.25"/>
    <d v="2005-05-09T00:00:00"/>
    <x v="1"/>
    <n v="2"/>
    <n v="5"/>
    <x v="2"/>
    <x v="3"/>
    <s v="S18_3856"/>
    <s v="Australian Collectables, Ltd"/>
    <s v="Glen Waverly"/>
    <x v="3"/>
    <s v="APAC"/>
    <x v="1"/>
  </r>
  <r>
    <n v="10104"/>
    <n v="38"/>
    <n v="100"/>
    <n v="5348.5"/>
    <d v="2003-01-31T00:00:00"/>
    <x v="0"/>
    <n v="1"/>
    <n v="1"/>
    <x v="0"/>
    <x v="1"/>
    <s v="S18_4027"/>
    <s v="Euro Shopping Channel"/>
    <s v="Madrid"/>
    <x v="7"/>
    <s v="EMEA"/>
    <x v="1"/>
  </r>
  <r>
    <n v="10117"/>
    <n v="22"/>
    <n v="100"/>
    <n v="2780.58"/>
    <d v="2003-04-16T00:00:00"/>
    <x v="0"/>
    <n v="2"/>
    <n v="4"/>
    <x v="0"/>
    <x v="1"/>
    <s v="S18_4027"/>
    <s v="Dragon Souveniers, Ltd."/>
    <s v="Singapore"/>
    <x v="9"/>
    <s v="Japan"/>
    <x v="0"/>
  </r>
  <r>
    <n v="10127"/>
    <n v="25"/>
    <n v="100"/>
    <n v="3447"/>
    <d v="2003-06-03T00:00:00"/>
    <x v="0"/>
    <n v="2"/>
    <n v="6"/>
    <x v="0"/>
    <x v="1"/>
    <s v="S18_4027"/>
    <s v="Muscle Machine Inc"/>
    <s v="NYC"/>
    <x v="0"/>
    <s v="NA"/>
    <x v="1"/>
  </r>
  <r>
    <n v="10142"/>
    <n v="24"/>
    <n v="100"/>
    <n v="3791.52"/>
    <d v="2003-08-08T00:00:00"/>
    <x v="0"/>
    <n v="3"/>
    <n v="8"/>
    <x v="0"/>
    <x v="1"/>
    <s v="S18_4027"/>
    <s v="Mini Gifts Distributors Ltd."/>
    <s v="San Rafael"/>
    <x v="0"/>
    <s v="NA"/>
    <x v="1"/>
  </r>
  <r>
    <n v="10152"/>
    <n v="35"/>
    <n v="100"/>
    <n v="4524.1000000000004"/>
    <d v="2003-09-25T00:00:00"/>
    <x v="0"/>
    <n v="3"/>
    <n v="9"/>
    <x v="0"/>
    <x v="1"/>
    <s v="S18_4027"/>
    <s v="Australian Gift Network, Co"/>
    <s v="South Brisbane"/>
    <x v="3"/>
    <s v="APAC"/>
    <x v="1"/>
  </r>
  <r>
    <n v="10165"/>
    <n v="28"/>
    <n v="100"/>
    <n v="3337.6"/>
    <d v="2003-10-22T00:00:00"/>
    <x v="0"/>
    <n v="4"/>
    <n v="10"/>
    <x v="0"/>
    <x v="1"/>
    <s v="S18_4027"/>
    <s v="Dragon Souveniers, Ltd."/>
    <s v="Singapore"/>
    <x v="9"/>
    <s v="Japan"/>
    <x v="1"/>
  </r>
  <r>
    <n v="10176"/>
    <n v="36"/>
    <n v="100"/>
    <n v="5532.12"/>
    <d v="2003-11-06T00:00:00"/>
    <x v="0"/>
    <n v="4"/>
    <n v="11"/>
    <x v="0"/>
    <x v="1"/>
    <s v="S18_4027"/>
    <s v="L'ordine Souveniers"/>
    <s v="Reggio Emilia"/>
    <x v="12"/>
    <s v="EMEA"/>
    <x v="1"/>
  </r>
  <r>
    <n v="10185"/>
    <n v="39"/>
    <n v="100"/>
    <n v="5096.91"/>
    <d v="2003-11-14T00:00:00"/>
    <x v="0"/>
    <n v="4"/>
    <n v="11"/>
    <x v="0"/>
    <x v="1"/>
    <s v="S18_4027"/>
    <s v="Mini Creations Ltd."/>
    <s v="New Bedford"/>
    <x v="0"/>
    <s v="NA"/>
    <x v="1"/>
  </r>
  <r>
    <n v="10196"/>
    <n v="27"/>
    <n v="100"/>
    <n v="4537.08"/>
    <d v="2003-11-26T00:00:00"/>
    <x v="0"/>
    <n v="4"/>
    <n v="11"/>
    <x v="0"/>
    <x v="1"/>
    <s v="S18_4027"/>
    <s v="Super Scale Inc."/>
    <s v="New Haven"/>
    <x v="0"/>
    <s v="NA"/>
    <x v="1"/>
  </r>
  <r>
    <n v="10207"/>
    <n v="40"/>
    <n v="100"/>
    <n v="6146.8"/>
    <d v="2003-12-09T00:00:00"/>
    <x v="0"/>
    <n v="4"/>
    <n v="12"/>
    <x v="0"/>
    <x v="1"/>
    <s v="S18_4027"/>
    <s v="Diecast Collectables"/>
    <s v="Boston"/>
    <x v="0"/>
    <s v="NA"/>
    <x v="1"/>
  </r>
  <r>
    <n v="10220"/>
    <n v="50"/>
    <n v="100"/>
    <n v="8258"/>
    <d v="2004-02-12T00:00:00"/>
    <x v="0"/>
    <n v="1"/>
    <n v="2"/>
    <x v="1"/>
    <x v="1"/>
    <s v="S18_4027"/>
    <s v="Clover Collections, Co."/>
    <s v="Dublin"/>
    <x v="18"/>
    <s v="EMEA"/>
    <x v="2"/>
  </r>
  <r>
    <n v="10230"/>
    <n v="42"/>
    <n v="100"/>
    <n v="7238.28"/>
    <d v="2004-03-15T00:00:00"/>
    <x v="0"/>
    <n v="1"/>
    <n v="3"/>
    <x v="1"/>
    <x v="1"/>
    <s v="S18_4027"/>
    <s v="Blauer See Auto, Co."/>
    <s v="Frankfurt"/>
    <x v="16"/>
    <s v="EMEA"/>
    <x v="2"/>
  </r>
  <r>
    <n v="10247"/>
    <n v="48"/>
    <n v="100"/>
    <n v="6756"/>
    <d v="2004-05-05T00:00:00"/>
    <x v="0"/>
    <n v="2"/>
    <n v="5"/>
    <x v="1"/>
    <x v="1"/>
    <s v="S18_4027"/>
    <s v="Suominen Souveniers"/>
    <s v="Espoo"/>
    <x v="4"/>
    <s v="EMEA"/>
    <x v="1"/>
  </r>
  <r>
    <n v="10272"/>
    <n v="25"/>
    <n v="100"/>
    <n v="3734"/>
    <d v="2004-07-20T00:00:00"/>
    <x v="0"/>
    <n v="3"/>
    <n v="7"/>
    <x v="1"/>
    <x v="1"/>
    <s v="S18_4027"/>
    <s v="Diecast Classics Inc."/>
    <s v="Allentown"/>
    <x v="0"/>
    <s v="NA"/>
    <x v="1"/>
  </r>
  <r>
    <n v="10282"/>
    <n v="31"/>
    <n v="100"/>
    <n v="4674.8"/>
    <d v="2004-08-20T00:00:00"/>
    <x v="0"/>
    <n v="3"/>
    <n v="8"/>
    <x v="1"/>
    <x v="1"/>
    <s v="S18_4027"/>
    <s v="Mini Gifts Distributors Ltd."/>
    <s v="San Rafael"/>
    <x v="0"/>
    <s v="NA"/>
    <x v="1"/>
  </r>
  <r>
    <n v="10292"/>
    <n v="44"/>
    <n v="100"/>
    <n v="7140.76"/>
    <d v="2004-09-08T00:00:00"/>
    <x v="0"/>
    <n v="3"/>
    <n v="9"/>
    <x v="1"/>
    <x v="1"/>
    <s v="S18_4027"/>
    <s v="Land of Toys Inc."/>
    <s v="NYC"/>
    <x v="0"/>
    <s v="NA"/>
    <x v="2"/>
  </r>
  <r>
    <n v="10306"/>
    <n v="23"/>
    <n v="100"/>
    <n v="3600.65"/>
    <d v="2004-10-14T00:00:00"/>
    <x v="0"/>
    <n v="4"/>
    <n v="10"/>
    <x v="1"/>
    <x v="1"/>
    <s v="S18_4027"/>
    <s v="AV Stores, Co."/>
    <s v="Manchester"/>
    <x v="6"/>
    <s v="EMEA"/>
    <x v="1"/>
  </r>
  <r>
    <n v="10314"/>
    <n v="29"/>
    <n v="100"/>
    <n v="4206.74"/>
    <d v="2004-10-22T00:00:00"/>
    <x v="0"/>
    <n v="4"/>
    <n v="10"/>
    <x v="1"/>
    <x v="1"/>
    <s v="S18_4027"/>
    <s v="Heintze Collectables"/>
    <s v="Aaarhus"/>
    <x v="13"/>
    <s v="EMEA"/>
    <x v="1"/>
  </r>
  <r>
    <n v="10324"/>
    <n v="49"/>
    <n v="100"/>
    <n v="5379.71"/>
    <d v="2004-11-05T00:00:00"/>
    <x v="0"/>
    <n v="4"/>
    <n v="11"/>
    <x v="1"/>
    <x v="1"/>
    <s v="S18_4027"/>
    <s v="Vitachrome Inc."/>
    <s v="NYC"/>
    <x v="0"/>
    <s v="NA"/>
    <x v="1"/>
  </r>
  <r>
    <n v="10337"/>
    <n v="36"/>
    <n v="100"/>
    <n v="5679.36"/>
    <d v="2004-11-21T00:00:00"/>
    <x v="0"/>
    <n v="4"/>
    <n v="11"/>
    <x v="1"/>
    <x v="1"/>
    <s v="S18_4027"/>
    <s v="Classic Legends Inc."/>
    <s v="NYC"/>
    <x v="0"/>
    <s v="NA"/>
    <x v="1"/>
  </r>
  <r>
    <n v="10349"/>
    <n v="34"/>
    <n v="100"/>
    <n v="4394.84"/>
    <d v="2004-12-01T00:00:00"/>
    <x v="0"/>
    <n v="4"/>
    <n v="12"/>
    <x v="1"/>
    <x v="1"/>
    <s v="S18_4027"/>
    <s v="Muscle Machine Inc"/>
    <s v="NYC"/>
    <x v="0"/>
    <s v="NA"/>
    <x v="1"/>
  </r>
  <r>
    <n v="10358"/>
    <n v="25"/>
    <n v="100"/>
    <n v="2528.25"/>
    <d v="2004-12-10T00:00:00"/>
    <x v="0"/>
    <n v="4"/>
    <n v="12"/>
    <x v="1"/>
    <x v="1"/>
    <s v="S18_4027"/>
    <s v="Euro Shopping Channel"/>
    <s v="Madrid"/>
    <x v="7"/>
    <s v="EMEA"/>
    <x v="0"/>
  </r>
  <r>
    <n v="10372"/>
    <n v="48"/>
    <n v="100"/>
    <n v="7031.52"/>
    <d v="2005-01-26T00:00:00"/>
    <x v="0"/>
    <n v="1"/>
    <n v="1"/>
    <x v="2"/>
    <x v="1"/>
    <s v="S18_4027"/>
    <s v="Tokyo Collectables, Ltd"/>
    <s v="Minato-ku"/>
    <x v="11"/>
    <s v="Japan"/>
    <x v="2"/>
  </r>
  <r>
    <n v="10383"/>
    <n v="38"/>
    <n v="100"/>
    <n v="5340.9"/>
    <d v="2005-02-22T00:00:00"/>
    <x v="0"/>
    <n v="1"/>
    <n v="2"/>
    <x v="2"/>
    <x v="1"/>
    <s v="S18_4027"/>
    <s v="Euro Shopping Channel"/>
    <s v="Madrid"/>
    <x v="7"/>
    <s v="EMEA"/>
    <x v="1"/>
  </r>
  <r>
    <n v="10394"/>
    <n v="37"/>
    <n v="100"/>
    <n v="6376.58"/>
    <d v="2005-03-15T00:00:00"/>
    <x v="0"/>
    <n v="1"/>
    <n v="3"/>
    <x v="2"/>
    <x v="1"/>
    <s v="S18_4027"/>
    <s v="Euro Shopping Channel"/>
    <s v="Madrid"/>
    <x v="7"/>
    <s v="EMEA"/>
    <x v="1"/>
  </r>
  <r>
    <n v="10413"/>
    <n v="49"/>
    <n v="100"/>
    <n v="6896.75"/>
    <d v="2005-05-05T00:00:00"/>
    <x v="0"/>
    <n v="2"/>
    <n v="5"/>
    <x v="2"/>
    <x v="1"/>
    <s v="S18_4027"/>
    <s v="Gift Depot Inc."/>
    <s v="Bridgewater"/>
    <x v="0"/>
    <s v="NA"/>
    <x v="1"/>
  </r>
  <r>
    <n v="10100"/>
    <n v="22"/>
    <n v="86.51"/>
    <n v="1903.22"/>
    <d v="2003-01-06T00:00:00"/>
    <x v="0"/>
    <n v="1"/>
    <n v="1"/>
    <x v="0"/>
    <x v="3"/>
    <s v="S18_4409"/>
    <s v="Online Diecast Creations Co."/>
    <s v="Nashua"/>
    <x v="0"/>
    <s v="NA"/>
    <x v="0"/>
  </r>
  <r>
    <n v="10110"/>
    <n v="28"/>
    <n v="89.27"/>
    <n v="2499.56"/>
    <d v="2003-03-18T00:00:00"/>
    <x v="0"/>
    <n v="1"/>
    <n v="3"/>
    <x v="0"/>
    <x v="3"/>
    <s v="S18_4409"/>
    <s v="AV Stores, Co."/>
    <s v="Manchester"/>
    <x v="6"/>
    <s v="EMEA"/>
    <x v="0"/>
  </r>
  <r>
    <n v="10124"/>
    <n v="36"/>
    <n v="85.59"/>
    <n v="3081.24"/>
    <d v="2003-05-21T00:00:00"/>
    <x v="0"/>
    <n v="2"/>
    <n v="5"/>
    <x v="0"/>
    <x v="3"/>
    <s v="S18_4409"/>
    <s v="Signal Gift Stores"/>
    <s v="Las Vegas"/>
    <x v="0"/>
    <s v="NA"/>
    <x v="1"/>
  </r>
  <r>
    <n v="10148"/>
    <n v="34"/>
    <n v="100"/>
    <n v="3598.22"/>
    <d v="2003-09-11T00:00:00"/>
    <x v="0"/>
    <n v="3"/>
    <n v="9"/>
    <x v="0"/>
    <x v="3"/>
    <s v="S18_4409"/>
    <s v="Anna's Decorations, Ltd"/>
    <s v="North Sydney"/>
    <x v="3"/>
    <s v="APAC"/>
    <x v="1"/>
  </r>
  <r>
    <n v="10162"/>
    <n v="39"/>
    <n v="100"/>
    <n v="3912.09"/>
    <d v="2003-10-18T00:00:00"/>
    <x v="0"/>
    <n v="4"/>
    <n v="10"/>
    <x v="0"/>
    <x v="3"/>
    <s v="S18_4409"/>
    <s v="Corporate Gift Ideas Co."/>
    <s v="San Francisco"/>
    <x v="0"/>
    <s v="NA"/>
    <x v="1"/>
  </r>
  <r>
    <n v="10173"/>
    <n v="21"/>
    <n v="75.459999999999994"/>
    <n v="1584.66"/>
    <d v="2003-11-05T00:00:00"/>
    <x v="0"/>
    <n v="4"/>
    <n v="11"/>
    <x v="0"/>
    <x v="3"/>
    <s v="S18_4409"/>
    <s v="Rovelli Gifts"/>
    <s v="Bergamo"/>
    <x v="12"/>
    <s v="EMEA"/>
    <x v="0"/>
  </r>
  <r>
    <n v="10182"/>
    <n v="36"/>
    <n v="100"/>
    <n v="3942.72"/>
    <d v="2003-11-12T00:00:00"/>
    <x v="0"/>
    <n v="4"/>
    <n v="11"/>
    <x v="0"/>
    <x v="3"/>
    <s v="S18_4409"/>
    <s v="Mini Gifts Distributors Ltd."/>
    <s v="San Rafael"/>
    <x v="0"/>
    <s v="NA"/>
    <x v="1"/>
  </r>
  <r>
    <n v="10193"/>
    <n v="24"/>
    <n v="97.55"/>
    <n v="2341.1999999999998"/>
    <d v="2003-11-21T00:00:00"/>
    <x v="0"/>
    <n v="4"/>
    <n v="11"/>
    <x v="0"/>
    <x v="3"/>
    <s v="S18_4409"/>
    <s v="Australian Collectables, Ltd"/>
    <s v="Glen Waverly"/>
    <x v="3"/>
    <s v="APAC"/>
    <x v="0"/>
  </r>
  <r>
    <n v="10204"/>
    <n v="29"/>
    <n v="85.59"/>
    <n v="2482.11"/>
    <d v="2003-12-02T00:00:00"/>
    <x v="0"/>
    <n v="4"/>
    <n v="12"/>
    <x v="0"/>
    <x v="3"/>
    <s v="S18_4409"/>
    <s v="Muscle Machine Inc"/>
    <s v="NYC"/>
    <x v="0"/>
    <s v="NA"/>
    <x v="0"/>
  </r>
  <r>
    <n v="10213"/>
    <n v="38"/>
    <n v="94.79"/>
    <n v="3602.02"/>
    <d v="2004-01-22T00:00:00"/>
    <x v="0"/>
    <n v="1"/>
    <n v="1"/>
    <x v="1"/>
    <x v="3"/>
    <s v="S18_4409"/>
    <s v="Double Decker Gift Stores, Ltd"/>
    <s v="London"/>
    <x v="6"/>
    <s v="EMEA"/>
    <x v="1"/>
  </r>
  <r>
    <n v="10227"/>
    <n v="34"/>
    <n v="100"/>
    <n v="3566.94"/>
    <d v="2004-03-02T00:00:00"/>
    <x v="0"/>
    <n v="1"/>
    <n v="3"/>
    <x v="1"/>
    <x v="3"/>
    <s v="S18_4409"/>
    <s v="Saveley &amp; Henriot, Co."/>
    <s v="Lyon"/>
    <x v="1"/>
    <s v="EMEA"/>
    <x v="1"/>
  </r>
  <r>
    <n v="10241"/>
    <n v="42"/>
    <n v="90.19"/>
    <n v="3787.98"/>
    <d v="2004-04-13T00:00:00"/>
    <x v="0"/>
    <n v="2"/>
    <n v="4"/>
    <x v="1"/>
    <x v="3"/>
    <s v="S18_4409"/>
    <s v="Mini Caravy"/>
    <s v="Strasbourg"/>
    <x v="1"/>
    <s v="EMEA"/>
    <x v="1"/>
  </r>
  <r>
    <n v="10280"/>
    <n v="35"/>
    <n v="100"/>
    <n v="3704.05"/>
    <d v="2004-08-17T00:00:00"/>
    <x v="0"/>
    <n v="3"/>
    <n v="8"/>
    <x v="1"/>
    <x v="3"/>
    <s v="S18_4409"/>
    <s v="Amica Models &amp; Co."/>
    <s v="Torino"/>
    <x v="12"/>
    <s v="EMEA"/>
    <x v="1"/>
  </r>
  <r>
    <n v="10288"/>
    <n v="35"/>
    <n v="80.989999999999995"/>
    <n v="2834.65"/>
    <d v="2004-09-01T00:00:00"/>
    <x v="0"/>
    <n v="3"/>
    <n v="9"/>
    <x v="1"/>
    <x v="3"/>
    <s v="S18_4409"/>
    <s v="Handji Gifts&amp; Co"/>
    <s v="Singapore"/>
    <x v="9"/>
    <s v="APAC"/>
    <x v="0"/>
  </r>
  <r>
    <n v="10302"/>
    <n v="38"/>
    <n v="89.27"/>
    <n v="3392.26"/>
    <d v="2003-10-06T00:00:00"/>
    <x v="0"/>
    <n v="4"/>
    <n v="10"/>
    <x v="0"/>
    <x v="3"/>
    <s v="S18_4409"/>
    <s v="UK Collectables, Ltd."/>
    <s v="Liverpool"/>
    <x v="6"/>
    <s v="EMEA"/>
    <x v="1"/>
  </r>
  <r>
    <n v="10311"/>
    <n v="41"/>
    <n v="81.91"/>
    <n v="3358.31"/>
    <d v="2004-10-16T00:00:00"/>
    <x v="0"/>
    <n v="4"/>
    <n v="10"/>
    <x v="1"/>
    <x v="3"/>
    <s v="S18_4409"/>
    <s v="Euro Shopping Channel"/>
    <s v="Madrid"/>
    <x v="7"/>
    <s v="EMEA"/>
    <x v="1"/>
  </r>
  <r>
    <n v="10332"/>
    <n v="50"/>
    <n v="100"/>
    <n v="7310"/>
    <d v="2004-11-17T00:00:00"/>
    <x v="0"/>
    <n v="4"/>
    <n v="11"/>
    <x v="1"/>
    <x v="3"/>
    <s v="S18_4409"/>
    <s v="AV Stores, Co."/>
    <s v="Manchester"/>
    <x v="6"/>
    <s v="EMEA"/>
    <x v="2"/>
  </r>
  <r>
    <n v="10344"/>
    <n v="21"/>
    <n v="100"/>
    <n v="2203.11"/>
    <d v="2004-11-25T00:00:00"/>
    <x v="0"/>
    <n v="4"/>
    <n v="11"/>
    <x v="1"/>
    <x v="3"/>
    <s v="S18_4409"/>
    <s v="Marseille Mini Autos"/>
    <s v="Marseille"/>
    <x v="1"/>
    <s v="EMEA"/>
    <x v="0"/>
  </r>
  <r>
    <n v="10367"/>
    <n v="43"/>
    <n v="62.72"/>
    <n v="2696.96"/>
    <d v="2005-01-12T00:00:00"/>
    <x v="5"/>
    <n v="1"/>
    <n v="1"/>
    <x v="2"/>
    <x v="3"/>
    <s v="S18_4409"/>
    <s v="Toys4GrownUps.com"/>
    <s v="Pasadena"/>
    <x v="0"/>
    <s v="NA"/>
    <x v="0"/>
  </r>
  <r>
    <n v="10380"/>
    <n v="32"/>
    <n v="100"/>
    <n v="3376.64"/>
    <d v="2005-02-16T00:00:00"/>
    <x v="0"/>
    <n v="1"/>
    <n v="2"/>
    <x v="2"/>
    <x v="3"/>
    <s v="S18_4409"/>
    <s v="Euro Shopping Channel"/>
    <s v="Madrid"/>
    <x v="7"/>
    <s v="EMEA"/>
    <x v="1"/>
  </r>
  <r>
    <n v="10407"/>
    <n v="6"/>
    <n v="90.19"/>
    <n v="541.14"/>
    <d v="2005-04-22T00:00:00"/>
    <x v="4"/>
    <n v="2"/>
    <n v="4"/>
    <x v="2"/>
    <x v="3"/>
    <s v="S18_4409"/>
    <s v="The Sharp Gifts Warehouse"/>
    <s v="San Jose"/>
    <x v="0"/>
    <s v="NA"/>
    <x v="0"/>
  </r>
  <r>
    <n v="10420"/>
    <n v="66"/>
    <n v="92.95"/>
    <n v="6134.7"/>
    <d v="2005-05-29T00:00:00"/>
    <x v="2"/>
    <n v="2"/>
    <n v="5"/>
    <x v="2"/>
    <x v="3"/>
    <s v="S18_4409"/>
    <s v="Souveniers And Things Co."/>
    <s v="Chatswood"/>
    <x v="3"/>
    <s v="APAC"/>
    <x v="1"/>
  </r>
  <r>
    <n v="10105"/>
    <n v="41"/>
    <n v="82.5"/>
    <n v="3382.5"/>
    <d v="2003-02-11T00:00:00"/>
    <x v="0"/>
    <n v="1"/>
    <n v="2"/>
    <x v="0"/>
    <x v="3"/>
    <s v="S18_4522"/>
    <s v="Danish Wholesale Imports"/>
    <s v="Kobenhavn"/>
    <x v="13"/>
    <s v="EMEA"/>
    <x v="1"/>
  </r>
  <r>
    <n v="10117"/>
    <n v="23"/>
    <n v="97.42"/>
    <n v="2240.66"/>
    <d v="2003-04-16T00:00:00"/>
    <x v="0"/>
    <n v="2"/>
    <n v="4"/>
    <x v="0"/>
    <x v="3"/>
    <s v="S18_4522"/>
    <s v="Dragon Souveniers, Ltd."/>
    <s v="Singapore"/>
    <x v="9"/>
    <s v="Japan"/>
    <x v="0"/>
  </r>
  <r>
    <n v="10128"/>
    <n v="43"/>
    <n v="92.16"/>
    <n v="3962.88"/>
    <d v="2003-06-06T00:00:00"/>
    <x v="0"/>
    <n v="2"/>
    <n v="6"/>
    <x v="0"/>
    <x v="3"/>
    <s v="S18_4522"/>
    <s v="Euro Shopping Channel"/>
    <s v="Madrid"/>
    <x v="7"/>
    <s v="EMEA"/>
    <x v="1"/>
  </r>
  <r>
    <n v="10142"/>
    <n v="24"/>
    <n v="70.22"/>
    <n v="1685.28"/>
    <d v="2003-08-08T00:00:00"/>
    <x v="0"/>
    <n v="3"/>
    <n v="8"/>
    <x v="0"/>
    <x v="3"/>
    <s v="S18_4522"/>
    <s v="Mini Gifts Distributors Ltd."/>
    <s v="San Rafael"/>
    <x v="0"/>
    <s v="NA"/>
    <x v="0"/>
  </r>
  <r>
    <n v="10153"/>
    <n v="22"/>
    <n v="83.38"/>
    <n v="1834.36"/>
    <d v="2003-09-28T00:00:00"/>
    <x v="0"/>
    <n v="3"/>
    <n v="9"/>
    <x v="0"/>
    <x v="3"/>
    <s v="S18_4522"/>
    <s v="Euro Shopping Channel"/>
    <s v="Madrid"/>
    <x v="7"/>
    <s v="EMEA"/>
    <x v="0"/>
  </r>
  <r>
    <n v="10166"/>
    <n v="26"/>
    <n v="73.73"/>
    <n v="1916.98"/>
    <d v="2003-10-21T00:00:00"/>
    <x v="0"/>
    <n v="4"/>
    <n v="10"/>
    <x v="0"/>
    <x v="3"/>
    <s v="S18_4522"/>
    <s v="FunGiftIdeas.com"/>
    <s v="New Bedford"/>
    <x v="0"/>
    <s v="NA"/>
    <x v="0"/>
  </r>
  <r>
    <n v="10177"/>
    <n v="35"/>
    <n v="74.599999999999994"/>
    <n v="2611"/>
    <d v="2003-11-07T00:00:00"/>
    <x v="0"/>
    <n v="4"/>
    <n v="11"/>
    <x v="0"/>
    <x v="3"/>
    <s v="S18_4522"/>
    <s v="CAF Imports"/>
    <s v="Madrid"/>
    <x v="7"/>
    <s v="EMEA"/>
    <x v="0"/>
  </r>
  <r>
    <n v="10185"/>
    <n v="47"/>
    <n v="77.239999999999995"/>
    <n v="3630.28"/>
    <d v="2003-11-14T00:00:00"/>
    <x v="0"/>
    <n v="4"/>
    <n v="11"/>
    <x v="0"/>
    <x v="3"/>
    <s v="S18_4522"/>
    <s v="Mini Creations Ltd."/>
    <s v="New Bedford"/>
    <x v="0"/>
    <s v="NA"/>
    <x v="1"/>
  </r>
  <r>
    <n v="10197"/>
    <n v="50"/>
    <n v="100"/>
    <n v="5090.5"/>
    <d v="2003-11-26T00:00:00"/>
    <x v="0"/>
    <n v="4"/>
    <n v="11"/>
    <x v="0"/>
    <x v="3"/>
    <s v="S18_4522"/>
    <s v="Enaco Distributors"/>
    <s v="Barcelona"/>
    <x v="7"/>
    <s v="EMEA"/>
    <x v="1"/>
  </r>
  <r>
    <n v="10208"/>
    <n v="45"/>
    <n v="87.77"/>
    <n v="3949.65"/>
    <d v="2004-01-02T00:00:00"/>
    <x v="0"/>
    <n v="1"/>
    <n v="1"/>
    <x v="1"/>
    <x v="3"/>
    <s v="S18_4522"/>
    <s v="Saveley &amp; Henriot, Co."/>
    <s v="Lyon"/>
    <x v="1"/>
    <s v="EMEA"/>
    <x v="1"/>
  </r>
  <r>
    <n v="10221"/>
    <n v="39"/>
    <n v="89.53"/>
    <n v="3491.67"/>
    <d v="2004-02-18T00:00:00"/>
    <x v="0"/>
    <n v="1"/>
    <n v="2"/>
    <x v="1"/>
    <x v="3"/>
    <s v="S18_4522"/>
    <s v="Petit Auto"/>
    <s v="Bruxelles"/>
    <x v="14"/>
    <s v="EMEA"/>
    <x v="1"/>
  </r>
  <r>
    <n v="10232"/>
    <n v="23"/>
    <n v="89.53"/>
    <n v="2059.19"/>
    <d v="2004-03-20T00:00:00"/>
    <x v="0"/>
    <n v="1"/>
    <n v="3"/>
    <x v="1"/>
    <x v="3"/>
    <s v="S18_4522"/>
    <s v="giftsbymail.co.uk"/>
    <s v="Cowes"/>
    <x v="6"/>
    <s v="EMEA"/>
    <x v="0"/>
  </r>
  <r>
    <n v="10248"/>
    <n v="42"/>
    <n v="75.48"/>
    <n v="3170.16"/>
    <d v="2004-05-07T00:00:00"/>
    <x v="3"/>
    <n v="2"/>
    <n v="5"/>
    <x v="1"/>
    <x v="3"/>
    <s v="S18_4522"/>
    <s v="Land of Toys Inc."/>
    <s v="NYC"/>
    <x v="0"/>
    <s v="NA"/>
    <x v="1"/>
  </r>
  <r>
    <n v="10261"/>
    <n v="20"/>
    <n v="89.53"/>
    <n v="1790.6"/>
    <d v="2004-06-17T00:00:00"/>
    <x v="0"/>
    <n v="2"/>
    <n v="6"/>
    <x v="1"/>
    <x v="3"/>
    <s v="S18_4522"/>
    <s v="Quebec Home Shopping Network"/>
    <s v="Montreal"/>
    <x v="10"/>
    <s v="NA"/>
    <x v="0"/>
  </r>
  <r>
    <n v="10273"/>
    <n v="33"/>
    <n v="71.09"/>
    <n v="2345.9699999999998"/>
    <d v="2004-07-21T00:00:00"/>
    <x v="0"/>
    <n v="3"/>
    <n v="7"/>
    <x v="1"/>
    <x v="3"/>
    <s v="S18_4522"/>
    <s v="Petit Auto"/>
    <s v="Bruxelles"/>
    <x v="14"/>
    <s v="EMEA"/>
    <x v="0"/>
  </r>
  <r>
    <n v="10283"/>
    <n v="34"/>
    <n v="100"/>
    <n v="3580.88"/>
    <d v="2004-08-20T00:00:00"/>
    <x v="0"/>
    <n v="3"/>
    <n v="8"/>
    <x v="1"/>
    <x v="3"/>
    <s v="S18_4522"/>
    <s v="Royal Canadian Collectables, Ltd."/>
    <s v="Tsawassen"/>
    <x v="10"/>
    <s v="NA"/>
    <x v="1"/>
  </r>
  <r>
    <n v="10293"/>
    <n v="49"/>
    <n v="100"/>
    <n v="4946.0600000000004"/>
    <d v="2004-09-09T00:00:00"/>
    <x v="0"/>
    <n v="3"/>
    <n v="9"/>
    <x v="1"/>
    <x v="3"/>
    <s v="S18_4522"/>
    <s v="Amica Models &amp; Co."/>
    <s v="Torino"/>
    <x v="12"/>
    <s v="EMEA"/>
    <x v="1"/>
  </r>
  <r>
    <n v="10306"/>
    <n v="39"/>
    <n v="90.4"/>
    <n v="3525.6"/>
    <d v="2004-10-14T00:00:00"/>
    <x v="0"/>
    <n v="4"/>
    <n v="10"/>
    <x v="1"/>
    <x v="3"/>
    <s v="S18_4522"/>
    <s v="AV Stores, Co."/>
    <s v="Manchester"/>
    <x v="6"/>
    <s v="EMEA"/>
    <x v="1"/>
  </r>
  <r>
    <n v="10315"/>
    <n v="36"/>
    <n v="100"/>
    <n v="3602.16"/>
    <d v="2004-10-29T00:00:00"/>
    <x v="0"/>
    <n v="4"/>
    <n v="10"/>
    <x v="1"/>
    <x v="3"/>
    <s v="S18_4522"/>
    <s v="La Rochelle Gifts"/>
    <s v="Nantes"/>
    <x v="1"/>
    <s v="EMEA"/>
    <x v="1"/>
  </r>
  <r>
    <n v="10326"/>
    <n v="50"/>
    <n v="86.01"/>
    <n v="4300.5"/>
    <d v="2004-11-09T00:00:00"/>
    <x v="0"/>
    <n v="4"/>
    <n v="11"/>
    <x v="1"/>
    <x v="3"/>
    <s v="S18_4522"/>
    <s v="Volvo Model Replicas, Co"/>
    <s v="Lule"/>
    <x v="8"/>
    <s v="EMEA"/>
    <x v="1"/>
  </r>
  <r>
    <n v="10337"/>
    <n v="29"/>
    <n v="100"/>
    <n v="4498.1899999999996"/>
    <d v="2004-11-21T00:00:00"/>
    <x v="0"/>
    <n v="4"/>
    <n v="11"/>
    <x v="1"/>
    <x v="3"/>
    <s v="S18_4522"/>
    <s v="Classic Legends Inc."/>
    <s v="NYC"/>
    <x v="0"/>
    <s v="NA"/>
    <x v="1"/>
  </r>
  <r>
    <n v="10350"/>
    <n v="30"/>
    <n v="100"/>
    <n v="3023.1"/>
    <d v="2004-12-02T00:00:00"/>
    <x v="0"/>
    <n v="4"/>
    <n v="12"/>
    <x v="1"/>
    <x v="3"/>
    <s v="S18_4522"/>
    <s v="Euro Shopping Channel"/>
    <s v="Madrid"/>
    <x v="7"/>
    <s v="EMEA"/>
    <x v="1"/>
  </r>
  <r>
    <n v="10372"/>
    <n v="41"/>
    <n v="86.89"/>
    <n v="3562.49"/>
    <d v="2005-01-26T00:00:00"/>
    <x v="0"/>
    <n v="1"/>
    <n v="1"/>
    <x v="2"/>
    <x v="3"/>
    <s v="S18_4522"/>
    <s v="Tokyo Collectables, Ltd"/>
    <s v="Minato-ku"/>
    <x v="11"/>
    <s v="Japan"/>
    <x v="1"/>
  </r>
  <r>
    <n v="10383"/>
    <n v="28"/>
    <n v="58.58"/>
    <n v="1640.24"/>
    <d v="2005-02-22T00:00:00"/>
    <x v="0"/>
    <n v="1"/>
    <n v="2"/>
    <x v="2"/>
    <x v="3"/>
    <s v="S18_4522"/>
    <s v="Euro Shopping Channel"/>
    <s v="Madrid"/>
    <x v="7"/>
    <s v="EMEA"/>
    <x v="0"/>
  </r>
  <r>
    <n v="10396"/>
    <n v="45"/>
    <n v="100"/>
    <n v="4739.3999999999996"/>
    <d v="2005-03-23T00:00:00"/>
    <x v="0"/>
    <n v="1"/>
    <n v="3"/>
    <x v="2"/>
    <x v="3"/>
    <s v="S18_4522"/>
    <s v="Mini Gifts Distributors Ltd."/>
    <s v="San Rafael"/>
    <x v="0"/>
    <s v="NA"/>
    <x v="1"/>
  </r>
  <r>
    <n v="10414"/>
    <n v="16"/>
    <n v="75.48"/>
    <n v="1207.68"/>
    <d v="2005-05-06T00:00:00"/>
    <x v="4"/>
    <n v="2"/>
    <n v="5"/>
    <x v="2"/>
    <x v="3"/>
    <s v="S18_4522"/>
    <s v="Gifts4AllAges.com"/>
    <s v="Boston"/>
    <x v="0"/>
    <s v="NA"/>
    <x v="0"/>
  </r>
  <r>
    <n v="10103"/>
    <n v="36"/>
    <n v="100"/>
    <n v="4228.2"/>
    <d v="2003-01-29T00:00:00"/>
    <x v="0"/>
    <n v="1"/>
    <n v="1"/>
    <x v="0"/>
    <x v="2"/>
    <s v="S18_4600"/>
    <s v="Baane Mini Imports"/>
    <s v="Stavern"/>
    <x v="2"/>
    <s v="EMEA"/>
    <x v="1"/>
  </r>
  <r>
    <n v="10114"/>
    <n v="41"/>
    <n v="100"/>
    <n v="4815.45"/>
    <d v="2003-04-01T00:00:00"/>
    <x v="0"/>
    <n v="2"/>
    <n v="4"/>
    <x v="0"/>
    <x v="2"/>
    <s v="S18_4600"/>
    <s v="La Corne D'abondance, Co."/>
    <s v="Paris"/>
    <x v="1"/>
    <s v="EMEA"/>
    <x v="1"/>
  </r>
  <r>
    <n v="10126"/>
    <n v="50"/>
    <n v="100"/>
    <n v="7083"/>
    <d v="2003-05-28T00:00:00"/>
    <x v="0"/>
    <n v="2"/>
    <n v="5"/>
    <x v="0"/>
    <x v="2"/>
    <s v="S18_4600"/>
    <s v="Corrida Auto Replicas, Ltd"/>
    <s v="Madrid"/>
    <x v="7"/>
    <s v="EMEA"/>
    <x v="2"/>
  </r>
  <r>
    <n v="10140"/>
    <n v="40"/>
    <n v="100"/>
    <n v="4601.2"/>
    <d v="2003-07-24T00:00:00"/>
    <x v="0"/>
    <n v="3"/>
    <n v="7"/>
    <x v="0"/>
    <x v="2"/>
    <s v="S18_4600"/>
    <s v="Technics Stores Inc."/>
    <s v="Burlingame"/>
    <x v="0"/>
    <s v="NA"/>
    <x v="1"/>
  </r>
  <r>
    <n v="10150"/>
    <n v="49"/>
    <n v="100"/>
    <n v="6467.02"/>
    <d v="2003-09-19T00:00:00"/>
    <x v="0"/>
    <n v="3"/>
    <n v="9"/>
    <x v="0"/>
    <x v="2"/>
    <s v="S18_4600"/>
    <s v="Dragon Souveniers, Ltd."/>
    <s v="Singapore"/>
    <x v="9"/>
    <s v="Japan"/>
    <x v="1"/>
  </r>
  <r>
    <n v="10164"/>
    <n v="45"/>
    <n v="100"/>
    <n v="5012.55"/>
    <d v="2003-10-21T00:00:00"/>
    <x v="5"/>
    <n v="4"/>
    <n v="10"/>
    <x v="0"/>
    <x v="2"/>
    <s v="S18_4600"/>
    <s v="Mini Auto Werke"/>
    <s v="Graz"/>
    <x v="5"/>
    <s v="EMEA"/>
    <x v="1"/>
  </r>
  <r>
    <n v="10175"/>
    <n v="47"/>
    <n v="100"/>
    <n v="5121.59"/>
    <d v="2003-11-06T00:00:00"/>
    <x v="0"/>
    <n v="4"/>
    <n v="11"/>
    <x v="0"/>
    <x v="2"/>
    <s v="S18_4600"/>
    <s v="Stylish Desk Decors, Co."/>
    <s v="London"/>
    <x v="6"/>
    <s v="EMEA"/>
    <x v="1"/>
  </r>
  <r>
    <n v="10183"/>
    <n v="21"/>
    <n v="100"/>
    <n v="2441.04"/>
    <d v="2003-11-13T00:00:00"/>
    <x v="0"/>
    <n v="4"/>
    <n v="11"/>
    <x v="0"/>
    <x v="2"/>
    <s v="S18_4600"/>
    <s v="Classic Gift Ideas, Inc"/>
    <s v="Philadelphia"/>
    <x v="0"/>
    <s v="NA"/>
    <x v="0"/>
  </r>
  <r>
    <n v="10194"/>
    <n v="32"/>
    <n v="100"/>
    <n v="4262.08"/>
    <d v="2003-11-25T00:00:00"/>
    <x v="0"/>
    <n v="4"/>
    <n v="11"/>
    <x v="0"/>
    <x v="2"/>
    <s v="S18_4600"/>
    <s v="Saveley &amp; Henriot, Co."/>
    <s v="Lyon"/>
    <x v="1"/>
    <s v="EMEA"/>
    <x v="1"/>
  </r>
  <r>
    <n v="10207"/>
    <n v="47"/>
    <n v="100"/>
    <n v="6658.02"/>
    <d v="2003-12-09T00:00:00"/>
    <x v="0"/>
    <n v="4"/>
    <n v="12"/>
    <x v="0"/>
    <x v="2"/>
    <s v="S18_4600"/>
    <s v="Diecast Collectables"/>
    <s v="Boston"/>
    <x v="0"/>
    <s v="NA"/>
    <x v="1"/>
  </r>
  <r>
    <n v="10217"/>
    <n v="38"/>
    <n v="100"/>
    <n v="4509.08"/>
    <d v="2004-02-04T00:00:00"/>
    <x v="0"/>
    <n v="1"/>
    <n v="2"/>
    <x v="1"/>
    <x v="2"/>
    <s v="S18_4600"/>
    <s v="Handji Gifts&amp; Co"/>
    <s v="Singapore"/>
    <x v="9"/>
    <s v="APAC"/>
    <x v="1"/>
  </r>
  <r>
    <n v="10229"/>
    <n v="41"/>
    <n v="100"/>
    <n v="4716.2299999999996"/>
    <d v="2004-03-11T00:00:00"/>
    <x v="0"/>
    <n v="1"/>
    <n v="3"/>
    <x v="1"/>
    <x v="2"/>
    <s v="S18_4600"/>
    <s v="Mini Gifts Distributors Ltd."/>
    <s v="San Rafael"/>
    <x v="0"/>
    <s v="NA"/>
    <x v="1"/>
  </r>
  <r>
    <n v="10245"/>
    <n v="21"/>
    <n v="100"/>
    <n v="2390.2199999999998"/>
    <d v="2004-05-04T00:00:00"/>
    <x v="0"/>
    <n v="2"/>
    <n v="5"/>
    <x v="1"/>
    <x v="2"/>
    <s v="S18_4600"/>
    <s v="Super Scale Inc."/>
    <s v="New Haven"/>
    <x v="0"/>
    <s v="NA"/>
    <x v="0"/>
  </r>
  <r>
    <n v="10259"/>
    <n v="41"/>
    <n v="100"/>
    <n v="4666.62"/>
    <d v="2004-06-15T00:00:00"/>
    <x v="0"/>
    <n v="2"/>
    <n v="6"/>
    <x v="1"/>
    <x v="2"/>
    <s v="S18_4600"/>
    <s v="Handji Gifts&amp; Co"/>
    <s v="Singapore"/>
    <x v="9"/>
    <s v="APAC"/>
    <x v="1"/>
  </r>
  <r>
    <n v="10270"/>
    <n v="38"/>
    <n v="100"/>
    <n v="5383.08"/>
    <d v="2004-07-19T00:00:00"/>
    <x v="0"/>
    <n v="3"/>
    <n v="7"/>
    <x v="1"/>
    <x v="2"/>
    <s v="S18_4600"/>
    <s v="Souveniers And Things Co."/>
    <s v="Chatswood"/>
    <x v="3"/>
    <s v="APAC"/>
    <x v="1"/>
  </r>
  <r>
    <n v="10281"/>
    <n v="25"/>
    <n v="99.29"/>
    <n v="2482.25"/>
    <d v="2004-08-19T00:00:00"/>
    <x v="0"/>
    <n v="3"/>
    <n v="8"/>
    <x v="1"/>
    <x v="2"/>
    <s v="S18_4600"/>
    <s v="Diecast Classics Inc."/>
    <s v="Allentown"/>
    <x v="0"/>
    <s v="NA"/>
    <x v="0"/>
  </r>
  <r>
    <n v="10291"/>
    <n v="48"/>
    <n v="100"/>
    <n v="5288.64"/>
    <d v="2004-09-08T00:00:00"/>
    <x v="0"/>
    <n v="3"/>
    <n v="9"/>
    <x v="1"/>
    <x v="2"/>
    <s v="S18_4600"/>
    <s v="Scandinavian Gift Ideas"/>
    <s v="Boras"/>
    <x v="8"/>
    <s v="EMEA"/>
    <x v="1"/>
  </r>
  <r>
    <n v="10305"/>
    <n v="22"/>
    <n v="99.29"/>
    <n v="2184.38"/>
    <d v="2004-10-13T00:00:00"/>
    <x v="0"/>
    <n v="4"/>
    <n v="10"/>
    <x v="1"/>
    <x v="2"/>
    <s v="S18_4600"/>
    <s v="Marta's Replicas Co."/>
    <s v="Cambridge"/>
    <x v="0"/>
    <s v="NA"/>
    <x v="0"/>
  </r>
  <r>
    <n v="10313"/>
    <n v="28"/>
    <n v="100"/>
    <n v="2881.76"/>
    <d v="2004-10-22T00:00:00"/>
    <x v="0"/>
    <n v="4"/>
    <n v="10"/>
    <x v="1"/>
    <x v="2"/>
    <s v="S18_4600"/>
    <s v="Canadian Gift Exchange Network"/>
    <s v="Vancouver"/>
    <x v="10"/>
    <s v="NA"/>
    <x v="0"/>
  </r>
  <r>
    <n v="10323"/>
    <n v="47"/>
    <n v="100"/>
    <n v="6203.06"/>
    <d v="2004-11-05T00:00:00"/>
    <x v="0"/>
    <n v="4"/>
    <n v="11"/>
    <x v="1"/>
    <x v="2"/>
    <s v="S18_4600"/>
    <s v="Blauer See Auto, Co."/>
    <s v="Frankfurt"/>
    <x v="16"/>
    <s v="EMEA"/>
    <x v="1"/>
  </r>
  <r>
    <n v="10334"/>
    <n v="49"/>
    <n v="100"/>
    <n v="6763.47"/>
    <d v="2004-11-19T00:00:00"/>
    <x v="4"/>
    <n v="4"/>
    <n v="11"/>
    <x v="1"/>
    <x v="2"/>
    <s v="S18_4600"/>
    <s v="Volvo Model Replicas, Co"/>
    <s v="Lule"/>
    <x v="8"/>
    <s v="EMEA"/>
    <x v="1"/>
  </r>
  <r>
    <n v="10347"/>
    <n v="45"/>
    <n v="100"/>
    <n v="5884.65"/>
    <d v="2004-11-29T00:00:00"/>
    <x v="0"/>
    <n v="4"/>
    <n v="11"/>
    <x v="1"/>
    <x v="2"/>
    <s v="S18_4600"/>
    <s v="Australian Collectors, Co."/>
    <s v="Melbourne"/>
    <x v="3"/>
    <s v="APAC"/>
    <x v="1"/>
  </r>
  <r>
    <n v="10357"/>
    <n v="28"/>
    <n v="100"/>
    <n v="3559.64"/>
    <d v="2004-12-10T00:00:00"/>
    <x v="0"/>
    <n v="4"/>
    <n v="12"/>
    <x v="1"/>
    <x v="2"/>
    <s v="S18_4600"/>
    <s v="Mini Gifts Distributors Ltd."/>
    <s v="San Rafael"/>
    <x v="0"/>
    <s v="NA"/>
    <x v="1"/>
  </r>
  <r>
    <n v="10370"/>
    <n v="29"/>
    <n v="57.53"/>
    <n v="1668.37"/>
    <d v="2005-01-20T00:00:00"/>
    <x v="0"/>
    <n v="1"/>
    <n v="1"/>
    <x v="2"/>
    <x v="2"/>
    <s v="S18_4600"/>
    <s v="Anna's Decorations, Ltd"/>
    <s v="North Sydney"/>
    <x v="3"/>
    <s v="APAC"/>
    <x v="0"/>
  </r>
  <r>
    <n v="10382"/>
    <n v="39"/>
    <n v="100"/>
    <n v="4890.6000000000004"/>
    <d v="2005-02-17T00:00:00"/>
    <x v="0"/>
    <n v="1"/>
    <n v="2"/>
    <x v="2"/>
    <x v="2"/>
    <s v="S18_4600"/>
    <s v="Mini Gifts Distributors Ltd."/>
    <s v="San Rafael"/>
    <x v="0"/>
    <s v="NA"/>
    <x v="1"/>
  </r>
  <r>
    <n v="10411"/>
    <n v="46"/>
    <n v="100"/>
    <n v="5235.72"/>
    <d v="2005-05-01T00:00:00"/>
    <x v="0"/>
    <n v="2"/>
    <n v="5"/>
    <x v="2"/>
    <x v="2"/>
    <s v="S18_4600"/>
    <s v="Quebec Home Shopping Network"/>
    <s v="Montreal"/>
    <x v="10"/>
    <s v="NA"/>
    <x v="1"/>
  </r>
  <r>
    <n v="10425"/>
    <n v="38"/>
    <n v="100"/>
    <n v="4325.16"/>
    <d v="2005-05-31T00:00:00"/>
    <x v="2"/>
    <n v="2"/>
    <n v="5"/>
    <x v="2"/>
    <x v="2"/>
    <s v="S18_4600"/>
    <s v="La Rochelle Gifts"/>
    <s v="Nantes"/>
    <x v="1"/>
    <s v="EMEA"/>
    <x v="1"/>
  </r>
  <r>
    <n v="10103"/>
    <n v="41"/>
    <n v="47.29"/>
    <n v="1938.89"/>
    <d v="2003-01-29T00:00:00"/>
    <x v="0"/>
    <n v="1"/>
    <n v="1"/>
    <x v="0"/>
    <x v="3"/>
    <s v="S18_4668"/>
    <s v="Baane Mini Imports"/>
    <s v="Stavern"/>
    <x v="2"/>
    <s v="EMEA"/>
    <x v="0"/>
  </r>
  <r>
    <n v="10113"/>
    <n v="50"/>
    <n v="49.81"/>
    <n v="2490.5"/>
    <d v="2003-03-26T00:00:00"/>
    <x v="0"/>
    <n v="1"/>
    <n v="3"/>
    <x v="0"/>
    <x v="3"/>
    <s v="S18_4668"/>
    <s v="Mini Gifts Distributors Ltd."/>
    <s v="San Rafael"/>
    <x v="0"/>
    <s v="NA"/>
    <x v="0"/>
  </r>
  <r>
    <n v="10126"/>
    <n v="43"/>
    <n v="53.83"/>
    <n v="2314.69"/>
    <d v="2003-05-28T00:00:00"/>
    <x v="0"/>
    <n v="2"/>
    <n v="5"/>
    <x v="0"/>
    <x v="3"/>
    <s v="S18_4668"/>
    <s v="Corrida Auto Replicas, Ltd"/>
    <s v="Madrid"/>
    <x v="7"/>
    <s v="EMEA"/>
    <x v="0"/>
  </r>
  <r>
    <n v="10140"/>
    <n v="29"/>
    <n v="43.27"/>
    <n v="1254.83"/>
    <d v="2003-07-24T00:00:00"/>
    <x v="0"/>
    <n v="3"/>
    <n v="7"/>
    <x v="0"/>
    <x v="3"/>
    <s v="S18_4668"/>
    <s v="Technics Stores Inc."/>
    <s v="Burlingame"/>
    <x v="0"/>
    <s v="NA"/>
    <x v="0"/>
  </r>
  <r>
    <n v="10150"/>
    <n v="30"/>
    <n v="42.76"/>
    <n v="1282.8"/>
    <d v="2003-09-19T00:00:00"/>
    <x v="0"/>
    <n v="3"/>
    <n v="9"/>
    <x v="0"/>
    <x v="3"/>
    <s v="S18_4668"/>
    <s v="Dragon Souveniers, Ltd."/>
    <s v="Singapore"/>
    <x v="9"/>
    <s v="Japan"/>
    <x v="0"/>
  </r>
  <r>
    <n v="10164"/>
    <n v="25"/>
    <n v="53.83"/>
    <n v="1345.75"/>
    <d v="2003-10-21T00:00:00"/>
    <x v="5"/>
    <n v="4"/>
    <n v="10"/>
    <x v="0"/>
    <x v="3"/>
    <s v="S18_4668"/>
    <s v="Mini Auto Werke"/>
    <s v="Graz"/>
    <x v="5"/>
    <s v="EMEA"/>
    <x v="0"/>
  </r>
  <r>
    <n v="10174"/>
    <n v="49"/>
    <n v="44.78"/>
    <n v="2194.2199999999998"/>
    <d v="2003-11-06T00:00:00"/>
    <x v="0"/>
    <n v="4"/>
    <n v="11"/>
    <x v="0"/>
    <x v="3"/>
    <s v="S18_4668"/>
    <s v="Australian Gift Network, Co"/>
    <s v="South Brisbane"/>
    <x v="3"/>
    <s v="APAC"/>
    <x v="0"/>
  </r>
  <r>
    <n v="10183"/>
    <n v="40"/>
    <n v="49.3"/>
    <n v="1972"/>
    <d v="2003-11-13T00:00:00"/>
    <x v="0"/>
    <n v="4"/>
    <n v="11"/>
    <x v="0"/>
    <x v="3"/>
    <s v="S18_4668"/>
    <s v="Classic Gift Ideas, Inc"/>
    <s v="Philadelphia"/>
    <x v="0"/>
    <s v="NA"/>
    <x v="0"/>
  </r>
  <r>
    <n v="10194"/>
    <n v="41"/>
    <n v="44.78"/>
    <n v="1835.98"/>
    <d v="2003-11-25T00:00:00"/>
    <x v="0"/>
    <n v="4"/>
    <n v="11"/>
    <x v="0"/>
    <x v="3"/>
    <s v="S18_4668"/>
    <s v="Saveley &amp; Henriot, Co."/>
    <s v="Lyon"/>
    <x v="1"/>
    <s v="EMEA"/>
    <x v="0"/>
  </r>
  <r>
    <n v="10206"/>
    <n v="21"/>
    <n v="53.33"/>
    <n v="1119.93"/>
    <d v="2003-12-05T00:00:00"/>
    <x v="0"/>
    <n v="4"/>
    <n v="12"/>
    <x v="0"/>
    <x v="3"/>
    <s v="S18_4668"/>
    <s v="Canadian Gift Exchange Network"/>
    <s v="Vancouver"/>
    <x v="10"/>
    <s v="NA"/>
    <x v="0"/>
  </r>
  <r>
    <n v="10215"/>
    <n v="46"/>
    <n v="45.28"/>
    <n v="2082.88"/>
    <d v="2004-01-29T00:00:00"/>
    <x v="0"/>
    <n v="1"/>
    <n v="1"/>
    <x v="1"/>
    <x v="3"/>
    <s v="S18_4668"/>
    <s v="West Coast Collectables Co."/>
    <s v="Burbank"/>
    <x v="0"/>
    <s v="NA"/>
    <x v="0"/>
  </r>
  <r>
    <n v="10229"/>
    <n v="39"/>
    <n v="40.25"/>
    <n v="1569.75"/>
    <d v="2004-03-11T00:00:00"/>
    <x v="0"/>
    <n v="1"/>
    <n v="3"/>
    <x v="1"/>
    <x v="3"/>
    <s v="S18_4668"/>
    <s v="Mini Gifts Distributors Ltd."/>
    <s v="San Rafael"/>
    <x v="0"/>
    <s v="NA"/>
    <x v="0"/>
  </r>
  <r>
    <n v="10245"/>
    <n v="45"/>
    <n v="59.87"/>
    <n v="2694.15"/>
    <d v="2004-05-04T00:00:00"/>
    <x v="0"/>
    <n v="2"/>
    <n v="5"/>
    <x v="1"/>
    <x v="3"/>
    <s v="S18_4668"/>
    <s v="Super Scale Inc."/>
    <s v="New Haven"/>
    <x v="0"/>
    <s v="NA"/>
    <x v="0"/>
  </r>
  <r>
    <n v="10258"/>
    <n v="21"/>
    <n v="59.87"/>
    <n v="1257.27"/>
    <d v="2004-06-15T00:00:00"/>
    <x v="0"/>
    <n v="2"/>
    <n v="6"/>
    <x v="1"/>
    <x v="3"/>
    <s v="S18_4668"/>
    <s v="Tokyo Collectables, Ltd"/>
    <s v="Minato-ku"/>
    <x v="11"/>
    <s v="Japan"/>
    <x v="0"/>
  </r>
  <r>
    <n v="10270"/>
    <n v="44"/>
    <n v="58.36"/>
    <n v="2567.84"/>
    <d v="2004-07-19T00:00:00"/>
    <x v="0"/>
    <n v="3"/>
    <n v="7"/>
    <x v="1"/>
    <x v="3"/>
    <s v="S18_4668"/>
    <s v="Souveniers And Things Co."/>
    <s v="Chatswood"/>
    <x v="3"/>
    <s v="APAC"/>
    <x v="0"/>
  </r>
  <r>
    <n v="10281"/>
    <n v="44"/>
    <n v="59.87"/>
    <n v="2634.28"/>
    <d v="2004-08-19T00:00:00"/>
    <x v="0"/>
    <n v="3"/>
    <n v="8"/>
    <x v="1"/>
    <x v="3"/>
    <s v="S18_4668"/>
    <s v="Diecast Classics Inc."/>
    <s v="Allentown"/>
    <x v="0"/>
    <s v="NA"/>
    <x v="0"/>
  </r>
  <r>
    <n v="10291"/>
    <n v="29"/>
    <n v="51.82"/>
    <n v="1502.78"/>
    <d v="2004-09-08T00:00:00"/>
    <x v="0"/>
    <n v="3"/>
    <n v="9"/>
    <x v="1"/>
    <x v="3"/>
    <s v="S18_4668"/>
    <s v="Scandinavian Gift Ideas"/>
    <s v="Boras"/>
    <x v="8"/>
    <s v="EMEA"/>
    <x v="0"/>
  </r>
  <r>
    <n v="10304"/>
    <n v="34"/>
    <n v="49.3"/>
    <n v="1676.2"/>
    <d v="2004-10-11T00:00:00"/>
    <x v="0"/>
    <n v="4"/>
    <n v="10"/>
    <x v="1"/>
    <x v="3"/>
    <s v="S18_4668"/>
    <s v="Auto Assoc. &amp; Cie."/>
    <s v="Versailles"/>
    <x v="1"/>
    <s v="EMEA"/>
    <x v="0"/>
  </r>
  <r>
    <n v="10312"/>
    <n v="39"/>
    <n v="56.85"/>
    <n v="2217.15"/>
    <d v="2004-10-21T00:00:00"/>
    <x v="0"/>
    <n v="4"/>
    <n v="10"/>
    <x v="1"/>
    <x v="3"/>
    <s v="S18_4668"/>
    <s v="Mini Gifts Distributors Ltd."/>
    <s v="San Rafael"/>
    <x v="0"/>
    <s v="NA"/>
    <x v="0"/>
  </r>
  <r>
    <n v="10324"/>
    <n v="38"/>
    <n v="100"/>
    <n v="6832.02"/>
    <d v="2004-11-05T00:00:00"/>
    <x v="0"/>
    <n v="4"/>
    <n v="11"/>
    <x v="1"/>
    <x v="3"/>
    <s v="S18_4668"/>
    <s v="Vitachrome Inc."/>
    <s v="NYC"/>
    <x v="0"/>
    <s v="NA"/>
    <x v="1"/>
  </r>
  <r>
    <n v="10333"/>
    <n v="24"/>
    <n v="79.86"/>
    <n v="1916.64"/>
    <d v="2004-11-18T00:00:00"/>
    <x v="0"/>
    <n v="4"/>
    <n v="11"/>
    <x v="1"/>
    <x v="3"/>
    <s v="S18_4668"/>
    <s v="Mini Wheels Co."/>
    <s v="San Francisco"/>
    <x v="0"/>
    <s v="NA"/>
    <x v="0"/>
  </r>
  <r>
    <n v="10348"/>
    <n v="29"/>
    <n v="100"/>
    <n v="7110.8"/>
    <d v="2004-11-01T00:00:00"/>
    <x v="0"/>
    <n v="4"/>
    <n v="11"/>
    <x v="1"/>
    <x v="3"/>
    <s v="S18_4668"/>
    <s v="Corrida Auto Replicas, Ltd"/>
    <s v="Madrid"/>
    <x v="7"/>
    <s v="EMEA"/>
    <x v="2"/>
  </r>
  <r>
    <n v="10358"/>
    <n v="30"/>
    <n v="100"/>
    <n v="5302.8"/>
    <d v="2004-12-10T00:00:00"/>
    <x v="0"/>
    <n v="4"/>
    <n v="12"/>
    <x v="1"/>
    <x v="3"/>
    <s v="S18_4668"/>
    <s v="Euro Shopping Channel"/>
    <s v="Madrid"/>
    <x v="7"/>
    <s v="EMEA"/>
    <x v="1"/>
  </r>
  <r>
    <n v="10370"/>
    <n v="20"/>
    <n v="100"/>
    <n v="2730"/>
    <d v="2005-01-20T00:00:00"/>
    <x v="0"/>
    <n v="1"/>
    <n v="1"/>
    <x v="2"/>
    <x v="3"/>
    <s v="S18_4668"/>
    <s v="Anna's Decorations, Ltd"/>
    <s v="North Sydney"/>
    <x v="3"/>
    <s v="APAC"/>
    <x v="0"/>
  </r>
  <r>
    <n v="10382"/>
    <n v="39"/>
    <n v="100"/>
    <n v="7827.3"/>
    <d v="2005-02-17T00:00:00"/>
    <x v="0"/>
    <n v="1"/>
    <n v="2"/>
    <x v="2"/>
    <x v="3"/>
    <s v="S18_4668"/>
    <s v="Mini Gifts Distributors Ltd."/>
    <s v="San Rafael"/>
    <x v="0"/>
    <s v="NA"/>
    <x v="2"/>
  </r>
  <r>
    <n v="10411"/>
    <n v="35"/>
    <n v="59.87"/>
    <n v="2095.4499999999998"/>
    <d v="2005-05-01T00:00:00"/>
    <x v="0"/>
    <n v="2"/>
    <n v="5"/>
    <x v="2"/>
    <x v="3"/>
    <s v="S18_4668"/>
    <s v="Quebec Home Shopping Network"/>
    <s v="Montreal"/>
    <x v="10"/>
    <s v="NA"/>
    <x v="0"/>
  </r>
  <r>
    <n v="10424"/>
    <n v="26"/>
    <n v="59.87"/>
    <n v="1556.62"/>
    <d v="2005-05-31T00:00:00"/>
    <x v="2"/>
    <n v="2"/>
    <n v="5"/>
    <x v="2"/>
    <x v="3"/>
    <s v="S18_4668"/>
    <s v="Euro Shopping Channel"/>
    <s v="Madrid"/>
    <x v="7"/>
    <s v="EMEA"/>
    <x v="0"/>
  </r>
  <r>
    <n v="10108"/>
    <n v="44"/>
    <n v="100"/>
    <n v="5565.12"/>
    <d v="2003-03-03T00:00:00"/>
    <x v="0"/>
    <n v="1"/>
    <n v="3"/>
    <x v="0"/>
    <x v="1"/>
    <s v="S18_4721"/>
    <s v="Cruz &amp; Sons Co."/>
    <s v="Makati City"/>
    <x v="15"/>
    <s v="Japan"/>
    <x v="1"/>
  </r>
  <r>
    <n v="10122"/>
    <n v="28"/>
    <n v="100"/>
    <n v="3583.16"/>
    <d v="2003-05-08T00:00:00"/>
    <x v="0"/>
    <n v="2"/>
    <n v="5"/>
    <x v="0"/>
    <x v="1"/>
    <s v="S18_4721"/>
    <s v="Marseille Mini Autos"/>
    <s v="Marseille"/>
    <x v="1"/>
    <s v="EMEA"/>
    <x v="1"/>
  </r>
  <r>
    <n v="10135"/>
    <n v="31"/>
    <n v="100"/>
    <n v="4705.18"/>
    <d v="2003-07-02T00:00:00"/>
    <x v="0"/>
    <n v="3"/>
    <n v="7"/>
    <x v="0"/>
    <x v="1"/>
    <s v="S18_4721"/>
    <s v="Mini Gifts Distributors Ltd."/>
    <s v="San Rafael"/>
    <x v="0"/>
    <s v="NA"/>
    <x v="1"/>
  </r>
  <r>
    <n v="10146"/>
    <n v="29"/>
    <n v="100"/>
    <n v="4444.54"/>
    <d v="2003-09-03T00:00:00"/>
    <x v="0"/>
    <n v="3"/>
    <n v="9"/>
    <x v="0"/>
    <x v="1"/>
    <s v="S18_4721"/>
    <s v="Gift Ideas Corp."/>
    <s v="Glendale"/>
    <x v="0"/>
    <s v="NA"/>
    <x v="1"/>
  </r>
  <r>
    <n v="10159"/>
    <n v="32"/>
    <n v="100"/>
    <n v="4618.88"/>
    <d v="2003-10-10T00:00:00"/>
    <x v="0"/>
    <n v="4"/>
    <n v="10"/>
    <x v="0"/>
    <x v="1"/>
    <s v="S18_4721"/>
    <s v="Corporate Gift Ideas Co."/>
    <s v="San Francisco"/>
    <x v="0"/>
    <s v="NA"/>
    <x v="1"/>
  </r>
  <r>
    <n v="10169"/>
    <n v="33"/>
    <n v="100"/>
    <n v="4910.3999999999996"/>
    <d v="2003-11-04T00:00:00"/>
    <x v="0"/>
    <n v="4"/>
    <n v="11"/>
    <x v="0"/>
    <x v="1"/>
    <s v="S18_4721"/>
    <s v="Anna's Decorations, Ltd"/>
    <s v="North Sydney"/>
    <x v="3"/>
    <s v="APAC"/>
    <x v="1"/>
  </r>
  <r>
    <n v="10180"/>
    <n v="44"/>
    <n v="100"/>
    <n v="5565.12"/>
    <d v="2003-11-11T00:00:00"/>
    <x v="0"/>
    <n v="4"/>
    <n v="11"/>
    <x v="0"/>
    <x v="1"/>
    <s v="S18_4721"/>
    <s v="Daedalus Designs Imports"/>
    <s v="Lille"/>
    <x v="1"/>
    <s v="EMEA"/>
    <x v="1"/>
  </r>
  <r>
    <n v="10191"/>
    <n v="32"/>
    <n v="100"/>
    <n v="4237.76"/>
    <d v="2003-11-20T00:00:00"/>
    <x v="0"/>
    <n v="4"/>
    <n v="11"/>
    <x v="0"/>
    <x v="1"/>
    <s v="S18_4721"/>
    <s v="Toms Spezialitten, Ltd"/>
    <s v="Koln"/>
    <x v="16"/>
    <s v="EMEA"/>
    <x v="1"/>
  </r>
  <r>
    <n v="10211"/>
    <n v="41"/>
    <n v="100"/>
    <n v="5673.58"/>
    <d v="2004-01-15T00:00:00"/>
    <x v="0"/>
    <n v="1"/>
    <n v="1"/>
    <x v="1"/>
    <x v="1"/>
    <s v="S18_4721"/>
    <s v="Auto Canal Petit"/>
    <s v="Paris"/>
    <x v="1"/>
    <s v="EMEA"/>
    <x v="1"/>
  </r>
  <r>
    <n v="10225"/>
    <n v="35"/>
    <n v="100"/>
    <n v="5260.15"/>
    <d v="2004-02-22T00:00:00"/>
    <x v="0"/>
    <n v="1"/>
    <n v="2"/>
    <x v="1"/>
    <x v="1"/>
    <s v="S18_4721"/>
    <s v="Vida Sport, Ltd"/>
    <s v="Gensve"/>
    <x v="17"/>
    <s v="EMEA"/>
    <x v="1"/>
  </r>
  <r>
    <n v="10238"/>
    <n v="44"/>
    <n v="100"/>
    <n v="6350.96"/>
    <d v="2004-04-09T00:00:00"/>
    <x v="0"/>
    <n v="2"/>
    <n v="4"/>
    <x v="1"/>
    <x v="1"/>
    <s v="S18_4721"/>
    <s v="Danish Wholesale Imports"/>
    <s v="Kobenhavn"/>
    <x v="13"/>
    <s v="EMEA"/>
    <x v="1"/>
  </r>
  <r>
    <n v="10252"/>
    <n v="26"/>
    <n v="100"/>
    <n v="3559.4"/>
    <d v="2004-05-26T00:00:00"/>
    <x v="0"/>
    <n v="2"/>
    <n v="5"/>
    <x v="1"/>
    <x v="1"/>
    <s v="S18_4721"/>
    <s v="Auto Canal Petit"/>
    <s v="Paris"/>
    <x v="1"/>
    <s v="EMEA"/>
    <x v="1"/>
  </r>
  <r>
    <n v="10264"/>
    <n v="20"/>
    <n v="100"/>
    <n v="2410.6"/>
    <d v="2004-06-30T00:00:00"/>
    <x v="0"/>
    <n v="2"/>
    <n v="6"/>
    <x v="1"/>
    <x v="1"/>
    <s v="S18_4721"/>
    <s v="Gifts4AllAges.com"/>
    <s v="Boston"/>
    <x v="0"/>
    <s v="NA"/>
    <x v="0"/>
  </r>
  <r>
    <n v="10276"/>
    <n v="48"/>
    <n v="100"/>
    <n v="5713.92"/>
    <d v="2004-08-02T00:00:00"/>
    <x v="0"/>
    <n v="3"/>
    <n v="8"/>
    <x v="1"/>
    <x v="1"/>
    <s v="S18_4721"/>
    <s v="Online Mini Collectables"/>
    <s v="Brickhaven"/>
    <x v="0"/>
    <s v="NA"/>
    <x v="1"/>
  </r>
  <r>
    <n v="10287"/>
    <n v="34"/>
    <n v="100"/>
    <n v="4300.32"/>
    <d v="2004-08-30T00:00:00"/>
    <x v="0"/>
    <n v="3"/>
    <n v="8"/>
    <x v="1"/>
    <x v="1"/>
    <s v="S18_4721"/>
    <s v="Vida Sport, Ltd"/>
    <s v="Gensve"/>
    <x v="17"/>
    <s v="EMEA"/>
    <x v="1"/>
  </r>
  <r>
    <n v="10299"/>
    <n v="49"/>
    <n v="100"/>
    <n v="7947.31"/>
    <d v="2004-09-30T00:00:00"/>
    <x v="0"/>
    <n v="3"/>
    <n v="9"/>
    <x v="1"/>
    <x v="1"/>
    <s v="S18_4721"/>
    <s v="Toys of Finland, Co."/>
    <s v="Helsinki"/>
    <x v="4"/>
    <s v="EMEA"/>
    <x v="2"/>
  </r>
  <r>
    <n v="10310"/>
    <n v="40"/>
    <n v="100"/>
    <n v="5356.8"/>
    <d v="2004-10-16T00:00:00"/>
    <x v="0"/>
    <n v="4"/>
    <n v="10"/>
    <x v="1"/>
    <x v="1"/>
    <s v="S18_4721"/>
    <s v="Toms Spezialitten, Ltd"/>
    <s v="Koln"/>
    <x v="16"/>
    <s v="EMEA"/>
    <x v="1"/>
  </r>
  <r>
    <n v="10319"/>
    <n v="45"/>
    <n v="100"/>
    <n v="7901.1"/>
    <d v="2004-11-03T00:00:00"/>
    <x v="0"/>
    <n v="4"/>
    <n v="11"/>
    <x v="1"/>
    <x v="1"/>
    <s v="S18_4721"/>
    <s v="Microscale Inc."/>
    <s v="NYC"/>
    <x v="0"/>
    <s v="NA"/>
    <x v="2"/>
  </r>
  <r>
    <n v="10330"/>
    <n v="50"/>
    <n v="100"/>
    <n v="6101"/>
    <d v="2004-11-16T00:00:00"/>
    <x v="0"/>
    <n v="4"/>
    <n v="11"/>
    <x v="1"/>
    <x v="1"/>
    <s v="S18_4721"/>
    <s v="Cruz &amp; Sons Co."/>
    <s v="Makati City"/>
    <x v="15"/>
    <s v="Japan"/>
    <x v="1"/>
  </r>
  <r>
    <n v="10342"/>
    <n v="38"/>
    <n v="100"/>
    <n v="6276.46"/>
    <d v="2004-11-24T00:00:00"/>
    <x v="0"/>
    <n v="4"/>
    <n v="11"/>
    <x v="1"/>
    <x v="1"/>
    <s v="S18_4721"/>
    <s v="Australian Collectors, Co."/>
    <s v="Melbourne"/>
    <x v="3"/>
    <s v="APAC"/>
    <x v="1"/>
  </r>
  <r>
    <n v="10355"/>
    <n v="25"/>
    <n v="100"/>
    <n v="4203.5"/>
    <d v="2004-12-07T00:00:00"/>
    <x v="0"/>
    <n v="4"/>
    <n v="12"/>
    <x v="1"/>
    <x v="1"/>
    <s v="S18_4721"/>
    <s v="Euro Shopping Channel"/>
    <s v="Madrid"/>
    <x v="7"/>
    <s v="EMEA"/>
    <x v="1"/>
  </r>
  <r>
    <n v="10363"/>
    <n v="28"/>
    <n v="58.18"/>
    <n v="1629.04"/>
    <d v="2005-01-06T00:00:00"/>
    <x v="0"/>
    <n v="1"/>
    <n v="1"/>
    <x v="2"/>
    <x v="1"/>
    <s v="S18_4721"/>
    <s v="Suominen Souveniers"/>
    <s v="Espoo"/>
    <x v="4"/>
    <s v="EMEA"/>
    <x v="0"/>
  </r>
  <r>
    <n v="10378"/>
    <n v="49"/>
    <n v="67.14"/>
    <n v="3289.86"/>
    <d v="2005-02-10T00:00:00"/>
    <x v="0"/>
    <n v="1"/>
    <n v="2"/>
    <x v="2"/>
    <x v="1"/>
    <s v="S18_4721"/>
    <s v="Euro Shopping Channel"/>
    <s v="Madrid"/>
    <x v="7"/>
    <s v="EMEA"/>
    <x v="1"/>
  </r>
  <r>
    <n v="10390"/>
    <n v="49"/>
    <n v="100"/>
    <n v="6862.94"/>
    <d v="2005-03-04T00:00:00"/>
    <x v="0"/>
    <n v="1"/>
    <n v="3"/>
    <x v="2"/>
    <x v="1"/>
    <s v="S18_4721"/>
    <s v="Mini Gifts Distributors Ltd."/>
    <s v="San Rafael"/>
    <x v="0"/>
    <s v="NA"/>
    <x v="1"/>
  </r>
  <r>
    <n v="10110"/>
    <n v="42"/>
    <n v="61.29"/>
    <n v="2574.1799999999998"/>
    <d v="2003-03-18T00:00:00"/>
    <x v="0"/>
    <n v="1"/>
    <n v="3"/>
    <x v="0"/>
    <x v="1"/>
    <s v="S18_4933"/>
    <s v="AV Stores, Co."/>
    <s v="Manchester"/>
    <x v="6"/>
    <s v="EMEA"/>
    <x v="0"/>
  </r>
  <r>
    <n v="10124"/>
    <n v="23"/>
    <n v="57.73"/>
    <n v="1327.79"/>
    <d v="2003-05-21T00:00:00"/>
    <x v="0"/>
    <n v="2"/>
    <n v="5"/>
    <x v="0"/>
    <x v="1"/>
    <s v="S18_4933"/>
    <s v="Signal Gift Stores"/>
    <s v="Las Vegas"/>
    <x v="0"/>
    <s v="NA"/>
    <x v="0"/>
  </r>
  <r>
    <n v="10148"/>
    <n v="29"/>
    <n v="81.25"/>
    <n v="2356.25"/>
    <d v="2003-09-11T00:00:00"/>
    <x v="0"/>
    <n v="3"/>
    <n v="9"/>
    <x v="0"/>
    <x v="1"/>
    <s v="S18_4933"/>
    <s v="Anna's Decorations, Ltd"/>
    <s v="North Sydney"/>
    <x v="3"/>
    <s v="APAC"/>
    <x v="0"/>
  </r>
  <r>
    <n v="10161"/>
    <n v="25"/>
    <n v="80.540000000000006"/>
    <n v="2013.5"/>
    <d v="2003-10-17T00:00:00"/>
    <x v="0"/>
    <n v="4"/>
    <n v="10"/>
    <x v="0"/>
    <x v="1"/>
    <s v="S18_4933"/>
    <s v="Heintze Collectables"/>
    <s v="Aaarhus"/>
    <x v="13"/>
    <s v="EMEA"/>
    <x v="0"/>
  </r>
  <r>
    <n v="10173"/>
    <n v="39"/>
    <n v="71.98"/>
    <n v="2807.22"/>
    <d v="2003-11-05T00:00:00"/>
    <x v="0"/>
    <n v="4"/>
    <n v="11"/>
    <x v="0"/>
    <x v="1"/>
    <s v="S18_4933"/>
    <s v="Rovelli Gifts"/>
    <s v="Bergamo"/>
    <x v="12"/>
    <s v="EMEA"/>
    <x v="0"/>
  </r>
  <r>
    <n v="10182"/>
    <n v="44"/>
    <n v="69.84"/>
    <n v="3072.96"/>
    <d v="2003-11-12T00:00:00"/>
    <x v="0"/>
    <n v="4"/>
    <n v="11"/>
    <x v="0"/>
    <x v="1"/>
    <s v="S18_4933"/>
    <s v="Mini Gifts Distributors Ltd."/>
    <s v="San Rafael"/>
    <x v="0"/>
    <s v="NA"/>
    <x v="1"/>
  </r>
  <r>
    <n v="10193"/>
    <n v="25"/>
    <n v="76.260000000000005"/>
    <n v="1906.5"/>
    <d v="2003-11-21T00:00:00"/>
    <x v="0"/>
    <n v="4"/>
    <n v="11"/>
    <x v="0"/>
    <x v="1"/>
    <s v="S18_4933"/>
    <s v="Australian Collectables, Ltd"/>
    <s v="Glen Waverly"/>
    <x v="3"/>
    <s v="APAC"/>
    <x v="0"/>
  </r>
  <r>
    <n v="10204"/>
    <n v="45"/>
    <n v="76.260000000000005"/>
    <n v="3431.7"/>
    <d v="2003-12-02T00:00:00"/>
    <x v="0"/>
    <n v="4"/>
    <n v="12"/>
    <x v="0"/>
    <x v="1"/>
    <s v="S18_4933"/>
    <s v="Muscle Machine Inc"/>
    <s v="NYC"/>
    <x v="0"/>
    <s v="NA"/>
    <x v="1"/>
  </r>
  <r>
    <n v="10213"/>
    <n v="25"/>
    <n v="83.39"/>
    <n v="2084.75"/>
    <d v="2004-01-22T00:00:00"/>
    <x v="0"/>
    <n v="1"/>
    <n v="1"/>
    <x v="1"/>
    <x v="1"/>
    <s v="S18_4933"/>
    <s v="Double Decker Gift Stores, Ltd"/>
    <s v="London"/>
    <x v="6"/>
    <s v="EMEA"/>
    <x v="0"/>
  </r>
  <r>
    <n v="10227"/>
    <n v="37"/>
    <n v="57.73"/>
    <n v="2136.0100000000002"/>
    <d v="2004-03-02T00:00:00"/>
    <x v="0"/>
    <n v="1"/>
    <n v="3"/>
    <x v="1"/>
    <x v="1"/>
    <s v="S18_4933"/>
    <s v="Saveley &amp; Henriot, Co."/>
    <s v="Lyon"/>
    <x v="1"/>
    <s v="EMEA"/>
    <x v="0"/>
  </r>
  <r>
    <n v="10241"/>
    <n v="30"/>
    <n v="66.989999999999995"/>
    <n v="2009.7"/>
    <d v="2004-04-13T00:00:00"/>
    <x v="0"/>
    <n v="2"/>
    <n v="4"/>
    <x v="1"/>
    <x v="1"/>
    <s v="S18_4933"/>
    <s v="Mini Caravy"/>
    <s v="Strasbourg"/>
    <x v="1"/>
    <s v="EMEA"/>
    <x v="0"/>
  </r>
  <r>
    <n v="10267"/>
    <n v="36"/>
    <n v="75.55"/>
    <n v="2719.8"/>
    <d v="2004-07-07T00:00:00"/>
    <x v="0"/>
    <n v="3"/>
    <n v="7"/>
    <x v="1"/>
    <x v="1"/>
    <s v="S18_4933"/>
    <s v="Muscle Machine Inc"/>
    <s v="NYC"/>
    <x v="0"/>
    <s v="NA"/>
    <x v="0"/>
  </r>
  <r>
    <n v="10279"/>
    <n v="26"/>
    <n v="60.58"/>
    <n v="1575.08"/>
    <d v="2004-08-09T00:00:00"/>
    <x v="0"/>
    <n v="3"/>
    <n v="8"/>
    <x v="1"/>
    <x v="1"/>
    <s v="S18_4933"/>
    <s v="Euro Shopping Channel"/>
    <s v="Madrid"/>
    <x v="7"/>
    <s v="EMEA"/>
    <x v="0"/>
  </r>
  <r>
    <n v="10288"/>
    <n v="23"/>
    <n v="73.41"/>
    <n v="1688.43"/>
    <d v="2004-09-01T00:00:00"/>
    <x v="0"/>
    <n v="3"/>
    <n v="9"/>
    <x v="1"/>
    <x v="1"/>
    <s v="S18_4933"/>
    <s v="Handji Gifts&amp; Co"/>
    <s v="Singapore"/>
    <x v="9"/>
    <s v="APAC"/>
    <x v="0"/>
  </r>
  <r>
    <n v="10302"/>
    <n v="23"/>
    <n v="72.7"/>
    <n v="1672.1"/>
    <d v="2003-10-06T00:00:00"/>
    <x v="0"/>
    <n v="4"/>
    <n v="10"/>
    <x v="0"/>
    <x v="1"/>
    <s v="S18_4933"/>
    <s v="UK Collectables, Ltd."/>
    <s v="Liverpool"/>
    <x v="6"/>
    <s v="EMEA"/>
    <x v="0"/>
  </r>
  <r>
    <n v="10311"/>
    <n v="25"/>
    <n v="66.989999999999995"/>
    <n v="1674.75"/>
    <d v="2004-10-16T00:00:00"/>
    <x v="0"/>
    <n v="4"/>
    <n v="10"/>
    <x v="1"/>
    <x v="1"/>
    <s v="S18_4933"/>
    <s v="Euro Shopping Channel"/>
    <s v="Madrid"/>
    <x v="7"/>
    <s v="EMEA"/>
    <x v="0"/>
  </r>
  <r>
    <n v="10332"/>
    <n v="21"/>
    <n v="100"/>
    <n v="3472.98"/>
    <d v="2004-11-17T00:00:00"/>
    <x v="0"/>
    <n v="4"/>
    <n v="11"/>
    <x v="1"/>
    <x v="1"/>
    <s v="S18_4933"/>
    <s v="AV Stores, Co."/>
    <s v="Manchester"/>
    <x v="6"/>
    <s v="EMEA"/>
    <x v="1"/>
  </r>
  <r>
    <n v="10344"/>
    <n v="26"/>
    <n v="63.43"/>
    <n v="1649.18"/>
    <d v="2004-11-25T00:00:00"/>
    <x v="0"/>
    <n v="4"/>
    <n v="11"/>
    <x v="1"/>
    <x v="1"/>
    <s v="S18_4933"/>
    <s v="Marseille Mini Autos"/>
    <s v="Marseille"/>
    <x v="1"/>
    <s v="EMEA"/>
    <x v="0"/>
  </r>
  <r>
    <n v="10367"/>
    <n v="44"/>
    <n v="85.25"/>
    <n v="3751"/>
    <d v="2005-01-12T00:00:00"/>
    <x v="5"/>
    <n v="1"/>
    <n v="1"/>
    <x v="2"/>
    <x v="1"/>
    <s v="S18_4933"/>
    <s v="Toys4GrownUps.com"/>
    <s v="Pasadena"/>
    <x v="0"/>
    <s v="NA"/>
    <x v="1"/>
  </r>
  <r>
    <n v="10380"/>
    <n v="24"/>
    <n v="100"/>
    <n v="4536"/>
    <d v="2005-02-16T00:00:00"/>
    <x v="0"/>
    <n v="1"/>
    <n v="2"/>
    <x v="2"/>
    <x v="1"/>
    <s v="S18_4933"/>
    <s v="Euro Shopping Channel"/>
    <s v="Madrid"/>
    <x v="7"/>
    <s v="EMEA"/>
    <x v="1"/>
  </r>
  <r>
    <n v="10407"/>
    <n v="66"/>
    <n v="66.989999999999995"/>
    <n v="4421.34"/>
    <d v="2005-04-22T00:00:00"/>
    <x v="4"/>
    <n v="2"/>
    <n v="4"/>
    <x v="2"/>
    <x v="1"/>
    <s v="S18_4933"/>
    <s v="The Sharp Gifts Warehouse"/>
    <s v="San Jose"/>
    <x v="0"/>
    <s v="NA"/>
    <x v="1"/>
  </r>
  <r>
    <n v="10420"/>
    <n v="36"/>
    <n v="57.73"/>
    <n v="2078.2800000000002"/>
    <d v="2005-05-29T00:00:00"/>
    <x v="2"/>
    <n v="2"/>
    <n v="5"/>
    <x v="2"/>
    <x v="1"/>
    <s v="S18_4933"/>
    <s v="Souveniers And Things Co."/>
    <s v="Chatswood"/>
    <x v="3"/>
    <s v="APAC"/>
    <x v="0"/>
  </r>
  <r>
    <n v="10110"/>
    <n v="36"/>
    <n v="85.25"/>
    <n v="3069"/>
    <d v="2003-03-18T00:00:00"/>
    <x v="0"/>
    <n v="1"/>
    <n v="3"/>
    <x v="0"/>
    <x v="1"/>
    <s v="S24_1046"/>
    <s v="AV Stores, Co."/>
    <s v="Manchester"/>
    <x v="6"/>
    <s v="EMEA"/>
    <x v="1"/>
  </r>
  <r>
    <n v="10124"/>
    <n v="22"/>
    <n v="77.900000000000006"/>
    <n v="1713.8"/>
    <d v="2003-05-21T00:00:00"/>
    <x v="0"/>
    <n v="2"/>
    <n v="5"/>
    <x v="0"/>
    <x v="1"/>
    <s v="S24_1046"/>
    <s v="Signal Gift Stores"/>
    <s v="Las Vegas"/>
    <x v="0"/>
    <s v="NA"/>
    <x v="0"/>
  </r>
  <r>
    <n v="10148"/>
    <n v="25"/>
    <n v="60.26"/>
    <n v="1506.5"/>
    <d v="2003-09-11T00:00:00"/>
    <x v="0"/>
    <n v="3"/>
    <n v="9"/>
    <x v="0"/>
    <x v="1"/>
    <s v="S24_1046"/>
    <s v="Anna's Decorations, Ltd"/>
    <s v="North Sydney"/>
    <x v="3"/>
    <s v="APAC"/>
    <x v="0"/>
  </r>
  <r>
    <n v="10161"/>
    <n v="37"/>
    <n v="72.760000000000005"/>
    <n v="2692.12"/>
    <d v="2003-10-17T00:00:00"/>
    <x v="0"/>
    <n v="4"/>
    <n v="10"/>
    <x v="0"/>
    <x v="1"/>
    <s v="S24_1046"/>
    <s v="Heintze Collectables"/>
    <s v="Aaarhus"/>
    <x v="13"/>
    <s v="EMEA"/>
    <x v="0"/>
  </r>
  <r>
    <n v="10172"/>
    <n v="32"/>
    <n v="75.69"/>
    <n v="2422.08"/>
    <d v="2003-11-05T00:00:00"/>
    <x v="0"/>
    <n v="4"/>
    <n v="11"/>
    <x v="0"/>
    <x v="1"/>
    <s v="S24_1046"/>
    <s v="Gift Depot Inc."/>
    <s v="Bridgewater"/>
    <x v="0"/>
    <s v="NA"/>
    <x v="0"/>
  </r>
  <r>
    <n v="10182"/>
    <n v="47"/>
    <n v="74.22"/>
    <n v="3488.34"/>
    <d v="2003-11-12T00:00:00"/>
    <x v="0"/>
    <n v="4"/>
    <n v="11"/>
    <x v="0"/>
    <x v="1"/>
    <s v="S24_1046"/>
    <s v="Mini Gifts Distributors Ltd."/>
    <s v="San Rafael"/>
    <x v="0"/>
    <s v="NA"/>
    <x v="1"/>
  </r>
  <r>
    <n v="10192"/>
    <n v="37"/>
    <n v="69.819999999999993"/>
    <n v="2583.34"/>
    <d v="2003-11-20T00:00:00"/>
    <x v="0"/>
    <n v="4"/>
    <n v="11"/>
    <x v="0"/>
    <x v="1"/>
    <s v="S24_1046"/>
    <s v="Online Diecast Creations Co."/>
    <s v="Nashua"/>
    <x v="0"/>
    <s v="NA"/>
    <x v="0"/>
  </r>
  <r>
    <n v="10204"/>
    <n v="20"/>
    <n v="62.47"/>
    <n v="1249.4000000000001"/>
    <d v="2003-12-02T00:00:00"/>
    <x v="0"/>
    <n v="4"/>
    <n v="12"/>
    <x v="0"/>
    <x v="1"/>
    <s v="S24_1046"/>
    <s v="Muscle Machine Inc"/>
    <s v="NYC"/>
    <x v="0"/>
    <s v="NA"/>
    <x v="0"/>
  </r>
  <r>
    <n v="10212"/>
    <n v="41"/>
    <n v="82.31"/>
    <n v="3374.71"/>
    <d v="2004-01-16T00:00:00"/>
    <x v="0"/>
    <n v="1"/>
    <n v="1"/>
    <x v="1"/>
    <x v="1"/>
    <s v="S24_1046"/>
    <s v="Euro Shopping Channel"/>
    <s v="Madrid"/>
    <x v="7"/>
    <s v="EMEA"/>
    <x v="1"/>
  </r>
  <r>
    <n v="10226"/>
    <n v="21"/>
    <n v="60.26"/>
    <n v="1265.46"/>
    <d v="2004-02-26T00:00:00"/>
    <x v="0"/>
    <n v="1"/>
    <n v="2"/>
    <x v="1"/>
    <x v="1"/>
    <s v="S24_1046"/>
    <s v="Collectable Mini Designs Co."/>
    <s v="San Diego"/>
    <x v="0"/>
    <s v="NA"/>
    <x v="0"/>
  </r>
  <r>
    <n v="10241"/>
    <n v="22"/>
    <n v="76.430000000000007"/>
    <n v="1681.46"/>
    <d v="2004-04-13T00:00:00"/>
    <x v="0"/>
    <n v="2"/>
    <n v="4"/>
    <x v="1"/>
    <x v="1"/>
    <s v="S24_1046"/>
    <s v="Mini Caravy"/>
    <s v="Strasbourg"/>
    <x v="1"/>
    <s v="EMEA"/>
    <x v="0"/>
  </r>
  <r>
    <n v="10267"/>
    <n v="40"/>
    <n v="80.099999999999994"/>
    <n v="3204"/>
    <d v="2004-07-07T00:00:00"/>
    <x v="0"/>
    <n v="3"/>
    <n v="7"/>
    <x v="1"/>
    <x v="1"/>
    <s v="S24_1046"/>
    <s v="Muscle Machine Inc"/>
    <s v="NYC"/>
    <x v="0"/>
    <s v="NA"/>
    <x v="1"/>
  </r>
  <r>
    <n v="10279"/>
    <n v="32"/>
    <n v="74.959999999999994"/>
    <n v="2398.7199999999998"/>
    <d v="2004-08-09T00:00:00"/>
    <x v="0"/>
    <n v="3"/>
    <n v="8"/>
    <x v="1"/>
    <x v="1"/>
    <s v="S24_1046"/>
    <s v="Euro Shopping Channel"/>
    <s v="Madrid"/>
    <x v="7"/>
    <s v="EMEA"/>
    <x v="0"/>
  </r>
  <r>
    <n v="10288"/>
    <n v="36"/>
    <n v="66.14"/>
    <n v="2381.04"/>
    <d v="2004-09-01T00:00:00"/>
    <x v="0"/>
    <n v="3"/>
    <n v="9"/>
    <x v="1"/>
    <x v="1"/>
    <s v="S24_1046"/>
    <s v="Handji Gifts&amp; Co"/>
    <s v="Singapore"/>
    <x v="9"/>
    <s v="APAC"/>
    <x v="0"/>
  </r>
  <r>
    <n v="10301"/>
    <n v="27"/>
    <n v="72.02"/>
    <n v="1944.54"/>
    <d v="2003-10-05T00:00:00"/>
    <x v="0"/>
    <n v="4"/>
    <n v="10"/>
    <x v="0"/>
    <x v="1"/>
    <s v="S24_1046"/>
    <s v="Norway Gifts By Mail, Co."/>
    <s v="Oslo"/>
    <x v="2"/>
    <s v="EMEA"/>
    <x v="0"/>
  </r>
  <r>
    <n v="10311"/>
    <n v="26"/>
    <n v="87.45"/>
    <n v="2273.6999999999998"/>
    <d v="2004-10-16T00:00:00"/>
    <x v="0"/>
    <n v="4"/>
    <n v="10"/>
    <x v="1"/>
    <x v="1"/>
    <s v="S24_1046"/>
    <s v="Euro Shopping Channel"/>
    <s v="Madrid"/>
    <x v="7"/>
    <s v="EMEA"/>
    <x v="0"/>
  </r>
  <r>
    <n v="10321"/>
    <n v="30"/>
    <n v="70.55"/>
    <n v="2116.5"/>
    <d v="2004-11-04T00:00:00"/>
    <x v="0"/>
    <n v="4"/>
    <n v="11"/>
    <x v="1"/>
    <x v="1"/>
    <s v="S24_1046"/>
    <s v="FunGiftIdeas.com"/>
    <s v="New Bedford"/>
    <x v="0"/>
    <s v="NA"/>
    <x v="0"/>
  </r>
  <r>
    <n v="10332"/>
    <n v="23"/>
    <n v="56.84"/>
    <n v="1307.32"/>
    <d v="2004-11-17T00:00:00"/>
    <x v="0"/>
    <n v="4"/>
    <n v="11"/>
    <x v="1"/>
    <x v="1"/>
    <s v="S24_1046"/>
    <s v="AV Stores, Co."/>
    <s v="Manchester"/>
    <x v="6"/>
    <s v="EMEA"/>
    <x v="0"/>
  </r>
  <r>
    <n v="10344"/>
    <n v="29"/>
    <n v="59.53"/>
    <n v="1726.37"/>
    <d v="2004-11-25T00:00:00"/>
    <x v="0"/>
    <n v="4"/>
    <n v="11"/>
    <x v="1"/>
    <x v="1"/>
    <s v="S24_1046"/>
    <s v="Marseille Mini Autos"/>
    <s v="Marseille"/>
    <x v="1"/>
    <s v="EMEA"/>
    <x v="0"/>
  </r>
  <r>
    <n v="10367"/>
    <n v="21"/>
    <n v="60.37"/>
    <n v="1267.77"/>
    <d v="2005-01-12T00:00:00"/>
    <x v="5"/>
    <n v="1"/>
    <n v="1"/>
    <x v="2"/>
    <x v="1"/>
    <s v="S24_1046"/>
    <s v="Toys4GrownUps.com"/>
    <s v="Pasadena"/>
    <x v="0"/>
    <s v="NA"/>
    <x v="0"/>
  </r>
  <r>
    <n v="10380"/>
    <n v="34"/>
    <n v="100"/>
    <n v="3441.82"/>
    <d v="2005-02-16T00:00:00"/>
    <x v="0"/>
    <n v="1"/>
    <n v="2"/>
    <x v="2"/>
    <x v="1"/>
    <s v="S24_1046"/>
    <s v="Euro Shopping Channel"/>
    <s v="Madrid"/>
    <x v="7"/>
    <s v="EMEA"/>
    <x v="1"/>
  </r>
  <r>
    <n v="10407"/>
    <n v="26"/>
    <n v="76.430000000000007"/>
    <n v="1987.18"/>
    <d v="2005-04-22T00:00:00"/>
    <x v="4"/>
    <n v="2"/>
    <n v="4"/>
    <x v="2"/>
    <x v="1"/>
    <s v="S24_1046"/>
    <s v="The Sharp Gifts Warehouse"/>
    <s v="San Jose"/>
    <x v="0"/>
    <s v="NA"/>
    <x v="0"/>
  </r>
  <r>
    <n v="10420"/>
    <n v="60"/>
    <n v="64.67"/>
    <n v="3880.2"/>
    <d v="2005-05-29T00:00:00"/>
    <x v="2"/>
    <n v="2"/>
    <n v="5"/>
    <x v="2"/>
    <x v="1"/>
    <s v="S24_1046"/>
    <s v="Souveniers And Things Co."/>
    <s v="Chatswood"/>
    <x v="3"/>
    <s v="APAC"/>
    <x v="1"/>
  </r>
  <r>
    <n v="10104"/>
    <n v="35"/>
    <n v="55.49"/>
    <n v="1942.15"/>
    <d v="2003-01-31T00:00:00"/>
    <x v="0"/>
    <n v="1"/>
    <n v="1"/>
    <x v="0"/>
    <x v="1"/>
    <s v="S24_1444"/>
    <s v="Euro Shopping Channel"/>
    <s v="Madrid"/>
    <x v="7"/>
    <s v="EMEA"/>
    <x v="0"/>
  </r>
  <r>
    <n v="10115"/>
    <n v="47"/>
    <n v="69.36"/>
    <n v="3259.92"/>
    <d v="2003-04-04T00:00:00"/>
    <x v="0"/>
    <n v="2"/>
    <n v="4"/>
    <x v="0"/>
    <x v="1"/>
    <s v="S24_1444"/>
    <s v="Classic Legends Inc."/>
    <s v="NYC"/>
    <x v="0"/>
    <s v="NA"/>
    <x v="1"/>
  </r>
  <r>
    <n v="10127"/>
    <n v="20"/>
    <n v="60.69"/>
    <n v="1213.8"/>
    <d v="2003-06-03T00:00:00"/>
    <x v="0"/>
    <n v="2"/>
    <n v="6"/>
    <x v="0"/>
    <x v="1"/>
    <s v="S24_1444"/>
    <s v="Muscle Machine Inc"/>
    <s v="NYC"/>
    <x v="0"/>
    <s v="NA"/>
    <x v="0"/>
  </r>
  <r>
    <n v="10141"/>
    <n v="20"/>
    <n v="54.33"/>
    <n v="1086.5999999999999"/>
    <d v="2003-08-01T00:00:00"/>
    <x v="0"/>
    <n v="3"/>
    <n v="8"/>
    <x v="0"/>
    <x v="1"/>
    <s v="S24_1444"/>
    <s v="Suominen Souveniers"/>
    <s v="Espoo"/>
    <x v="4"/>
    <s v="EMEA"/>
    <x v="0"/>
  </r>
  <r>
    <n v="10152"/>
    <n v="25"/>
    <n v="65.31"/>
    <n v="1632.75"/>
    <d v="2003-09-25T00:00:00"/>
    <x v="0"/>
    <n v="3"/>
    <n v="9"/>
    <x v="0"/>
    <x v="1"/>
    <s v="S24_1444"/>
    <s v="Australian Gift Network, Co"/>
    <s v="South Brisbane"/>
    <x v="3"/>
    <s v="APAC"/>
    <x v="0"/>
  </r>
  <r>
    <n v="10165"/>
    <n v="25"/>
    <n v="69.36"/>
    <n v="1734"/>
    <d v="2003-10-22T00:00:00"/>
    <x v="0"/>
    <n v="4"/>
    <n v="10"/>
    <x v="0"/>
    <x v="1"/>
    <s v="S24_1444"/>
    <s v="Dragon Souveniers, Ltd."/>
    <s v="Singapore"/>
    <x v="9"/>
    <s v="Japan"/>
    <x v="0"/>
  </r>
  <r>
    <n v="10176"/>
    <n v="27"/>
    <n v="68.78"/>
    <n v="1857.06"/>
    <d v="2003-11-06T00:00:00"/>
    <x v="0"/>
    <n v="4"/>
    <n v="11"/>
    <x v="0"/>
    <x v="1"/>
    <s v="S24_1444"/>
    <s v="L'ordine Souveniers"/>
    <s v="Reggio Emilia"/>
    <x v="12"/>
    <s v="EMEA"/>
    <x v="0"/>
  </r>
  <r>
    <n v="10184"/>
    <n v="31"/>
    <n v="60.11"/>
    <n v="1863.41"/>
    <d v="2003-11-14T00:00:00"/>
    <x v="0"/>
    <n v="4"/>
    <n v="11"/>
    <x v="0"/>
    <x v="1"/>
    <s v="S24_1444"/>
    <s v="Iberia Gift Imports, Corp."/>
    <s v="Sevilla"/>
    <x v="7"/>
    <s v="EMEA"/>
    <x v="0"/>
  </r>
  <r>
    <n v="10195"/>
    <n v="44"/>
    <n v="66.47"/>
    <n v="2924.68"/>
    <d v="2003-11-25T00:00:00"/>
    <x v="0"/>
    <n v="4"/>
    <n v="11"/>
    <x v="0"/>
    <x v="1"/>
    <s v="S24_1444"/>
    <s v="Mini Classics"/>
    <s v="White Plains"/>
    <x v="0"/>
    <s v="NA"/>
    <x v="0"/>
  </r>
  <r>
    <n v="10207"/>
    <n v="49"/>
    <n v="46.82"/>
    <n v="2294.1799999999998"/>
    <d v="2003-12-09T00:00:00"/>
    <x v="0"/>
    <n v="4"/>
    <n v="12"/>
    <x v="0"/>
    <x v="1"/>
    <s v="S24_1444"/>
    <s v="Diecast Collectables"/>
    <s v="Boston"/>
    <x v="0"/>
    <s v="NA"/>
    <x v="0"/>
  </r>
  <r>
    <n v="10220"/>
    <n v="26"/>
    <n v="56.07"/>
    <n v="1457.82"/>
    <d v="2004-02-12T00:00:00"/>
    <x v="0"/>
    <n v="1"/>
    <n v="2"/>
    <x v="1"/>
    <x v="1"/>
    <s v="S24_1444"/>
    <s v="Clover Collections, Co."/>
    <s v="Dublin"/>
    <x v="18"/>
    <s v="EMEA"/>
    <x v="0"/>
  </r>
  <r>
    <n v="10230"/>
    <n v="36"/>
    <n v="54.33"/>
    <n v="1955.88"/>
    <d v="2004-03-15T00:00:00"/>
    <x v="0"/>
    <n v="1"/>
    <n v="3"/>
    <x v="1"/>
    <x v="1"/>
    <s v="S24_1444"/>
    <s v="Blauer See Auto, Co."/>
    <s v="Frankfurt"/>
    <x v="16"/>
    <s v="EMEA"/>
    <x v="0"/>
  </r>
  <r>
    <n v="10246"/>
    <n v="44"/>
    <n v="52.6"/>
    <n v="2314.4"/>
    <d v="2004-05-05T00:00:00"/>
    <x v="0"/>
    <n v="2"/>
    <n v="5"/>
    <x v="1"/>
    <x v="1"/>
    <s v="S24_1444"/>
    <s v="Euro Shopping Channel"/>
    <s v="Madrid"/>
    <x v="7"/>
    <s v="EMEA"/>
    <x v="0"/>
  </r>
  <r>
    <n v="10259"/>
    <n v="28"/>
    <n v="46.82"/>
    <n v="1310.96"/>
    <d v="2004-06-15T00:00:00"/>
    <x v="0"/>
    <n v="2"/>
    <n v="6"/>
    <x v="1"/>
    <x v="1"/>
    <s v="S24_1444"/>
    <s v="Handji Gifts&amp; Co"/>
    <s v="Singapore"/>
    <x v="9"/>
    <s v="APAC"/>
    <x v="0"/>
  </r>
  <r>
    <n v="10271"/>
    <n v="45"/>
    <n v="64.739999999999995"/>
    <n v="2913.3"/>
    <d v="2004-07-20T00:00:00"/>
    <x v="0"/>
    <n v="3"/>
    <n v="7"/>
    <x v="1"/>
    <x v="1"/>
    <s v="S24_1444"/>
    <s v="Mini Gifts Distributors Ltd."/>
    <s v="San Rafael"/>
    <x v="0"/>
    <s v="NA"/>
    <x v="0"/>
  </r>
  <r>
    <n v="10282"/>
    <n v="29"/>
    <n v="46.82"/>
    <n v="1357.78"/>
    <d v="2004-08-20T00:00:00"/>
    <x v="0"/>
    <n v="3"/>
    <n v="8"/>
    <x v="1"/>
    <x v="1"/>
    <s v="S24_1444"/>
    <s v="Mini Gifts Distributors Ltd."/>
    <s v="San Rafael"/>
    <x v="0"/>
    <s v="NA"/>
    <x v="0"/>
  </r>
  <r>
    <n v="10292"/>
    <n v="40"/>
    <n v="53.75"/>
    <n v="2150"/>
    <d v="2004-09-08T00:00:00"/>
    <x v="0"/>
    <n v="3"/>
    <n v="9"/>
    <x v="1"/>
    <x v="1"/>
    <s v="S24_1444"/>
    <s v="Land of Toys Inc."/>
    <s v="NYC"/>
    <x v="0"/>
    <s v="NA"/>
    <x v="0"/>
  </r>
  <r>
    <n v="10305"/>
    <n v="45"/>
    <n v="61.85"/>
    <n v="2783.25"/>
    <d v="2004-10-13T00:00:00"/>
    <x v="0"/>
    <n v="4"/>
    <n v="10"/>
    <x v="1"/>
    <x v="1"/>
    <s v="S24_1444"/>
    <s v="Marta's Replicas Co."/>
    <s v="Cambridge"/>
    <x v="0"/>
    <s v="NA"/>
    <x v="0"/>
  </r>
  <r>
    <n v="10314"/>
    <n v="44"/>
    <n v="53.18"/>
    <n v="2339.92"/>
    <d v="2004-10-22T00:00:00"/>
    <x v="0"/>
    <n v="4"/>
    <n v="10"/>
    <x v="1"/>
    <x v="1"/>
    <s v="S24_1444"/>
    <s v="Heintze Collectables"/>
    <s v="Aaarhus"/>
    <x v="13"/>
    <s v="EMEA"/>
    <x v="0"/>
  </r>
  <r>
    <n v="10324"/>
    <n v="25"/>
    <n v="69.16"/>
    <n v="1729"/>
    <d v="2004-11-05T00:00:00"/>
    <x v="0"/>
    <n v="4"/>
    <n v="11"/>
    <x v="1"/>
    <x v="1"/>
    <s v="S24_1444"/>
    <s v="Vitachrome Inc."/>
    <s v="NYC"/>
    <x v="0"/>
    <s v="NA"/>
    <x v="0"/>
  </r>
  <r>
    <n v="10336"/>
    <n v="45"/>
    <n v="100"/>
    <n v="5972.4"/>
    <d v="2004-11-20T00:00:00"/>
    <x v="0"/>
    <n v="4"/>
    <n v="11"/>
    <x v="1"/>
    <x v="1"/>
    <s v="S24_1444"/>
    <s v="La Corne D'abondance, Co."/>
    <s v="Paris"/>
    <x v="1"/>
    <s v="EMEA"/>
    <x v="1"/>
  </r>
  <r>
    <n v="10349"/>
    <n v="48"/>
    <n v="47.4"/>
    <n v="2275.1999999999998"/>
    <d v="2004-12-01T00:00:00"/>
    <x v="0"/>
    <n v="4"/>
    <n v="12"/>
    <x v="1"/>
    <x v="1"/>
    <s v="S24_1444"/>
    <s v="Muscle Machine Inc"/>
    <s v="NYC"/>
    <x v="0"/>
    <s v="NA"/>
    <x v="0"/>
  </r>
  <r>
    <n v="10358"/>
    <n v="44"/>
    <n v="60.76"/>
    <n v="2673.44"/>
    <d v="2004-12-10T00:00:00"/>
    <x v="0"/>
    <n v="4"/>
    <n v="12"/>
    <x v="1"/>
    <x v="1"/>
    <s v="S24_1444"/>
    <s v="Euro Shopping Channel"/>
    <s v="Madrid"/>
    <x v="7"/>
    <s v="EMEA"/>
    <x v="0"/>
  </r>
  <r>
    <n v="10371"/>
    <n v="25"/>
    <n v="97.27"/>
    <n v="2431.75"/>
    <d v="2005-01-23T00:00:00"/>
    <x v="0"/>
    <n v="1"/>
    <n v="1"/>
    <x v="2"/>
    <x v="1"/>
    <s v="S24_1444"/>
    <s v="Mini Gifts Distributors Ltd."/>
    <s v="San Rafael"/>
    <x v="0"/>
    <s v="NA"/>
    <x v="0"/>
  </r>
  <r>
    <n v="10383"/>
    <n v="22"/>
    <n v="91.76"/>
    <n v="2018.72"/>
    <d v="2005-02-22T00:00:00"/>
    <x v="0"/>
    <n v="1"/>
    <n v="2"/>
    <x v="2"/>
    <x v="1"/>
    <s v="S24_1444"/>
    <s v="Euro Shopping Channel"/>
    <s v="Madrid"/>
    <x v="7"/>
    <s v="EMEA"/>
    <x v="0"/>
  </r>
  <r>
    <n v="10394"/>
    <n v="31"/>
    <n v="50.29"/>
    <n v="1558.99"/>
    <d v="2005-03-15T00:00:00"/>
    <x v="0"/>
    <n v="1"/>
    <n v="3"/>
    <x v="2"/>
    <x v="1"/>
    <s v="S24_1444"/>
    <s v="Euro Shopping Channel"/>
    <s v="Madrid"/>
    <x v="7"/>
    <s v="EMEA"/>
    <x v="0"/>
  </r>
  <r>
    <n v="10412"/>
    <n v="21"/>
    <n v="52.6"/>
    <n v="1104.5999999999999"/>
    <d v="2005-05-03T00:00:00"/>
    <x v="0"/>
    <n v="2"/>
    <n v="5"/>
    <x v="2"/>
    <x v="1"/>
    <s v="S24_1444"/>
    <s v="Euro Shopping Channel"/>
    <s v="Madrid"/>
    <x v="7"/>
    <s v="EMEA"/>
    <x v="0"/>
  </r>
  <r>
    <n v="10425"/>
    <n v="55"/>
    <n v="46.82"/>
    <n v="2575.1"/>
    <d v="2005-05-31T00:00:00"/>
    <x v="2"/>
    <n v="2"/>
    <n v="5"/>
    <x v="2"/>
    <x v="1"/>
    <s v="S24_1444"/>
    <s v="La Rochelle Gifts"/>
    <s v="Nantes"/>
    <x v="1"/>
    <s v="EMEA"/>
    <x v="0"/>
  </r>
  <r>
    <n v="10107"/>
    <n v="25"/>
    <n v="100"/>
    <n v="2845.75"/>
    <d v="2003-02-24T00:00:00"/>
    <x v="0"/>
    <n v="1"/>
    <n v="2"/>
    <x v="0"/>
    <x v="0"/>
    <s v="S24_1578"/>
    <s v="Land of Toys Inc."/>
    <s v="NYC"/>
    <x v="0"/>
    <s v="NA"/>
    <x v="0"/>
  </r>
  <r>
    <n v="10120"/>
    <n v="35"/>
    <n v="98.05"/>
    <n v="3431.75"/>
    <d v="2003-04-29T00:00:00"/>
    <x v="0"/>
    <n v="2"/>
    <n v="4"/>
    <x v="0"/>
    <x v="0"/>
    <s v="S24_1578"/>
    <s v="Australian Collectors, Co."/>
    <s v="Melbourne"/>
    <x v="3"/>
    <s v="APAC"/>
    <x v="1"/>
  </r>
  <r>
    <n v="10134"/>
    <n v="35"/>
    <n v="93.54"/>
    <n v="3273.9"/>
    <d v="2003-07-01T00:00:00"/>
    <x v="0"/>
    <n v="3"/>
    <n v="7"/>
    <x v="0"/>
    <x v="0"/>
    <s v="S24_1578"/>
    <s v="Lyon Souveniers"/>
    <s v="Paris"/>
    <x v="1"/>
    <s v="EMEA"/>
    <x v="1"/>
  </r>
  <r>
    <n v="10145"/>
    <n v="43"/>
    <n v="95.8"/>
    <n v="4119.3999999999996"/>
    <d v="2003-08-25T00:00:00"/>
    <x v="0"/>
    <n v="3"/>
    <n v="8"/>
    <x v="0"/>
    <x v="0"/>
    <s v="S24_1578"/>
    <s v="Toys4GrownUps.com"/>
    <s v="Pasadena"/>
    <x v="0"/>
    <s v="NA"/>
    <x v="1"/>
  </r>
  <r>
    <n v="10159"/>
    <n v="44"/>
    <n v="100"/>
    <n v="5355.68"/>
    <d v="2003-10-10T00:00:00"/>
    <x v="0"/>
    <n v="4"/>
    <n v="10"/>
    <x v="0"/>
    <x v="0"/>
    <s v="S24_1578"/>
    <s v="Corporate Gift Ideas Co."/>
    <s v="San Francisco"/>
    <x v="0"/>
    <s v="NA"/>
    <x v="1"/>
  </r>
  <r>
    <n v="10168"/>
    <n v="50"/>
    <n v="100"/>
    <n v="5747.5"/>
    <d v="2003-10-28T00:00:00"/>
    <x v="0"/>
    <n v="4"/>
    <n v="10"/>
    <x v="0"/>
    <x v="0"/>
    <s v="S24_1578"/>
    <s v="Technics Stores Inc."/>
    <s v="Burlingame"/>
    <x v="0"/>
    <s v="NA"/>
    <x v="1"/>
  </r>
  <r>
    <n v="10180"/>
    <n v="48"/>
    <n v="100"/>
    <n v="5355.36"/>
    <d v="2003-11-11T00:00:00"/>
    <x v="0"/>
    <n v="4"/>
    <n v="11"/>
    <x v="0"/>
    <x v="0"/>
    <s v="S24_1578"/>
    <s v="Daedalus Designs Imports"/>
    <s v="Lille"/>
    <x v="1"/>
    <s v="EMEA"/>
    <x v="1"/>
  </r>
  <r>
    <n v="10188"/>
    <n v="25"/>
    <n v="100"/>
    <n v="2535.75"/>
    <d v="2003-11-18T00:00:00"/>
    <x v="0"/>
    <n v="4"/>
    <n v="11"/>
    <x v="0"/>
    <x v="0"/>
    <s v="S24_1578"/>
    <s v="Herkku Gifts"/>
    <s v="Bergen"/>
    <x v="2"/>
    <s v="EMEA"/>
    <x v="0"/>
  </r>
  <r>
    <n v="10201"/>
    <n v="39"/>
    <n v="100"/>
    <n v="4351.2299999999996"/>
    <d v="2003-12-01T00:00:00"/>
    <x v="0"/>
    <n v="4"/>
    <n v="12"/>
    <x v="0"/>
    <x v="0"/>
    <s v="S24_1578"/>
    <s v="Mini Wheels Co."/>
    <s v="San Francisco"/>
    <x v="0"/>
    <s v="NA"/>
    <x v="1"/>
  </r>
  <r>
    <n v="10211"/>
    <n v="25"/>
    <n v="90.16"/>
    <n v="2254"/>
    <d v="2004-01-15T00:00:00"/>
    <x v="0"/>
    <n v="1"/>
    <n v="1"/>
    <x v="1"/>
    <x v="0"/>
    <s v="S24_1578"/>
    <s v="Auto Canal Petit"/>
    <s v="Paris"/>
    <x v="1"/>
    <s v="EMEA"/>
    <x v="0"/>
  </r>
  <r>
    <n v="10223"/>
    <n v="32"/>
    <n v="91.29"/>
    <n v="2921.28"/>
    <d v="2004-02-20T00:00:00"/>
    <x v="0"/>
    <n v="1"/>
    <n v="2"/>
    <x v="1"/>
    <x v="0"/>
    <s v="S24_1578"/>
    <s v="Australian Collectors, Co."/>
    <s v="Melbourne"/>
    <x v="3"/>
    <s v="APAC"/>
    <x v="0"/>
  </r>
  <r>
    <n v="10237"/>
    <n v="20"/>
    <n v="100"/>
    <n v="2299"/>
    <d v="2004-04-05T00:00:00"/>
    <x v="0"/>
    <n v="2"/>
    <n v="4"/>
    <x v="1"/>
    <x v="0"/>
    <s v="S24_1578"/>
    <s v="Vitachrome Inc."/>
    <s v="NYC"/>
    <x v="0"/>
    <s v="NA"/>
    <x v="0"/>
  </r>
  <r>
    <n v="10251"/>
    <n v="26"/>
    <n v="100"/>
    <n v="2637.18"/>
    <d v="2004-05-18T00:00:00"/>
    <x v="0"/>
    <n v="2"/>
    <n v="5"/>
    <x v="1"/>
    <x v="0"/>
    <s v="S24_1578"/>
    <s v="Tekni Collectables Inc."/>
    <s v="Newark"/>
    <x v="0"/>
    <s v="NA"/>
    <x v="0"/>
  </r>
  <r>
    <n v="10263"/>
    <n v="42"/>
    <n v="100"/>
    <n v="4307.5200000000004"/>
    <d v="2004-06-28T00:00:00"/>
    <x v="0"/>
    <n v="2"/>
    <n v="6"/>
    <x v="1"/>
    <x v="0"/>
    <s v="S24_1578"/>
    <s v="Gift Depot Inc."/>
    <s v="Bridgewater"/>
    <x v="0"/>
    <s v="NA"/>
    <x v="1"/>
  </r>
  <r>
    <n v="10275"/>
    <n v="21"/>
    <n v="100"/>
    <n v="2153.7600000000002"/>
    <d v="2004-07-23T00:00:00"/>
    <x v="0"/>
    <n v="3"/>
    <n v="7"/>
    <x v="1"/>
    <x v="0"/>
    <s v="S24_1578"/>
    <s v="La Rochelle Gifts"/>
    <s v="Nantes"/>
    <x v="1"/>
    <s v="EMEA"/>
    <x v="0"/>
  </r>
  <r>
    <n v="10285"/>
    <n v="34"/>
    <n v="100"/>
    <n v="3716.88"/>
    <d v="2004-08-27T00:00:00"/>
    <x v="0"/>
    <n v="3"/>
    <n v="8"/>
    <x v="1"/>
    <x v="0"/>
    <s v="S24_1578"/>
    <s v="Marta's Replicas Co."/>
    <s v="Cambridge"/>
    <x v="0"/>
    <s v="NA"/>
    <x v="1"/>
  </r>
  <r>
    <n v="10299"/>
    <n v="47"/>
    <n v="100"/>
    <n v="5455.76"/>
    <d v="2004-09-30T00:00:00"/>
    <x v="0"/>
    <n v="3"/>
    <n v="9"/>
    <x v="1"/>
    <x v="0"/>
    <s v="S24_1578"/>
    <s v="Toys of Finland, Co."/>
    <s v="Helsinki"/>
    <x v="4"/>
    <s v="EMEA"/>
    <x v="1"/>
  </r>
  <r>
    <n v="10309"/>
    <n v="21"/>
    <n v="100"/>
    <n v="2650.62"/>
    <d v="2004-10-15T00:00:00"/>
    <x v="0"/>
    <n v="4"/>
    <n v="10"/>
    <x v="1"/>
    <x v="0"/>
    <s v="S24_1578"/>
    <s v="Baane Mini Imports"/>
    <s v="Stavern"/>
    <x v="2"/>
    <s v="EMEA"/>
    <x v="0"/>
  </r>
  <r>
    <n v="10318"/>
    <n v="48"/>
    <n v="100"/>
    <n v="6437.28"/>
    <d v="2004-11-02T00:00:00"/>
    <x v="0"/>
    <n v="4"/>
    <n v="11"/>
    <x v="1"/>
    <x v="0"/>
    <s v="S24_1578"/>
    <s v="Diecast Classics Inc."/>
    <s v="Allentown"/>
    <x v="0"/>
    <s v="NA"/>
    <x v="1"/>
  </r>
  <r>
    <n v="10329"/>
    <n v="30"/>
    <n v="87.78"/>
    <n v="2633.4"/>
    <d v="2004-11-15T00:00:00"/>
    <x v="0"/>
    <n v="4"/>
    <n v="11"/>
    <x v="1"/>
    <x v="0"/>
    <s v="S24_1578"/>
    <s v="Land of Toys Inc."/>
    <s v="NYC"/>
    <x v="0"/>
    <s v="NA"/>
    <x v="0"/>
  </r>
  <r>
    <n v="10339"/>
    <n v="27"/>
    <n v="84.39"/>
    <n v="2278.5300000000002"/>
    <d v="2004-11-23T00:00:00"/>
    <x v="0"/>
    <n v="4"/>
    <n v="11"/>
    <x v="1"/>
    <x v="0"/>
    <s v="S24_1578"/>
    <s v="Tokyo Collectables, Ltd"/>
    <s v="Minato-ku"/>
    <x v="11"/>
    <s v="Japan"/>
    <x v="0"/>
  </r>
  <r>
    <n v="10362"/>
    <n v="50"/>
    <n v="96.92"/>
    <n v="4846"/>
    <d v="2005-01-05T00:00:00"/>
    <x v="0"/>
    <n v="1"/>
    <n v="1"/>
    <x v="2"/>
    <x v="0"/>
    <s v="S24_1578"/>
    <s v="Technics Stores Inc."/>
    <s v="Burlingame"/>
    <x v="0"/>
    <s v="NA"/>
    <x v="1"/>
  </r>
  <r>
    <n v="10374"/>
    <n v="38"/>
    <n v="100"/>
    <n v="4197.1000000000004"/>
    <d v="2005-02-02T00:00:00"/>
    <x v="0"/>
    <n v="1"/>
    <n v="2"/>
    <x v="2"/>
    <x v="0"/>
    <s v="S24_1578"/>
    <s v="Australian Gift Network, Co"/>
    <s v="South Brisbane"/>
    <x v="3"/>
    <s v="APAC"/>
    <x v="1"/>
  </r>
  <r>
    <n v="10389"/>
    <n v="45"/>
    <n v="100"/>
    <n v="4597.6499999999996"/>
    <d v="2005-03-03T00:00:00"/>
    <x v="0"/>
    <n v="1"/>
    <n v="3"/>
    <x v="2"/>
    <x v="0"/>
    <s v="S24_1578"/>
    <s v="Scandinavian Gift Ideas"/>
    <s v="Boras"/>
    <x v="8"/>
    <s v="EMEA"/>
    <x v="1"/>
  </r>
  <r>
    <n v="10403"/>
    <n v="46"/>
    <n v="100"/>
    <n v="5287.7"/>
    <d v="2005-04-08T00:00:00"/>
    <x v="0"/>
    <n v="2"/>
    <n v="4"/>
    <x v="2"/>
    <x v="0"/>
    <s v="S24_1578"/>
    <s v="UK Collectables, Ltd."/>
    <s v="Liverpool"/>
    <x v="6"/>
    <s v="EMEA"/>
    <x v="1"/>
  </r>
  <r>
    <n v="10417"/>
    <n v="35"/>
    <n v="100"/>
    <n v="3550.05"/>
    <d v="2005-05-13T00:00:00"/>
    <x v="1"/>
    <n v="2"/>
    <n v="5"/>
    <x v="2"/>
    <x v="0"/>
    <s v="S24_1578"/>
    <s v="Euro Shopping Channel"/>
    <s v="Madrid"/>
    <x v="7"/>
    <s v="EMEA"/>
    <x v="1"/>
  </r>
  <r>
    <n v="10110"/>
    <n v="29"/>
    <n v="59.37"/>
    <n v="1721.73"/>
    <d v="2003-03-18T00:00:00"/>
    <x v="0"/>
    <n v="1"/>
    <n v="3"/>
    <x v="0"/>
    <x v="1"/>
    <s v="S24_1628"/>
    <s v="AV Stores, Co."/>
    <s v="Manchester"/>
    <x v="6"/>
    <s v="EMEA"/>
    <x v="0"/>
  </r>
  <r>
    <n v="10123"/>
    <n v="50"/>
    <n v="59.87"/>
    <n v="2993.5"/>
    <d v="2003-05-20T00:00:00"/>
    <x v="0"/>
    <n v="2"/>
    <n v="5"/>
    <x v="0"/>
    <x v="1"/>
    <s v="S24_1628"/>
    <s v="Atelier graphique"/>
    <s v="Nantes"/>
    <x v="1"/>
    <s v="EMEA"/>
    <x v="0"/>
  </r>
  <r>
    <n v="10137"/>
    <n v="26"/>
    <n v="49.81"/>
    <n v="1295.06"/>
    <d v="2003-07-10T00:00:00"/>
    <x v="0"/>
    <n v="3"/>
    <n v="7"/>
    <x v="0"/>
    <x v="1"/>
    <s v="S24_1628"/>
    <s v="Reims Collectables"/>
    <s v="Reims"/>
    <x v="1"/>
    <s v="EMEA"/>
    <x v="0"/>
  </r>
  <r>
    <n v="10148"/>
    <n v="47"/>
    <n v="56.85"/>
    <n v="2671.95"/>
    <d v="2003-09-11T00:00:00"/>
    <x v="0"/>
    <n v="3"/>
    <n v="9"/>
    <x v="0"/>
    <x v="1"/>
    <s v="S24_1628"/>
    <s v="Anna's Decorations, Ltd"/>
    <s v="North Sydney"/>
    <x v="3"/>
    <s v="APAC"/>
    <x v="0"/>
  </r>
  <r>
    <n v="10161"/>
    <n v="23"/>
    <n v="53.33"/>
    <n v="1226.5899999999999"/>
    <d v="2003-10-17T00:00:00"/>
    <x v="0"/>
    <n v="4"/>
    <n v="10"/>
    <x v="0"/>
    <x v="1"/>
    <s v="S24_1628"/>
    <s v="Heintze Collectables"/>
    <s v="Aaarhus"/>
    <x v="13"/>
    <s v="EMEA"/>
    <x v="0"/>
  </r>
  <r>
    <n v="10172"/>
    <n v="34"/>
    <n v="42.76"/>
    <n v="1453.84"/>
    <d v="2003-11-05T00:00:00"/>
    <x v="0"/>
    <n v="4"/>
    <n v="11"/>
    <x v="0"/>
    <x v="1"/>
    <s v="S24_1628"/>
    <s v="Gift Depot Inc."/>
    <s v="Bridgewater"/>
    <x v="0"/>
    <s v="NA"/>
    <x v="0"/>
  </r>
  <r>
    <n v="10181"/>
    <n v="34"/>
    <n v="53.83"/>
    <n v="1830.22"/>
    <d v="2003-11-12T00:00:00"/>
    <x v="0"/>
    <n v="4"/>
    <n v="11"/>
    <x v="0"/>
    <x v="1"/>
    <s v="S24_1628"/>
    <s v="Herkku Gifts"/>
    <s v="Bergen"/>
    <x v="2"/>
    <s v="EMEA"/>
    <x v="0"/>
  </r>
  <r>
    <n v="10192"/>
    <n v="47"/>
    <n v="53.83"/>
    <n v="2530.0100000000002"/>
    <d v="2003-11-20T00:00:00"/>
    <x v="0"/>
    <n v="4"/>
    <n v="11"/>
    <x v="0"/>
    <x v="1"/>
    <s v="S24_1628"/>
    <s v="Online Diecast Creations Co."/>
    <s v="Nashua"/>
    <x v="0"/>
    <s v="NA"/>
    <x v="0"/>
  </r>
  <r>
    <n v="10204"/>
    <n v="45"/>
    <n v="49.81"/>
    <n v="2241.4499999999998"/>
    <d v="2003-12-02T00:00:00"/>
    <x v="0"/>
    <n v="4"/>
    <n v="12"/>
    <x v="0"/>
    <x v="1"/>
    <s v="S24_1628"/>
    <s v="Muscle Machine Inc"/>
    <s v="NYC"/>
    <x v="0"/>
    <s v="NA"/>
    <x v="0"/>
  </r>
  <r>
    <n v="10212"/>
    <n v="45"/>
    <n v="53.33"/>
    <n v="2399.85"/>
    <d v="2004-01-16T00:00:00"/>
    <x v="0"/>
    <n v="1"/>
    <n v="1"/>
    <x v="1"/>
    <x v="1"/>
    <s v="S24_1628"/>
    <s v="Euro Shopping Channel"/>
    <s v="Madrid"/>
    <x v="7"/>
    <s v="EMEA"/>
    <x v="0"/>
  </r>
  <r>
    <n v="10226"/>
    <n v="36"/>
    <n v="43.27"/>
    <n v="1557.72"/>
    <d v="2004-02-26T00:00:00"/>
    <x v="0"/>
    <n v="1"/>
    <n v="2"/>
    <x v="1"/>
    <x v="1"/>
    <s v="S24_1628"/>
    <s v="Collectable Mini Designs Co."/>
    <s v="San Diego"/>
    <x v="0"/>
    <s v="NA"/>
    <x v="0"/>
  </r>
  <r>
    <n v="10241"/>
    <n v="21"/>
    <n v="40.25"/>
    <n v="845.25"/>
    <d v="2004-04-13T00:00:00"/>
    <x v="0"/>
    <n v="2"/>
    <n v="4"/>
    <x v="1"/>
    <x v="1"/>
    <s v="S24_1628"/>
    <s v="Mini Caravy"/>
    <s v="Strasbourg"/>
    <x v="1"/>
    <s v="EMEA"/>
    <x v="0"/>
  </r>
  <r>
    <n v="10266"/>
    <n v="28"/>
    <n v="48.3"/>
    <n v="1352.4"/>
    <d v="2004-07-06T00:00:00"/>
    <x v="0"/>
    <n v="3"/>
    <n v="7"/>
    <x v="1"/>
    <x v="1"/>
    <s v="S24_1628"/>
    <s v="L'ordine Souveniers"/>
    <s v="Reggio Emilia"/>
    <x v="12"/>
    <s v="EMEA"/>
    <x v="0"/>
  </r>
  <r>
    <n v="10278"/>
    <n v="35"/>
    <n v="45.28"/>
    <n v="1584.8"/>
    <d v="2004-08-06T00:00:00"/>
    <x v="0"/>
    <n v="3"/>
    <n v="8"/>
    <x v="1"/>
    <x v="1"/>
    <s v="S24_1628"/>
    <s v="Signal Gift Stores"/>
    <s v="Las Vegas"/>
    <x v="0"/>
    <s v="NA"/>
    <x v="0"/>
  </r>
  <r>
    <n v="10288"/>
    <n v="50"/>
    <n v="52.32"/>
    <n v="2616"/>
    <d v="2004-09-01T00:00:00"/>
    <x v="0"/>
    <n v="3"/>
    <n v="9"/>
    <x v="1"/>
    <x v="1"/>
    <s v="S24_1628"/>
    <s v="Handji Gifts&amp; Co"/>
    <s v="Singapore"/>
    <x v="9"/>
    <s v="APAC"/>
    <x v="0"/>
  </r>
  <r>
    <n v="10301"/>
    <n v="22"/>
    <n v="51.32"/>
    <n v="1129.04"/>
    <d v="2003-10-05T00:00:00"/>
    <x v="0"/>
    <n v="4"/>
    <n v="10"/>
    <x v="0"/>
    <x v="1"/>
    <s v="S24_1628"/>
    <s v="Norway Gifts By Mail, Co."/>
    <s v="Oslo"/>
    <x v="2"/>
    <s v="EMEA"/>
    <x v="0"/>
  </r>
  <r>
    <n v="10311"/>
    <n v="45"/>
    <n v="49.3"/>
    <n v="2218.5"/>
    <d v="2004-10-16T00:00:00"/>
    <x v="0"/>
    <n v="4"/>
    <n v="10"/>
    <x v="1"/>
    <x v="1"/>
    <s v="S24_1628"/>
    <s v="Euro Shopping Channel"/>
    <s v="Madrid"/>
    <x v="7"/>
    <s v="EMEA"/>
    <x v="0"/>
  </r>
  <r>
    <n v="10321"/>
    <n v="48"/>
    <n v="42.26"/>
    <n v="2028.48"/>
    <d v="2004-11-04T00:00:00"/>
    <x v="0"/>
    <n v="4"/>
    <n v="11"/>
    <x v="1"/>
    <x v="1"/>
    <s v="S24_1628"/>
    <s v="FunGiftIdeas.com"/>
    <s v="New Bedford"/>
    <x v="0"/>
    <s v="NA"/>
    <x v="0"/>
  </r>
  <r>
    <n v="10332"/>
    <n v="20"/>
    <n v="87.96"/>
    <n v="1759.2"/>
    <d v="2004-11-17T00:00:00"/>
    <x v="0"/>
    <n v="4"/>
    <n v="11"/>
    <x v="1"/>
    <x v="1"/>
    <s v="S24_1628"/>
    <s v="AV Stores, Co."/>
    <s v="Manchester"/>
    <x v="6"/>
    <s v="EMEA"/>
    <x v="0"/>
  </r>
  <r>
    <n v="10343"/>
    <n v="27"/>
    <n v="36.21"/>
    <n v="977.67"/>
    <d v="2004-11-24T00:00:00"/>
    <x v="0"/>
    <n v="4"/>
    <n v="11"/>
    <x v="1"/>
    <x v="1"/>
    <s v="S24_1628"/>
    <s v="Reims Collectables"/>
    <s v="Reims"/>
    <x v="1"/>
    <s v="EMEA"/>
    <x v="0"/>
  </r>
  <r>
    <n v="10367"/>
    <n v="38"/>
    <n v="38.5"/>
    <n v="1463"/>
    <d v="2005-01-12T00:00:00"/>
    <x v="5"/>
    <n v="1"/>
    <n v="1"/>
    <x v="2"/>
    <x v="1"/>
    <s v="S24_1628"/>
    <s v="Toys4GrownUps.com"/>
    <s v="Pasadena"/>
    <x v="0"/>
    <s v="NA"/>
    <x v="0"/>
  </r>
  <r>
    <n v="10379"/>
    <n v="32"/>
    <n v="100"/>
    <n v="3970.56"/>
    <d v="2005-02-10T00:00:00"/>
    <x v="0"/>
    <n v="1"/>
    <n v="2"/>
    <x v="2"/>
    <x v="1"/>
    <s v="S24_1628"/>
    <s v="Euro Shopping Channel"/>
    <s v="Madrid"/>
    <x v="7"/>
    <s v="EMEA"/>
    <x v="1"/>
  </r>
  <r>
    <n v="10407"/>
    <n v="64"/>
    <n v="40.25"/>
    <n v="2576"/>
    <d v="2005-04-22T00:00:00"/>
    <x v="4"/>
    <n v="2"/>
    <n v="4"/>
    <x v="2"/>
    <x v="1"/>
    <s v="S24_1628"/>
    <s v="The Sharp Gifts Warehouse"/>
    <s v="San Jose"/>
    <x v="0"/>
    <s v="NA"/>
    <x v="0"/>
  </r>
  <r>
    <n v="10420"/>
    <n v="37"/>
    <n v="60.37"/>
    <n v="2233.69"/>
    <d v="2005-05-29T00:00:00"/>
    <x v="2"/>
    <n v="2"/>
    <n v="5"/>
    <x v="2"/>
    <x v="1"/>
    <s v="S24_1628"/>
    <s v="Souveniers And Things Co."/>
    <s v="Chatswood"/>
    <x v="3"/>
    <s v="APAC"/>
    <x v="0"/>
  </r>
  <r>
    <n v="10106"/>
    <n v="28"/>
    <n v="88.63"/>
    <n v="2481.64"/>
    <d v="2003-02-17T00:00:00"/>
    <x v="0"/>
    <n v="1"/>
    <n v="2"/>
    <x v="0"/>
    <x v="4"/>
    <s v="S24_1785"/>
    <s v="Rovelli Gifts"/>
    <s v="Bergamo"/>
    <x v="12"/>
    <s v="EMEA"/>
    <x v="0"/>
  </r>
  <r>
    <n v="10120"/>
    <n v="39"/>
    <n v="100"/>
    <n v="4651.53"/>
    <d v="2003-04-29T00:00:00"/>
    <x v="0"/>
    <n v="2"/>
    <n v="4"/>
    <x v="0"/>
    <x v="4"/>
    <s v="S24_1785"/>
    <s v="Australian Collectors, Co."/>
    <s v="Melbourne"/>
    <x v="3"/>
    <s v="APAC"/>
    <x v="1"/>
  </r>
  <r>
    <n v="10133"/>
    <n v="41"/>
    <n v="94.1"/>
    <n v="3858.1"/>
    <d v="2003-06-27T00:00:00"/>
    <x v="0"/>
    <n v="2"/>
    <n v="6"/>
    <x v="0"/>
    <x v="4"/>
    <s v="S24_1785"/>
    <s v="Euro Shopping Channel"/>
    <s v="Madrid"/>
    <x v="7"/>
    <s v="EMEA"/>
    <x v="1"/>
  </r>
  <r>
    <n v="10145"/>
    <n v="40"/>
    <n v="87.54"/>
    <n v="3501.6"/>
    <d v="2003-08-25T00:00:00"/>
    <x v="0"/>
    <n v="3"/>
    <n v="8"/>
    <x v="0"/>
    <x v="4"/>
    <s v="S24_1785"/>
    <s v="Toys4GrownUps.com"/>
    <s v="Pasadena"/>
    <x v="0"/>
    <s v="NA"/>
    <x v="1"/>
  </r>
  <r>
    <n v="10168"/>
    <n v="49"/>
    <n v="100"/>
    <n v="6433.7"/>
    <d v="2003-10-28T00:00:00"/>
    <x v="0"/>
    <n v="4"/>
    <n v="10"/>
    <x v="0"/>
    <x v="4"/>
    <s v="S24_1785"/>
    <s v="Technics Stores Inc."/>
    <s v="Burlingame"/>
    <x v="0"/>
    <s v="NA"/>
    <x v="1"/>
  </r>
  <r>
    <n v="10210"/>
    <n v="27"/>
    <n v="98.48"/>
    <n v="2658.96"/>
    <d v="2004-01-12T00:00:00"/>
    <x v="0"/>
    <n v="1"/>
    <n v="1"/>
    <x v="1"/>
    <x v="4"/>
    <s v="S24_1785"/>
    <s v="Osaka Souveniers Co."/>
    <s v="Osaka"/>
    <x v="11"/>
    <s v="Japan"/>
    <x v="0"/>
  </r>
  <r>
    <n v="10223"/>
    <n v="34"/>
    <n v="100"/>
    <n v="3608.76"/>
    <d v="2004-02-20T00:00:00"/>
    <x v="0"/>
    <n v="1"/>
    <n v="2"/>
    <x v="1"/>
    <x v="4"/>
    <s v="S24_1785"/>
    <s v="Australian Collectors, Co."/>
    <s v="Melbourne"/>
    <x v="3"/>
    <s v="APAC"/>
    <x v="1"/>
  </r>
  <r>
    <n v="10235"/>
    <n v="23"/>
    <n v="96.29"/>
    <n v="2214.67"/>
    <d v="2004-04-02T00:00:00"/>
    <x v="0"/>
    <n v="2"/>
    <n v="4"/>
    <x v="1"/>
    <x v="4"/>
    <s v="S24_1785"/>
    <s v="Royal Canadian Collectables, Ltd."/>
    <s v="Tsawassen"/>
    <x v="10"/>
    <s v="NA"/>
    <x v="0"/>
  </r>
  <r>
    <n v="10250"/>
    <n v="31"/>
    <n v="88.63"/>
    <n v="2747.53"/>
    <d v="2004-05-11T00:00:00"/>
    <x v="0"/>
    <n v="2"/>
    <n v="5"/>
    <x v="1"/>
    <x v="4"/>
    <s v="S24_1785"/>
    <s v="The Sharp Gifts Warehouse"/>
    <s v="San Jose"/>
    <x v="0"/>
    <s v="NA"/>
    <x v="0"/>
  </r>
  <r>
    <n v="10262"/>
    <n v="34"/>
    <n v="97.38"/>
    <n v="3310.92"/>
    <d v="2004-06-24T00:00:00"/>
    <x v="3"/>
    <n v="2"/>
    <n v="6"/>
    <x v="1"/>
    <x v="4"/>
    <s v="S24_1785"/>
    <s v="Euro Shopping Channel"/>
    <s v="Madrid"/>
    <x v="7"/>
    <s v="EMEA"/>
    <x v="1"/>
  </r>
  <r>
    <n v="10275"/>
    <n v="25"/>
    <n v="95.2"/>
    <n v="2380"/>
    <d v="2004-07-23T00:00:00"/>
    <x v="0"/>
    <n v="3"/>
    <n v="7"/>
    <x v="1"/>
    <x v="4"/>
    <s v="S24_1785"/>
    <s v="La Rochelle Gifts"/>
    <s v="Nantes"/>
    <x v="1"/>
    <s v="EMEA"/>
    <x v="0"/>
  </r>
  <r>
    <n v="10284"/>
    <n v="22"/>
    <n v="100"/>
    <n v="2310.88"/>
    <d v="2004-08-21T00:00:00"/>
    <x v="0"/>
    <n v="3"/>
    <n v="8"/>
    <x v="1"/>
    <x v="4"/>
    <s v="S24_1785"/>
    <s v="Norway Gifts By Mail, Co."/>
    <s v="Oslo"/>
    <x v="2"/>
    <s v="EMEA"/>
    <x v="0"/>
  </r>
  <r>
    <n v="10297"/>
    <n v="32"/>
    <n v="100"/>
    <n v="4061.76"/>
    <d v="2004-09-16T00:00:00"/>
    <x v="0"/>
    <n v="3"/>
    <n v="9"/>
    <x v="1"/>
    <x v="4"/>
    <s v="S24_1785"/>
    <s v="Clover Collections, Co."/>
    <s v="Dublin"/>
    <x v="18"/>
    <s v="EMEA"/>
    <x v="1"/>
  </r>
  <r>
    <n v="10308"/>
    <n v="31"/>
    <n v="100"/>
    <n v="3493.7"/>
    <d v="2004-10-15T00:00:00"/>
    <x v="0"/>
    <n v="4"/>
    <n v="10"/>
    <x v="1"/>
    <x v="4"/>
    <s v="S24_1785"/>
    <s v="Mini Classics"/>
    <s v="White Plains"/>
    <x v="0"/>
    <s v="NA"/>
    <x v="1"/>
  </r>
  <r>
    <n v="10316"/>
    <n v="25"/>
    <n v="100"/>
    <n v="2872.25"/>
    <d v="2004-11-01T00:00:00"/>
    <x v="0"/>
    <n v="4"/>
    <n v="11"/>
    <x v="1"/>
    <x v="4"/>
    <s v="S24_1785"/>
    <s v="giftsbymail.co.uk"/>
    <s v="Cowes"/>
    <x v="6"/>
    <s v="EMEA"/>
    <x v="0"/>
  </r>
  <r>
    <n v="10328"/>
    <n v="47"/>
    <n v="87.54"/>
    <n v="4114.38"/>
    <d v="2004-11-12T00:00:00"/>
    <x v="0"/>
    <n v="4"/>
    <n v="11"/>
    <x v="1"/>
    <x v="4"/>
    <s v="S24_1785"/>
    <s v="Rovelli Gifts"/>
    <s v="Bergamo"/>
    <x v="12"/>
    <s v="EMEA"/>
    <x v="1"/>
  </r>
  <r>
    <n v="10339"/>
    <n v="21"/>
    <n v="50.65"/>
    <n v="1063.6500000000001"/>
    <d v="2004-11-23T00:00:00"/>
    <x v="0"/>
    <n v="4"/>
    <n v="11"/>
    <x v="1"/>
    <x v="4"/>
    <s v="S24_1785"/>
    <s v="Tokyo Collectables, Ltd"/>
    <s v="Minato-ku"/>
    <x v="11"/>
    <s v="Japan"/>
    <x v="0"/>
  </r>
  <r>
    <n v="10353"/>
    <n v="28"/>
    <n v="71.73"/>
    <n v="2008.44"/>
    <d v="2004-12-04T00:00:00"/>
    <x v="0"/>
    <n v="4"/>
    <n v="12"/>
    <x v="1"/>
    <x v="4"/>
    <s v="S24_1785"/>
    <s v="Gift Ideas Corp."/>
    <s v="Glendale"/>
    <x v="0"/>
    <s v="NA"/>
    <x v="0"/>
  </r>
  <r>
    <n v="10374"/>
    <n v="46"/>
    <n v="94.1"/>
    <n v="4328.6000000000004"/>
    <d v="2005-02-02T00:00:00"/>
    <x v="0"/>
    <n v="1"/>
    <n v="2"/>
    <x v="2"/>
    <x v="4"/>
    <s v="S24_1785"/>
    <s v="Australian Gift Network, Co"/>
    <s v="South Brisbane"/>
    <x v="3"/>
    <s v="APAC"/>
    <x v="1"/>
  </r>
  <r>
    <n v="10386"/>
    <n v="33"/>
    <n v="41.71"/>
    <n v="1376.43"/>
    <d v="2005-03-01T00:00:00"/>
    <x v="5"/>
    <n v="1"/>
    <n v="3"/>
    <x v="2"/>
    <x v="4"/>
    <s v="S24_1785"/>
    <s v="Euro Shopping Channel"/>
    <s v="Madrid"/>
    <x v="7"/>
    <s v="EMEA"/>
    <x v="0"/>
  </r>
  <r>
    <n v="10398"/>
    <n v="43"/>
    <n v="100"/>
    <n v="5552.16"/>
    <d v="2005-03-30T00:00:00"/>
    <x v="0"/>
    <n v="1"/>
    <n v="3"/>
    <x v="2"/>
    <x v="4"/>
    <s v="S24_1785"/>
    <s v="Reims Collectables"/>
    <s v="Reims"/>
    <x v="1"/>
    <s v="EMEA"/>
    <x v="1"/>
  </r>
  <r>
    <n v="10401"/>
    <n v="38"/>
    <n v="96.29"/>
    <n v="3659.02"/>
    <d v="2005-04-03T00:00:00"/>
    <x v="4"/>
    <n v="2"/>
    <n v="4"/>
    <x v="2"/>
    <x v="4"/>
    <s v="S24_1785"/>
    <s v="Tekni Collectables Inc."/>
    <s v="Newark"/>
    <x v="0"/>
    <s v="NA"/>
    <x v="1"/>
  </r>
  <r>
    <n v="10416"/>
    <n v="47"/>
    <n v="88.63"/>
    <n v="4165.6099999999997"/>
    <d v="2005-05-10T00:00:00"/>
    <x v="0"/>
    <n v="2"/>
    <n v="5"/>
    <x v="2"/>
    <x v="4"/>
    <s v="S24_1785"/>
    <s v="L'ordine Souveniers"/>
    <s v="Reggio Emilia"/>
    <x v="12"/>
    <s v="EMEA"/>
    <x v="1"/>
  </r>
  <r>
    <n v="10101"/>
    <n v="45"/>
    <n v="31.2"/>
    <n v="1404"/>
    <d v="2003-01-09T00:00:00"/>
    <x v="0"/>
    <n v="1"/>
    <n v="1"/>
    <x v="0"/>
    <x v="3"/>
    <s v="S24_1937"/>
    <s v="Blauer See Auto, Co."/>
    <s v="Frankfurt"/>
    <x v="16"/>
    <s v="EMEA"/>
    <x v="0"/>
  </r>
  <r>
    <n v="10110"/>
    <n v="20"/>
    <n v="35.51"/>
    <n v="710.2"/>
    <d v="2003-03-18T00:00:00"/>
    <x v="0"/>
    <n v="1"/>
    <n v="3"/>
    <x v="0"/>
    <x v="3"/>
    <s v="S24_1937"/>
    <s v="AV Stores, Co."/>
    <s v="Manchester"/>
    <x v="6"/>
    <s v="EMEA"/>
    <x v="0"/>
  </r>
  <r>
    <n v="10124"/>
    <n v="45"/>
    <n v="37.840000000000003"/>
    <n v="1702.8"/>
    <d v="2003-05-21T00:00:00"/>
    <x v="0"/>
    <n v="2"/>
    <n v="5"/>
    <x v="0"/>
    <x v="3"/>
    <s v="S24_1937"/>
    <s v="Signal Gift Stores"/>
    <s v="Las Vegas"/>
    <x v="0"/>
    <s v="NA"/>
    <x v="0"/>
  </r>
  <r>
    <n v="10149"/>
    <n v="36"/>
    <n v="33.19"/>
    <n v="1194.8399999999999"/>
    <d v="2003-09-12T00:00:00"/>
    <x v="0"/>
    <n v="3"/>
    <n v="9"/>
    <x v="0"/>
    <x v="3"/>
    <s v="S24_1937"/>
    <s v="Signal Collectibles Ltd."/>
    <s v="Brisbane"/>
    <x v="0"/>
    <s v="NA"/>
    <x v="0"/>
  </r>
  <r>
    <n v="10162"/>
    <n v="37"/>
    <n v="27.22"/>
    <n v="1007.14"/>
    <d v="2003-10-18T00:00:00"/>
    <x v="0"/>
    <n v="4"/>
    <n v="10"/>
    <x v="0"/>
    <x v="3"/>
    <s v="S24_1937"/>
    <s v="Corporate Gift Ideas Co."/>
    <s v="San Francisco"/>
    <x v="0"/>
    <s v="NA"/>
    <x v="0"/>
  </r>
  <r>
    <n v="10173"/>
    <n v="31"/>
    <n v="31.53"/>
    <n v="977.43"/>
    <d v="2003-11-05T00:00:00"/>
    <x v="0"/>
    <n v="4"/>
    <n v="11"/>
    <x v="0"/>
    <x v="3"/>
    <s v="S24_1937"/>
    <s v="Rovelli Gifts"/>
    <s v="Bergamo"/>
    <x v="12"/>
    <s v="EMEA"/>
    <x v="0"/>
  </r>
  <r>
    <n v="10182"/>
    <n v="39"/>
    <n v="36.840000000000003"/>
    <n v="1436.76"/>
    <d v="2003-11-12T00:00:00"/>
    <x v="0"/>
    <n v="4"/>
    <n v="11"/>
    <x v="0"/>
    <x v="3"/>
    <s v="S24_1937"/>
    <s v="Mini Gifts Distributors Ltd."/>
    <s v="San Rafael"/>
    <x v="0"/>
    <s v="NA"/>
    <x v="0"/>
  </r>
  <r>
    <n v="10193"/>
    <n v="26"/>
    <n v="29.21"/>
    <n v="759.46"/>
    <d v="2003-11-21T00:00:00"/>
    <x v="0"/>
    <n v="4"/>
    <n v="11"/>
    <x v="0"/>
    <x v="3"/>
    <s v="S24_1937"/>
    <s v="Australian Collectables, Ltd"/>
    <s v="Glen Waverly"/>
    <x v="3"/>
    <s v="APAC"/>
    <x v="0"/>
  </r>
  <r>
    <n v="10205"/>
    <n v="32"/>
    <n v="37.17"/>
    <n v="1189.44"/>
    <d v="2003-12-03T00:00:00"/>
    <x v="0"/>
    <n v="4"/>
    <n v="12"/>
    <x v="0"/>
    <x v="3"/>
    <s v="S24_1937"/>
    <s v="Euro Shopping Channel"/>
    <s v="Madrid"/>
    <x v="7"/>
    <s v="EMEA"/>
    <x v="0"/>
  </r>
  <r>
    <n v="10214"/>
    <n v="20"/>
    <n v="34.19"/>
    <n v="683.8"/>
    <d v="2004-01-26T00:00:00"/>
    <x v="0"/>
    <n v="1"/>
    <n v="1"/>
    <x v="1"/>
    <x v="3"/>
    <s v="S24_1937"/>
    <s v="Corrida Auto Replicas, Ltd"/>
    <s v="Madrid"/>
    <x v="7"/>
    <s v="EMEA"/>
    <x v="0"/>
  </r>
  <r>
    <n v="10227"/>
    <n v="42"/>
    <n v="29.21"/>
    <n v="1226.82"/>
    <d v="2004-03-02T00:00:00"/>
    <x v="0"/>
    <n v="1"/>
    <n v="3"/>
    <x v="1"/>
    <x v="3"/>
    <s v="S24_1937"/>
    <s v="Saveley &amp; Henriot, Co."/>
    <s v="Lyon"/>
    <x v="1"/>
    <s v="EMEA"/>
    <x v="0"/>
  </r>
  <r>
    <n v="10243"/>
    <n v="33"/>
    <n v="29.54"/>
    <n v="974.82"/>
    <d v="2004-04-26T00:00:00"/>
    <x v="0"/>
    <n v="2"/>
    <n v="4"/>
    <x v="1"/>
    <x v="3"/>
    <s v="S24_1937"/>
    <s v="Diecast Collectables"/>
    <s v="Boston"/>
    <x v="0"/>
    <s v="NA"/>
    <x v="0"/>
  </r>
  <r>
    <n v="10280"/>
    <n v="20"/>
    <n v="28.88"/>
    <n v="577.6"/>
    <d v="2004-08-17T00:00:00"/>
    <x v="0"/>
    <n v="3"/>
    <n v="8"/>
    <x v="1"/>
    <x v="3"/>
    <s v="S24_1937"/>
    <s v="Amica Models &amp; Co."/>
    <s v="Torino"/>
    <x v="12"/>
    <s v="EMEA"/>
    <x v="0"/>
  </r>
  <r>
    <n v="10288"/>
    <n v="29"/>
    <n v="38.17"/>
    <n v="1106.93"/>
    <d v="2004-09-01T00:00:00"/>
    <x v="0"/>
    <n v="3"/>
    <n v="9"/>
    <x v="1"/>
    <x v="3"/>
    <s v="S24_1937"/>
    <s v="Handji Gifts&amp; Co"/>
    <s v="Singapore"/>
    <x v="9"/>
    <s v="APAC"/>
    <x v="0"/>
  </r>
  <r>
    <n v="10304"/>
    <n v="23"/>
    <n v="30.2"/>
    <n v="694.6"/>
    <d v="2004-10-11T00:00:00"/>
    <x v="0"/>
    <n v="4"/>
    <n v="10"/>
    <x v="1"/>
    <x v="3"/>
    <s v="S24_1937"/>
    <s v="Auto Assoc. &amp; Cie."/>
    <s v="Versailles"/>
    <x v="1"/>
    <s v="EMEA"/>
    <x v="0"/>
  </r>
  <r>
    <n v="10312"/>
    <n v="39"/>
    <n v="29.54"/>
    <n v="1152.06"/>
    <d v="2004-10-21T00:00:00"/>
    <x v="0"/>
    <n v="4"/>
    <n v="10"/>
    <x v="1"/>
    <x v="3"/>
    <s v="S24_1937"/>
    <s v="Mini Gifts Distributors Ltd."/>
    <s v="San Rafael"/>
    <x v="0"/>
    <s v="NA"/>
    <x v="0"/>
  </r>
  <r>
    <n v="10322"/>
    <n v="20"/>
    <n v="100"/>
    <n v="2624"/>
    <d v="2004-11-04T00:00:00"/>
    <x v="0"/>
    <n v="4"/>
    <n v="11"/>
    <x v="1"/>
    <x v="3"/>
    <s v="S24_1937"/>
    <s v="Online Diecast Creations Co."/>
    <s v="Nashua"/>
    <x v="0"/>
    <s v="NA"/>
    <x v="0"/>
  </r>
  <r>
    <n v="10332"/>
    <n v="45"/>
    <n v="81.91"/>
    <n v="3685.95"/>
    <d v="2004-11-17T00:00:00"/>
    <x v="0"/>
    <n v="4"/>
    <n v="11"/>
    <x v="1"/>
    <x v="3"/>
    <s v="S24_1937"/>
    <s v="AV Stores, Co."/>
    <s v="Manchester"/>
    <x v="6"/>
    <s v="EMEA"/>
    <x v="1"/>
  </r>
  <r>
    <n v="10344"/>
    <n v="20"/>
    <n v="35.18"/>
    <n v="703.6"/>
    <d v="2004-11-25T00:00:00"/>
    <x v="0"/>
    <n v="4"/>
    <n v="11"/>
    <x v="1"/>
    <x v="3"/>
    <s v="S24_1937"/>
    <s v="Marseille Mini Autos"/>
    <s v="Marseille"/>
    <x v="1"/>
    <s v="EMEA"/>
    <x v="0"/>
  </r>
  <r>
    <n v="10356"/>
    <n v="48"/>
    <n v="100"/>
    <n v="9720"/>
    <d v="2004-12-09T00:00:00"/>
    <x v="0"/>
    <n v="4"/>
    <n v="12"/>
    <x v="1"/>
    <x v="3"/>
    <s v="S24_1937"/>
    <s v="Lyon Souveniers"/>
    <s v="Paris"/>
    <x v="1"/>
    <s v="EMEA"/>
    <x v="2"/>
  </r>
  <r>
    <n v="10367"/>
    <n v="23"/>
    <n v="36.29"/>
    <n v="834.67"/>
    <d v="2005-01-12T00:00:00"/>
    <x v="5"/>
    <n v="1"/>
    <n v="1"/>
    <x v="2"/>
    <x v="3"/>
    <s v="S24_1937"/>
    <s v="Toys4GrownUps.com"/>
    <s v="Pasadena"/>
    <x v="0"/>
    <s v="NA"/>
    <x v="0"/>
  </r>
  <r>
    <n v="10380"/>
    <n v="32"/>
    <n v="70.56"/>
    <n v="2257.92"/>
    <d v="2005-02-16T00:00:00"/>
    <x v="0"/>
    <n v="1"/>
    <n v="2"/>
    <x v="2"/>
    <x v="3"/>
    <s v="S24_1937"/>
    <s v="Euro Shopping Channel"/>
    <s v="Madrid"/>
    <x v="7"/>
    <s v="EMEA"/>
    <x v="0"/>
  </r>
  <r>
    <n v="10391"/>
    <n v="33"/>
    <n v="100"/>
    <n v="8344.7099999999991"/>
    <d v="2005-03-09T00:00:00"/>
    <x v="0"/>
    <n v="1"/>
    <n v="3"/>
    <x v="2"/>
    <x v="3"/>
    <s v="S24_1937"/>
    <s v="Anna's Decorations, Ltd"/>
    <s v="North Sydney"/>
    <x v="3"/>
    <s v="APAC"/>
    <x v="2"/>
  </r>
  <r>
    <n v="10409"/>
    <n v="61"/>
    <n v="29.54"/>
    <n v="1801.94"/>
    <d v="2005-04-23T00:00:00"/>
    <x v="0"/>
    <n v="2"/>
    <n v="4"/>
    <x v="2"/>
    <x v="3"/>
    <s v="S24_1937"/>
    <s v="Handji Gifts&amp; Co"/>
    <s v="Singapore"/>
    <x v="9"/>
    <s v="APAC"/>
    <x v="0"/>
  </r>
  <r>
    <n v="10420"/>
    <n v="45"/>
    <n v="26.88"/>
    <n v="1209.5999999999999"/>
    <d v="2005-05-29T00:00:00"/>
    <x v="2"/>
    <n v="2"/>
    <n v="5"/>
    <x v="2"/>
    <x v="3"/>
    <s v="S24_1937"/>
    <s v="Souveniers And Things Co."/>
    <s v="Chatswood"/>
    <x v="3"/>
    <s v="APAC"/>
    <x v="0"/>
  </r>
  <r>
    <n v="10107"/>
    <n v="38"/>
    <n v="83.03"/>
    <n v="3155.14"/>
    <d v="2003-02-24T00:00:00"/>
    <x v="0"/>
    <n v="1"/>
    <n v="2"/>
    <x v="0"/>
    <x v="0"/>
    <s v="S24_2000"/>
    <s v="Land of Toys Inc."/>
    <s v="NYC"/>
    <x v="0"/>
    <s v="NA"/>
    <x v="1"/>
  </r>
  <r>
    <n v="10120"/>
    <n v="34"/>
    <n v="83.79"/>
    <n v="2848.86"/>
    <d v="2003-04-29T00:00:00"/>
    <x v="0"/>
    <n v="2"/>
    <n v="4"/>
    <x v="0"/>
    <x v="0"/>
    <s v="S24_2000"/>
    <s v="Australian Collectors, Co."/>
    <s v="Melbourne"/>
    <x v="3"/>
    <s v="APAC"/>
    <x v="0"/>
  </r>
  <r>
    <n v="10134"/>
    <n v="43"/>
    <n v="83.03"/>
    <n v="3570.29"/>
    <d v="2003-07-01T00:00:00"/>
    <x v="0"/>
    <n v="3"/>
    <n v="7"/>
    <x v="0"/>
    <x v="0"/>
    <s v="S24_2000"/>
    <s v="Lyon Souveniers"/>
    <s v="Paris"/>
    <x v="1"/>
    <s v="EMEA"/>
    <x v="1"/>
  </r>
  <r>
    <n v="10145"/>
    <n v="47"/>
    <n v="83.03"/>
    <n v="3902.41"/>
    <d v="2003-08-25T00:00:00"/>
    <x v="0"/>
    <n v="3"/>
    <n v="8"/>
    <x v="0"/>
    <x v="0"/>
    <s v="S24_2000"/>
    <s v="Toys4GrownUps.com"/>
    <s v="Pasadena"/>
    <x v="0"/>
    <s v="NA"/>
    <x v="1"/>
  </r>
  <r>
    <n v="10158"/>
    <n v="22"/>
    <n v="67.03"/>
    <n v="1474.66"/>
    <d v="2003-10-10T00:00:00"/>
    <x v="0"/>
    <n v="4"/>
    <n v="10"/>
    <x v="0"/>
    <x v="0"/>
    <s v="S24_2000"/>
    <s v="Baane Mini Imports"/>
    <s v="Stavern"/>
    <x v="2"/>
    <s v="EMEA"/>
    <x v="0"/>
  </r>
  <r>
    <n v="10168"/>
    <n v="29"/>
    <n v="75.41"/>
    <n v="2186.89"/>
    <d v="2003-10-28T00:00:00"/>
    <x v="0"/>
    <n v="4"/>
    <n v="10"/>
    <x v="0"/>
    <x v="0"/>
    <s v="S24_2000"/>
    <s v="Technics Stores Inc."/>
    <s v="Burlingame"/>
    <x v="0"/>
    <s v="NA"/>
    <x v="0"/>
  </r>
  <r>
    <n v="10180"/>
    <n v="28"/>
    <n v="68.55"/>
    <n v="1919.4"/>
    <d v="2003-11-11T00:00:00"/>
    <x v="0"/>
    <n v="4"/>
    <n v="11"/>
    <x v="0"/>
    <x v="0"/>
    <s v="S24_2000"/>
    <s v="Daedalus Designs Imports"/>
    <s v="Lille"/>
    <x v="1"/>
    <s v="EMEA"/>
    <x v="0"/>
  </r>
  <r>
    <n v="10188"/>
    <n v="40"/>
    <n v="91.4"/>
    <n v="3656"/>
    <d v="2003-11-18T00:00:00"/>
    <x v="0"/>
    <n v="4"/>
    <n v="11"/>
    <x v="0"/>
    <x v="0"/>
    <s v="S24_2000"/>
    <s v="Herkku Gifts"/>
    <s v="Bergen"/>
    <x v="2"/>
    <s v="EMEA"/>
    <x v="1"/>
  </r>
  <r>
    <n v="10201"/>
    <n v="25"/>
    <n v="73.88"/>
    <n v="1847"/>
    <d v="2003-12-01T00:00:00"/>
    <x v="0"/>
    <n v="4"/>
    <n v="12"/>
    <x v="0"/>
    <x v="0"/>
    <s v="S24_2000"/>
    <s v="Mini Wheels Co."/>
    <s v="San Francisco"/>
    <x v="0"/>
    <s v="NA"/>
    <x v="0"/>
  </r>
  <r>
    <n v="10210"/>
    <n v="30"/>
    <n v="61.7"/>
    <n v="1851"/>
    <d v="2004-01-12T00:00:00"/>
    <x v="0"/>
    <n v="1"/>
    <n v="1"/>
    <x v="1"/>
    <x v="0"/>
    <s v="S24_2000"/>
    <s v="Osaka Souveniers Co."/>
    <s v="Osaka"/>
    <x v="11"/>
    <s v="Japan"/>
    <x v="0"/>
  </r>
  <r>
    <n v="10223"/>
    <n v="38"/>
    <n v="69.31"/>
    <n v="2633.78"/>
    <d v="2004-02-20T00:00:00"/>
    <x v="0"/>
    <n v="1"/>
    <n v="2"/>
    <x v="1"/>
    <x v="0"/>
    <s v="S24_2000"/>
    <s v="Australian Collectors, Co."/>
    <s v="Melbourne"/>
    <x v="3"/>
    <s v="APAC"/>
    <x v="0"/>
  </r>
  <r>
    <n v="10236"/>
    <n v="36"/>
    <n v="87.6"/>
    <n v="3153.6"/>
    <d v="2004-04-03T00:00:00"/>
    <x v="0"/>
    <n v="2"/>
    <n v="4"/>
    <x v="1"/>
    <x v="0"/>
    <s v="S24_2000"/>
    <s v="Motor Mint Distributors Inc."/>
    <s v="Philadelphia"/>
    <x v="0"/>
    <s v="NA"/>
    <x v="1"/>
  </r>
  <r>
    <n v="10250"/>
    <n v="32"/>
    <n v="87.6"/>
    <n v="2803.2"/>
    <d v="2004-05-11T00:00:00"/>
    <x v="0"/>
    <n v="2"/>
    <n v="5"/>
    <x v="1"/>
    <x v="0"/>
    <s v="S24_2000"/>
    <s v="The Sharp Gifts Warehouse"/>
    <s v="San Jose"/>
    <x v="0"/>
    <s v="NA"/>
    <x v="0"/>
  </r>
  <r>
    <n v="10263"/>
    <n v="37"/>
    <n v="62.46"/>
    <n v="2311.02"/>
    <d v="2004-06-28T00:00:00"/>
    <x v="0"/>
    <n v="2"/>
    <n v="6"/>
    <x v="1"/>
    <x v="0"/>
    <s v="S24_2000"/>
    <s v="Gift Depot Inc."/>
    <s v="Bridgewater"/>
    <x v="0"/>
    <s v="NA"/>
    <x v="0"/>
  </r>
  <r>
    <n v="10275"/>
    <n v="30"/>
    <n v="79.98"/>
    <n v="2399.4"/>
    <d v="2004-07-23T00:00:00"/>
    <x v="0"/>
    <n v="3"/>
    <n v="7"/>
    <x v="1"/>
    <x v="0"/>
    <s v="S24_2000"/>
    <s v="La Rochelle Gifts"/>
    <s v="Nantes"/>
    <x v="1"/>
    <s v="EMEA"/>
    <x v="0"/>
  </r>
  <r>
    <n v="10285"/>
    <n v="39"/>
    <n v="70.08"/>
    <n v="2733.12"/>
    <d v="2004-08-27T00:00:00"/>
    <x v="0"/>
    <n v="3"/>
    <n v="8"/>
    <x v="1"/>
    <x v="0"/>
    <s v="S24_2000"/>
    <s v="Marta's Replicas Co."/>
    <s v="Cambridge"/>
    <x v="0"/>
    <s v="NA"/>
    <x v="0"/>
  </r>
  <r>
    <n v="10297"/>
    <n v="32"/>
    <n v="65.510000000000005"/>
    <n v="2096.3200000000002"/>
    <d v="2004-09-16T00:00:00"/>
    <x v="0"/>
    <n v="3"/>
    <n v="9"/>
    <x v="1"/>
    <x v="0"/>
    <s v="S24_2000"/>
    <s v="Clover Collections, Co."/>
    <s v="Dublin"/>
    <x v="18"/>
    <s v="EMEA"/>
    <x v="0"/>
  </r>
  <r>
    <n v="10308"/>
    <n v="47"/>
    <n v="63.22"/>
    <n v="2971.34"/>
    <d v="2004-10-15T00:00:00"/>
    <x v="0"/>
    <n v="4"/>
    <n v="10"/>
    <x v="1"/>
    <x v="0"/>
    <s v="S24_2000"/>
    <s v="Mini Classics"/>
    <s v="White Plains"/>
    <x v="0"/>
    <s v="NA"/>
    <x v="0"/>
  </r>
  <r>
    <n v="10318"/>
    <n v="26"/>
    <n v="86.83"/>
    <n v="2257.58"/>
    <d v="2004-11-02T00:00:00"/>
    <x v="0"/>
    <n v="4"/>
    <n v="11"/>
    <x v="1"/>
    <x v="0"/>
    <s v="S24_2000"/>
    <s v="Diecast Classics Inc."/>
    <s v="Allentown"/>
    <x v="0"/>
    <s v="NA"/>
    <x v="0"/>
  </r>
  <r>
    <n v="10329"/>
    <n v="37"/>
    <n v="94.43"/>
    <n v="3493.91"/>
    <d v="2004-11-15T00:00:00"/>
    <x v="0"/>
    <n v="4"/>
    <n v="11"/>
    <x v="1"/>
    <x v="0"/>
    <s v="S24_2000"/>
    <s v="Land of Toys Inc."/>
    <s v="NYC"/>
    <x v="0"/>
    <s v="NA"/>
    <x v="1"/>
  </r>
  <r>
    <n v="10340"/>
    <n v="55"/>
    <n v="79.98"/>
    <n v="4398.8999999999996"/>
    <d v="2004-11-24T00:00:00"/>
    <x v="0"/>
    <n v="4"/>
    <n v="11"/>
    <x v="1"/>
    <x v="0"/>
    <s v="S24_2000"/>
    <s v="Enaco Distributors"/>
    <s v="Barcelona"/>
    <x v="7"/>
    <s v="EMEA"/>
    <x v="1"/>
  </r>
  <r>
    <n v="10363"/>
    <n v="21"/>
    <n v="100"/>
    <n v="3595.62"/>
    <d v="2005-01-06T00:00:00"/>
    <x v="0"/>
    <n v="1"/>
    <n v="1"/>
    <x v="2"/>
    <x v="0"/>
    <s v="S24_2000"/>
    <s v="Suominen Souveniers"/>
    <s v="Espoo"/>
    <x v="4"/>
    <s v="EMEA"/>
    <x v="1"/>
  </r>
  <r>
    <n v="10375"/>
    <n v="23"/>
    <n v="100"/>
    <n v="2443.29"/>
    <d v="2005-02-03T00:00:00"/>
    <x v="0"/>
    <n v="1"/>
    <n v="2"/>
    <x v="2"/>
    <x v="0"/>
    <s v="S24_2000"/>
    <s v="La Rochelle Gifts"/>
    <s v="Nantes"/>
    <x v="1"/>
    <s v="EMEA"/>
    <x v="0"/>
  </r>
  <r>
    <n v="10389"/>
    <n v="49"/>
    <n v="81.400000000000006"/>
    <n v="3988.6"/>
    <d v="2005-03-03T00:00:00"/>
    <x v="0"/>
    <n v="1"/>
    <n v="3"/>
    <x v="2"/>
    <x v="0"/>
    <s v="S24_2000"/>
    <s v="Scandinavian Gift Ideas"/>
    <s v="Boras"/>
    <x v="8"/>
    <s v="EMEA"/>
    <x v="1"/>
  </r>
  <r>
    <n v="10402"/>
    <n v="59"/>
    <n v="87.6"/>
    <n v="5168.3999999999996"/>
    <d v="2005-04-07T00:00:00"/>
    <x v="0"/>
    <n v="2"/>
    <n v="4"/>
    <x v="2"/>
    <x v="0"/>
    <s v="S24_2000"/>
    <s v="Auto Canal Petit"/>
    <s v="Paris"/>
    <x v="1"/>
    <s v="EMEA"/>
    <x v="1"/>
  </r>
  <r>
    <n v="10416"/>
    <n v="32"/>
    <n v="87.6"/>
    <n v="2803.2"/>
    <d v="2005-05-10T00:00:00"/>
    <x v="0"/>
    <n v="2"/>
    <n v="5"/>
    <x v="2"/>
    <x v="0"/>
    <s v="S24_2000"/>
    <s v="L'ordine Souveniers"/>
    <s v="Reggio Emilia"/>
    <x v="12"/>
    <s v="EMEA"/>
    <x v="0"/>
  </r>
  <r>
    <n v="10105"/>
    <n v="43"/>
    <n v="100"/>
    <n v="6341.21"/>
    <d v="2003-02-11T00:00:00"/>
    <x v="0"/>
    <n v="1"/>
    <n v="2"/>
    <x v="0"/>
    <x v="5"/>
    <s v="S24_2011"/>
    <s v="Danish Wholesale Imports"/>
    <s v="Kobenhavn"/>
    <x v="13"/>
    <s v="EMEA"/>
    <x v="1"/>
  </r>
  <r>
    <n v="10117"/>
    <n v="41"/>
    <n v="100"/>
    <n v="5189.78"/>
    <d v="2003-04-16T00:00:00"/>
    <x v="0"/>
    <n v="2"/>
    <n v="4"/>
    <x v="0"/>
    <x v="5"/>
    <s v="S24_2011"/>
    <s v="Dragon Souveniers, Ltd."/>
    <s v="Singapore"/>
    <x v="9"/>
    <s v="Japan"/>
    <x v="1"/>
  </r>
  <r>
    <n v="10129"/>
    <n v="45"/>
    <n v="100"/>
    <n v="6027.75"/>
    <d v="2003-06-12T00:00:00"/>
    <x v="0"/>
    <n v="2"/>
    <n v="6"/>
    <x v="0"/>
    <x v="5"/>
    <s v="S24_2011"/>
    <s v="Stylish Desk Decors, Co."/>
    <s v="London"/>
    <x v="6"/>
    <s v="EMEA"/>
    <x v="1"/>
  </r>
  <r>
    <n v="10142"/>
    <n v="33"/>
    <n v="100"/>
    <n v="3366"/>
    <d v="2003-08-08T00:00:00"/>
    <x v="0"/>
    <n v="3"/>
    <n v="8"/>
    <x v="0"/>
    <x v="5"/>
    <s v="S24_2011"/>
    <s v="Mini Gifts Distributors Ltd."/>
    <s v="San Rafael"/>
    <x v="0"/>
    <s v="NA"/>
    <x v="1"/>
  </r>
  <r>
    <n v="10153"/>
    <n v="40"/>
    <n v="100"/>
    <n v="5456.4"/>
    <d v="2003-09-28T00:00:00"/>
    <x v="0"/>
    <n v="3"/>
    <n v="9"/>
    <x v="0"/>
    <x v="5"/>
    <s v="S24_2011"/>
    <s v="Euro Shopping Channel"/>
    <s v="Madrid"/>
    <x v="7"/>
    <s v="EMEA"/>
    <x v="1"/>
  </r>
  <r>
    <n v="10167"/>
    <n v="33"/>
    <n v="100"/>
    <n v="3812.16"/>
    <d v="2003-10-23T00:00:00"/>
    <x v="3"/>
    <n v="4"/>
    <n v="10"/>
    <x v="0"/>
    <x v="5"/>
    <s v="S24_2011"/>
    <s v="Scandinavian Gift Ideas"/>
    <s v="Boras"/>
    <x v="8"/>
    <s v="EMEA"/>
    <x v="1"/>
  </r>
  <r>
    <n v="10177"/>
    <n v="50"/>
    <n v="100"/>
    <n v="6083"/>
    <d v="2003-11-07T00:00:00"/>
    <x v="0"/>
    <n v="4"/>
    <n v="11"/>
    <x v="0"/>
    <x v="5"/>
    <s v="S24_2011"/>
    <s v="CAF Imports"/>
    <s v="Madrid"/>
    <x v="7"/>
    <s v="EMEA"/>
    <x v="1"/>
  </r>
  <r>
    <n v="10185"/>
    <n v="30"/>
    <n v="100"/>
    <n v="3170.7"/>
    <d v="2003-11-14T00:00:00"/>
    <x v="0"/>
    <n v="4"/>
    <n v="11"/>
    <x v="0"/>
    <x v="5"/>
    <s v="S24_2011"/>
    <s v="Mini Creations Ltd."/>
    <s v="New Bedford"/>
    <x v="0"/>
    <s v="NA"/>
    <x v="1"/>
  </r>
  <r>
    <n v="10197"/>
    <n v="41"/>
    <n v="100"/>
    <n v="4534.6000000000004"/>
    <d v="2003-11-26T00:00:00"/>
    <x v="0"/>
    <n v="4"/>
    <n v="11"/>
    <x v="0"/>
    <x v="5"/>
    <s v="S24_2011"/>
    <s v="Enaco Distributors"/>
    <s v="Barcelona"/>
    <x v="7"/>
    <s v="EMEA"/>
    <x v="1"/>
  </r>
  <r>
    <n v="10208"/>
    <n v="35"/>
    <n v="100"/>
    <n v="4301.1499999999996"/>
    <d v="2004-01-02T00:00:00"/>
    <x v="0"/>
    <n v="1"/>
    <n v="1"/>
    <x v="1"/>
    <x v="5"/>
    <s v="S24_2011"/>
    <s v="Saveley &amp; Henriot, Co."/>
    <s v="Lyon"/>
    <x v="1"/>
    <s v="EMEA"/>
    <x v="1"/>
  </r>
  <r>
    <n v="10221"/>
    <n v="49"/>
    <n v="100"/>
    <n v="6804.63"/>
    <d v="2004-02-18T00:00:00"/>
    <x v="0"/>
    <n v="1"/>
    <n v="2"/>
    <x v="1"/>
    <x v="5"/>
    <s v="S24_2011"/>
    <s v="Petit Auto"/>
    <s v="Bruxelles"/>
    <x v="14"/>
    <s v="EMEA"/>
    <x v="1"/>
  </r>
  <r>
    <n v="10232"/>
    <n v="46"/>
    <n v="100"/>
    <n v="5652.94"/>
    <d v="2004-03-20T00:00:00"/>
    <x v="0"/>
    <n v="1"/>
    <n v="3"/>
    <x v="1"/>
    <x v="5"/>
    <s v="S24_2011"/>
    <s v="giftsbymail.co.uk"/>
    <s v="Cowes"/>
    <x v="6"/>
    <s v="EMEA"/>
    <x v="1"/>
  </r>
  <r>
    <n v="10248"/>
    <n v="48"/>
    <n v="100"/>
    <n v="6960.48"/>
    <d v="2004-05-07T00:00:00"/>
    <x v="3"/>
    <n v="2"/>
    <n v="5"/>
    <x v="1"/>
    <x v="5"/>
    <s v="S24_2011"/>
    <s v="Land of Toys Inc."/>
    <s v="NYC"/>
    <x v="0"/>
    <s v="NA"/>
    <x v="1"/>
  </r>
  <r>
    <n v="10261"/>
    <n v="36"/>
    <n v="100"/>
    <n v="4512.6000000000004"/>
    <d v="2004-06-17T00:00:00"/>
    <x v="0"/>
    <n v="2"/>
    <n v="6"/>
    <x v="1"/>
    <x v="5"/>
    <s v="S24_2011"/>
    <s v="Quebec Home Shopping Network"/>
    <s v="Montreal"/>
    <x v="10"/>
    <s v="NA"/>
    <x v="1"/>
  </r>
  <r>
    <n v="10273"/>
    <n v="22"/>
    <n v="100"/>
    <n v="2784.76"/>
    <d v="2004-07-21T00:00:00"/>
    <x v="0"/>
    <n v="3"/>
    <n v="7"/>
    <x v="1"/>
    <x v="5"/>
    <s v="S24_2011"/>
    <s v="Petit Auto"/>
    <s v="Bruxelles"/>
    <x v="14"/>
    <s v="EMEA"/>
    <x v="0"/>
  </r>
  <r>
    <n v="10283"/>
    <n v="42"/>
    <n v="100"/>
    <n v="5316.36"/>
    <d v="2004-08-20T00:00:00"/>
    <x v="0"/>
    <n v="3"/>
    <n v="8"/>
    <x v="1"/>
    <x v="5"/>
    <s v="S24_2011"/>
    <s v="Royal Canadian Collectables, Ltd."/>
    <s v="Tsawassen"/>
    <x v="10"/>
    <s v="NA"/>
    <x v="1"/>
  </r>
  <r>
    <n v="10293"/>
    <n v="21"/>
    <n v="100"/>
    <n v="2941.89"/>
    <d v="2004-09-09T00:00:00"/>
    <x v="0"/>
    <n v="3"/>
    <n v="9"/>
    <x v="1"/>
    <x v="5"/>
    <s v="S24_2011"/>
    <s v="Amica Models &amp; Co."/>
    <s v="Torino"/>
    <x v="12"/>
    <s v="EMEA"/>
    <x v="0"/>
  </r>
  <r>
    <n v="10306"/>
    <n v="29"/>
    <n v="100"/>
    <n v="3207.4"/>
    <d v="2004-10-14T00:00:00"/>
    <x v="0"/>
    <n v="4"/>
    <n v="10"/>
    <x v="1"/>
    <x v="5"/>
    <s v="S24_2011"/>
    <s v="AV Stores, Co."/>
    <s v="Manchester"/>
    <x v="6"/>
    <s v="EMEA"/>
    <x v="1"/>
  </r>
  <r>
    <n v="10315"/>
    <n v="35"/>
    <n v="100"/>
    <n v="4215.05"/>
    <d v="2004-10-29T00:00:00"/>
    <x v="0"/>
    <n v="4"/>
    <n v="10"/>
    <x v="1"/>
    <x v="5"/>
    <s v="S24_2011"/>
    <s v="La Rochelle Gifts"/>
    <s v="Nantes"/>
    <x v="1"/>
    <s v="EMEA"/>
    <x v="1"/>
  </r>
  <r>
    <n v="10326"/>
    <n v="41"/>
    <n v="100"/>
    <n v="4333.29"/>
    <d v="2004-11-09T00:00:00"/>
    <x v="0"/>
    <n v="4"/>
    <n v="11"/>
    <x v="1"/>
    <x v="5"/>
    <s v="S24_2011"/>
    <s v="Volvo Model Replicas, Co"/>
    <s v="Lule"/>
    <x v="8"/>
    <s v="EMEA"/>
    <x v="1"/>
  </r>
  <r>
    <n v="10337"/>
    <n v="29"/>
    <n v="71.97"/>
    <n v="2087.13"/>
    <d v="2004-11-21T00:00:00"/>
    <x v="0"/>
    <n v="4"/>
    <n v="11"/>
    <x v="1"/>
    <x v="5"/>
    <s v="S24_2011"/>
    <s v="Classic Legends Inc."/>
    <s v="NYC"/>
    <x v="0"/>
    <s v="NA"/>
    <x v="0"/>
  </r>
  <r>
    <n v="10350"/>
    <n v="34"/>
    <n v="50.33"/>
    <n v="1711.22"/>
    <d v="2004-12-02T00:00:00"/>
    <x v="0"/>
    <n v="4"/>
    <n v="12"/>
    <x v="1"/>
    <x v="5"/>
    <s v="S24_2011"/>
    <s v="Euro Shopping Channel"/>
    <s v="Madrid"/>
    <x v="7"/>
    <s v="EMEA"/>
    <x v="0"/>
  </r>
  <r>
    <n v="10372"/>
    <n v="37"/>
    <n v="100"/>
    <n v="3910.53"/>
    <d v="2005-01-26T00:00:00"/>
    <x v="0"/>
    <n v="1"/>
    <n v="1"/>
    <x v="2"/>
    <x v="5"/>
    <s v="S24_2011"/>
    <s v="Tokyo Collectables, Ltd"/>
    <s v="Minato-ku"/>
    <x v="11"/>
    <s v="Japan"/>
    <x v="1"/>
  </r>
  <r>
    <n v="10384"/>
    <n v="28"/>
    <n v="80.540000000000006"/>
    <n v="2255.12"/>
    <d v="2005-02-23T00:00:00"/>
    <x v="0"/>
    <n v="1"/>
    <n v="2"/>
    <x v="2"/>
    <x v="5"/>
    <s v="S24_2011"/>
    <s v="Corporate Gift Ideas Co."/>
    <s v="San Francisco"/>
    <x v="0"/>
    <s v="NA"/>
    <x v="0"/>
  </r>
  <r>
    <n v="10396"/>
    <n v="49"/>
    <n v="100"/>
    <n v="5720.75"/>
    <d v="2005-03-23T00:00:00"/>
    <x v="0"/>
    <n v="1"/>
    <n v="3"/>
    <x v="2"/>
    <x v="5"/>
    <s v="S24_2011"/>
    <s v="Mini Gifts Distributors Ltd."/>
    <s v="San Rafael"/>
    <x v="0"/>
    <s v="NA"/>
    <x v="1"/>
  </r>
  <r>
    <n v="10414"/>
    <n v="23"/>
    <n v="100"/>
    <n v="3335.23"/>
    <d v="2005-05-06T00:00:00"/>
    <x v="4"/>
    <n v="2"/>
    <n v="5"/>
    <x v="2"/>
    <x v="5"/>
    <s v="S24_2011"/>
    <s v="Gifts4AllAges.com"/>
    <s v="Boston"/>
    <x v="0"/>
    <s v="NA"/>
    <x v="1"/>
  </r>
  <r>
    <n v="10101"/>
    <n v="46"/>
    <n v="53.76"/>
    <n v="2472.96"/>
    <d v="2003-01-09T00:00:00"/>
    <x v="0"/>
    <n v="1"/>
    <n v="1"/>
    <x v="0"/>
    <x v="3"/>
    <s v="S24_2022"/>
    <s v="Blauer See Auto, Co."/>
    <s v="Frankfurt"/>
    <x v="16"/>
    <s v="EMEA"/>
    <x v="0"/>
  </r>
  <r>
    <n v="10110"/>
    <n v="39"/>
    <n v="44.35"/>
    <n v="1729.65"/>
    <d v="2003-03-18T00:00:00"/>
    <x v="0"/>
    <n v="1"/>
    <n v="3"/>
    <x v="0"/>
    <x v="3"/>
    <s v="S24_2022"/>
    <s v="AV Stores, Co."/>
    <s v="Manchester"/>
    <x v="6"/>
    <s v="EMEA"/>
    <x v="0"/>
  </r>
  <r>
    <n v="10124"/>
    <n v="22"/>
    <n v="45.25"/>
    <n v="995.5"/>
    <d v="2003-05-21T00:00:00"/>
    <x v="0"/>
    <n v="2"/>
    <n v="5"/>
    <x v="0"/>
    <x v="3"/>
    <s v="S24_2022"/>
    <s v="Signal Gift Stores"/>
    <s v="Las Vegas"/>
    <x v="0"/>
    <s v="NA"/>
    <x v="0"/>
  </r>
  <r>
    <n v="10149"/>
    <n v="49"/>
    <n v="49.28"/>
    <n v="2414.7199999999998"/>
    <d v="2003-09-12T00:00:00"/>
    <x v="0"/>
    <n v="3"/>
    <n v="9"/>
    <x v="0"/>
    <x v="3"/>
    <s v="S24_2022"/>
    <s v="Signal Collectibles Ltd."/>
    <s v="Brisbane"/>
    <x v="0"/>
    <s v="NA"/>
    <x v="0"/>
  </r>
  <r>
    <n v="10162"/>
    <n v="43"/>
    <n v="36.29"/>
    <n v="1560.47"/>
    <d v="2003-10-18T00:00:00"/>
    <x v="0"/>
    <n v="4"/>
    <n v="10"/>
    <x v="0"/>
    <x v="3"/>
    <s v="S24_2022"/>
    <s v="Corporate Gift Ideas Co."/>
    <s v="San Francisco"/>
    <x v="0"/>
    <s v="NA"/>
    <x v="0"/>
  </r>
  <r>
    <n v="10173"/>
    <n v="27"/>
    <n v="41.22"/>
    <n v="1112.94"/>
    <d v="2003-11-05T00:00:00"/>
    <x v="0"/>
    <n v="4"/>
    <n v="11"/>
    <x v="0"/>
    <x v="3"/>
    <s v="S24_2022"/>
    <s v="Rovelli Gifts"/>
    <s v="Bergamo"/>
    <x v="12"/>
    <s v="EMEA"/>
    <x v="0"/>
  </r>
  <r>
    <n v="10182"/>
    <n v="31"/>
    <n v="36.74"/>
    <n v="1138.94"/>
    <d v="2003-11-12T00:00:00"/>
    <x v="0"/>
    <n v="4"/>
    <n v="11"/>
    <x v="0"/>
    <x v="3"/>
    <s v="S24_2022"/>
    <s v="Mini Gifts Distributors Ltd."/>
    <s v="San Rafael"/>
    <x v="0"/>
    <s v="NA"/>
    <x v="0"/>
  </r>
  <r>
    <n v="10193"/>
    <n v="20"/>
    <n v="50.62"/>
    <n v="1012.4"/>
    <d v="2003-11-21T00:00:00"/>
    <x v="0"/>
    <n v="4"/>
    <n v="11"/>
    <x v="0"/>
    <x v="3"/>
    <s v="S24_2022"/>
    <s v="Australian Collectables, Ltd"/>
    <s v="Glen Waverly"/>
    <x v="3"/>
    <s v="APAC"/>
    <x v="0"/>
  </r>
  <r>
    <n v="10205"/>
    <n v="24"/>
    <n v="38.08"/>
    <n v="913.92"/>
    <d v="2003-12-03T00:00:00"/>
    <x v="0"/>
    <n v="4"/>
    <n v="12"/>
    <x v="0"/>
    <x v="3"/>
    <s v="S24_2022"/>
    <s v="Euro Shopping Channel"/>
    <s v="Madrid"/>
    <x v="7"/>
    <s v="EMEA"/>
    <x v="0"/>
  </r>
  <r>
    <n v="10214"/>
    <n v="49"/>
    <n v="47.94"/>
    <n v="2349.06"/>
    <d v="2004-01-26T00:00:00"/>
    <x v="0"/>
    <n v="1"/>
    <n v="1"/>
    <x v="1"/>
    <x v="3"/>
    <s v="S24_2022"/>
    <s v="Corrida Auto Replicas, Ltd"/>
    <s v="Madrid"/>
    <x v="7"/>
    <s v="EMEA"/>
    <x v="0"/>
  </r>
  <r>
    <n v="10227"/>
    <n v="24"/>
    <n v="48.38"/>
    <n v="1161.1199999999999"/>
    <d v="2004-03-02T00:00:00"/>
    <x v="0"/>
    <n v="1"/>
    <n v="3"/>
    <x v="1"/>
    <x v="3"/>
    <s v="S24_2022"/>
    <s v="Saveley &amp; Henriot, Co."/>
    <s v="Lyon"/>
    <x v="1"/>
    <s v="EMEA"/>
    <x v="0"/>
  </r>
  <r>
    <n v="10244"/>
    <n v="39"/>
    <n v="45.25"/>
    <n v="1764.75"/>
    <d v="2004-04-29T00:00:00"/>
    <x v="0"/>
    <n v="2"/>
    <n v="4"/>
    <x v="1"/>
    <x v="3"/>
    <s v="S24_2022"/>
    <s v="Euro Shopping Channel"/>
    <s v="Madrid"/>
    <x v="7"/>
    <s v="EMEA"/>
    <x v="0"/>
  </r>
  <r>
    <n v="10255"/>
    <n v="37"/>
    <n v="45.7"/>
    <n v="1690.9"/>
    <d v="2004-06-04T00:00:00"/>
    <x v="0"/>
    <n v="2"/>
    <n v="6"/>
    <x v="1"/>
    <x v="3"/>
    <s v="S24_2022"/>
    <s v="Mini Caravy"/>
    <s v="Strasbourg"/>
    <x v="1"/>
    <s v="EMEA"/>
    <x v="0"/>
  </r>
  <r>
    <n v="10280"/>
    <n v="45"/>
    <n v="47.49"/>
    <n v="2137.0500000000002"/>
    <d v="2004-08-17T00:00:00"/>
    <x v="0"/>
    <n v="3"/>
    <n v="8"/>
    <x v="1"/>
    <x v="3"/>
    <s v="S24_2022"/>
    <s v="Amica Models &amp; Co."/>
    <s v="Torino"/>
    <x v="12"/>
    <s v="EMEA"/>
    <x v="0"/>
  </r>
  <r>
    <n v="10289"/>
    <n v="45"/>
    <n v="48.38"/>
    <n v="2177.1"/>
    <d v="2004-09-03T00:00:00"/>
    <x v="0"/>
    <n v="3"/>
    <n v="9"/>
    <x v="1"/>
    <x v="3"/>
    <s v="S24_2022"/>
    <s v="Herkku Gifts"/>
    <s v="Bergen"/>
    <x v="2"/>
    <s v="EMEA"/>
    <x v="0"/>
  </r>
  <r>
    <n v="10304"/>
    <n v="44"/>
    <n v="39.42"/>
    <n v="1734.48"/>
    <d v="2004-10-11T00:00:00"/>
    <x v="0"/>
    <n v="4"/>
    <n v="10"/>
    <x v="1"/>
    <x v="3"/>
    <s v="S24_2022"/>
    <s v="Auto Assoc. &amp; Cie."/>
    <s v="Versailles"/>
    <x v="1"/>
    <s v="EMEA"/>
    <x v="0"/>
  </r>
  <r>
    <n v="10312"/>
    <n v="23"/>
    <n v="37.630000000000003"/>
    <n v="865.49"/>
    <d v="2004-10-21T00:00:00"/>
    <x v="0"/>
    <n v="4"/>
    <n v="10"/>
    <x v="1"/>
    <x v="3"/>
    <s v="S24_2022"/>
    <s v="Mini Gifts Distributors Ltd."/>
    <s v="San Rafael"/>
    <x v="0"/>
    <s v="NA"/>
    <x v="0"/>
  </r>
  <r>
    <n v="10322"/>
    <n v="30"/>
    <n v="100"/>
    <n v="3500.1"/>
    <d v="2004-11-04T00:00:00"/>
    <x v="0"/>
    <n v="4"/>
    <n v="11"/>
    <x v="1"/>
    <x v="3"/>
    <s v="S24_2022"/>
    <s v="Online Diecast Creations Co."/>
    <s v="Nashua"/>
    <x v="0"/>
    <s v="NA"/>
    <x v="1"/>
  </r>
  <r>
    <n v="10332"/>
    <n v="26"/>
    <n v="85.52"/>
    <n v="2223.52"/>
    <d v="2004-11-17T00:00:00"/>
    <x v="0"/>
    <n v="4"/>
    <n v="11"/>
    <x v="1"/>
    <x v="3"/>
    <s v="S24_2022"/>
    <s v="AV Stores, Co."/>
    <s v="Manchester"/>
    <x v="6"/>
    <s v="EMEA"/>
    <x v="0"/>
  </r>
  <r>
    <n v="10345"/>
    <n v="43"/>
    <n v="53.76"/>
    <n v="2311.6799999999998"/>
    <d v="2004-11-25T00:00:00"/>
    <x v="0"/>
    <n v="4"/>
    <n v="11"/>
    <x v="1"/>
    <x v="3"/>
    <s v="S24_2022"/>
    <s v="Atelier graphique"/>
    <s v="Nantes"/>
    <x v="1"/>
    <s v="EMEA"/>
    <x v="0"/>
  </r>
  <r>
    <n v="10356"/>
    <n v="26"/>
    <n v="31.86"/>
    <n v="828.36"/>
    <d v="2004-12-09T00:00:00"/>
    <x v="0"/>
    <n v="4"/>
    <n v="12"/>
    <x v="1"/>
    <x v="3"/>
    <s v="S24_2022"/>
    <s v="Lyon Souveniers"/>
    <s v="Paris"/>
    <x v="1"/>
    <s v="EMEA"/>
    <x v="0"/>
  </r>
  <r>
    <n v="10367"/>
    <n v="28"/>
    <n v="30.59"/>
    <n v="856.52"/>
    <d v="2005-01-12T00:00:00"/>
    <x v="5"/>
    <n v="1"/>
    <n v="1"/>
    <x v="2"/>
    <x v="3"/>
    <s v="S24_2022"/>
    <s v="Toys4GrownUps.com"/>
    <s v="Pasadena"/>
    <x v="0"/>
    <s v="NA"/>
    <x v="0"/>
  </r>
  <r>
    <n v="10380"/>
    <n v="27"/>
    <n v="68.349999999999994"/>
    <n v="1845.45"/>
    <d v="2005-02-16T00:00:00"/>
    <x v="0"/>
    <n v="1"/>
    <n v="2"/>
    <x v="2"/>
    <x v="3"/>
    <s v="S24_2022"/>
    <s v="Euro Shopping Channel"/>
    <s v="Madrid"/>
    <x v="7"/>
    <s v="EMEA"/>
    <x v="0"/>
  </r>
  <r>
    <n v="10391"/>
    <n v="24"/>
    <n v="100"/>
    <n v="4042.08"/>
    <d v="2005-03-09T00:00:00"/>
    <x v="0"/>
    <n v="1"/>
    <n v="3"/>
    <x v="2"/>
    <x v="3"/>
    <s v="S24_2022"/>
    <s v="Anna's Decorations, Ltd"/>
    <s v="North Sydney"/>
    <x v="3"/>
    <s v="APAC"/>
    <x v="1"/>
  </r>
  <r>
    <n v="10421"/>
    <n v="40"/>
    <n v="45.7"/>
    <n v="1828"/>
    <d v="2005-05-29T00:00:00"/>
    <x v="2"/>
    <n v="2"/>
    <n v="5"/>
    <x v="2"/>
    <x v="3"/>
    <s v="S24_2022"/>
    <s v="Mini Gifts Distributors Ltd."/>
    <s v="San Rafael"/>
    <x v="0"/>
    <s v="NA"/>
    <x v="0"/>
  </r>
  <r>
    <n v="10103"/>
    <n v="36"/>
    <n v="100"/>
    <n v="3680.28"/>
    <d v="2003-01-29T00:00:00"/>
    <x v="0"/>
    <n v="1"/>
    <n v="1"/>
    <x v="0"/>
    <x v="2"/>
    <s v="S24_2300"/>
    <s v="Baane Mini Imports"/>
    <s v="Stavern"/>
    <x v="2"/>
    <s v="EMEA"/>
    <x v="1"/>
  </r>
  <r>
    <n v="10114"/>
    <n v="21"/>
    <n v="100"/>
    <n v="2925.09"/>
    <d v="2003-04-01T00:00:00"/>
    <x v="0"/>
    <n v="2"/>
    <n v="4"/>
    <x v="0"/>
    <x v="2"/>
    <s v="S24_2300"/>
    <s v="La Corne D'abondance, Co."/>
    <s v="Paris"/>
    <x v="1"/>
    <s v="EMEA"/>
    <x v="0"/>
  </r>
  <r>
    <n v="10126"/>
    <n v="27"/>
    <n v="100"/>
    <n v="3415.77"/>
    <d v="2003-05-28T00:00:00"/>
    <x v="0"/>
    <n v="2"/>
    <n v="5"/>
    <x v="0"/>
    <x v="2"/>
    <s v="S24_2300"/>
    <s v="Corrida Auto Replicas, Ltd"/>
    <s v="Madrid"/>
    <x v="7"/>
    <s v="EMEA"/>
    <x v="1"/>
  </r>
  <r>
    <n v="10140"/>
    <n v="47"/>
    <n v="100"/>
    <n v="5105.1400000000003"/>
    <d v="2003-07-24T00:00:00"/>
    <x v="0"/>
    <n v="3"/>
    <n v="7"/>
    <x v="0"/>
    <x v="2"/>
    <s v="S24_2300"/>
    <s v="Technics Stores Inc."/>
    <s v="Burlingame"/>
    <x v="0"/>
    <s v="NA"/>
    <x v="1"/>
  </r>
  <r>
    <n v="10151"/>
    <n v="42"/>
    <n v="100"/>
    <n v="5098.8"/>
    <d v="2003-09-21T00:00:00"/>
    <x v="0"/>
    <n v="3"/>
    <n v="9"/>
    <x v="0"/>
    <x v="2"/>
    <s v="S24_2300"/>
    <s v="Oulu Toy Supplies, Inc."/>
    <s v="Oulu"/>
    <x v="4"/>
    <s v="EMEA"/>
    <x v="1"/>
  </r>
  <r>
    <n v="10165"/>
    <n v="32"/>
    <n v="100"/>
    <n v="4661.76"/>
    <d v="2003-10-22T00:00:00"/>
    <x v="0"/>
    <n v="4"/>
    <n v="10"/>
    <x v="0"/>
    <x v="2"/>
    <s v="S24_2300"/>
    <s v="Dragon Souveniers, Ltd."/>
    <s v="Singapore"/>
    <x v="9"/>
    <s v="Japan"/>
    <x v="1"/>
  </r>
  <r>
    <n v="10175"/>
    <n v="28"/>
    <n v="100"/>
    <n v="2969.96"/>
    <d v="2003-11-06T00:00:00"/>
    <x v="0"/>
    <n v="4"/>
    <n v="11"/>
    <x v="0"/>
    <x v="2"/>
    <s v="S24_2300"/>
    <s v="Stylish Desk Decors, Co."/>
    <s v="London"/>
    <x v="6"/>
    <s v="EMEA"/>
    <x v="0"/>
  </r>
  <r>
    <n v="10184"/>
    <n v="24"/>
    <n v="100"/>
    <n v="3496.32"/>
    <d v="2003-11-14T00:00:00"/>
    <x v="0"/>
    <n v="4"/>
    <n v="11"/>
    <x v="0"/>
    <x v="2"/>
    <s v="S24_2300"/>
    <s v="Iberia Gift Imports, Corp."/>
    <s v="Sevilla"/>
    <x v="7"/>
    <s v="EMEA"/>
    <x v="1"/>
  </r>
  <r>
    <n v="10194"/>
    <n v="49"/>
    <n v="100"/>
    <n v="5760.93"/>
    <d v="2003-11-25T00:00:00"/>
    <x v="0"/>
    <n v="4"/>
    <n v="11"/>
    <x v="0"/>
    <x v="2"/>
    <s v="S24_2300"/>
    <s v="Saveley &amp; Henriot, Co."/>
    <s v="Lyon"/>
    <x v="1"/>
    <s v="EMEA"/>
    <x v="1"/>
  </r>
  <r>
    <n v="10207"/>
    <n v="46"/>
    <n v="100"/>
    <n v="6819.04"/>
    <d v="2003-12-09T00:00:00"/>
    <x v="0"/>
    <n v="4"/>
    <n v="12"/>
    <x v="0"/>
    <x v="2"/>
    <s v="S24_2300"/>
    <s v="Diecast Collectables"/>
    <s v="Boston"/>
    <x v="0"/>
    <s v="NA"/>
    <x v="1"/>
  </r>
  <r>
    <n v="10217"/>
    <n v="28"/>
    <n v="100"/>
    <n v="3148.88"/>
    <d v="2004-02-04T00:00:00"/>
    <x v="0"/>
    <n v="1"/>
    <n v="2"/>
    <x v="1"/>
    <x v="2"/>
    <s v="S24_2300"/>
    <s v="Handji Gifts&amp; Co"/>
    <s v="Singapore"/>
    <x v="9"/>
    <s v="APAC"/>
    <x v="1"/>
  </r>
  <r>
    <n v="10229"/>
    <n v="48"/>
    <n v="100"/>
    <n v="5704.32"/>
    <d v="2004-03-11T00:00:00"/>
    <x v="0"/>
    <n v="1"/>
    <n v="3"/>
    <x v="1"/>
    <x v="2"/>
    <s v="S24_2300"/>
    <s v="Mini Gifts Distributors Ltd."/>
    <s v="San Rafael"/>
    <x v="0"/>
    <s v="NA"/>
    <x v="1"/>
  </r>
  <r>
    <n v="10246"/>
    <n v="29"/>
    <n v="100"/>
    <n v="3520.6"/>
    <d v="2004-05-05T00:00:00"/>
    <x v="0"/>
    <n v="2"/>
    <n v="5"/>
    <x v="1"/>
    <x v="2"/>
    <s v="S24_2300"/>
    <s v="Euro Shopping Channel"/>
    <s v="Madrid"/>
    <x v="7"/>
    <s v="EMEA"/>
    <x v="1"/>
  </r>
  <r>
    <n v="10259"/>
    <n v="47"/>
    <n v="100"/>
    <n v="5285.62"/>
    <d v="2004-06-15T00:00:00"/>
    <x v="0"/>
    <n v="2"/>
    <n v="6"/>
    <x v="1"/>
    <x v="2"/>
    <s v="S24_2300"/>
    <s v="Handji Gifts&amp; Co"/>
    <s v="Singapore"/>
    <x v="9"/>
    <s v="APAC"/>
    <x v="1"/>
  </r>
  <r>
    <n v="10271"/>
    <n v="43"/>
    <n v="100"/>
    <n v="5605.05"/>
    <d v="2004-07-20T00:00:00"/>
    <x v="0"/>
    <n v="3"/>
    <n v="7"/>
    <x v="1"/>
    <x v="2"/>
    <s v="S24_2300"/>
    <s v="Mini Gifts Distributors Ltd."/>
    <s v="San Rafael"/>
    <x v="0"/>
    <s v="NA"/>
    <x v="1"/>
  </r>
  <r>
    <n v="10281"/>
    <n v="25"/>
    <n v="100"/>
    <n v="2779.5"/>
    <d v="2004-08-19T00:00:00"/>
    <x v="0"/>
    <n v="3"/>
    <n v="8"/>
    <x v="1"/>
    <x v="2"/>
    <s v="S24_2300"/>
    <s v="Diecast Classics Inc."/>
    <s v="Allentown"/>
    <x v="0"/>
    <s v="NA"/>
    <x v="0"/>
  </r>
  <r>
    <n v="10291"/>
    <n v="48"/>
    <n v="100"/>
    <n v="5398.08"/>
    <d v="2004-09-08T00:00:00"/>
    <x v="0"/>
    <n v="3"/>
    <n v="9"/>
    <x v="1"/>
    <x v="2"/>
    <s v="S24_2300"/>
    <s v="Scandinavian Gift Ideas"/>
    <s v="Boras"/>
    <x v="8"/>
    <s v="EMEA"/>
    <x v="1"/>
  </r>
  <r>
    <n v="10305"/>
    <n v="24"/>
    <n v="100"/>
    <n v="3189.6"/>
    <d v="2004-10-13T00:00:00"/>
    <x v="0"/>
    <n v="4"/>
    <n v="10"/>
    <x v="1"/>
    <x v="2"/>
    <s v="S24_2300"/>
    <s v="Marta's Replicas Co."/>
    <s v="Cambridge"/>
    <x v="0"/>
    <s v="NA"/>
    <x v="1"/>
  </r>
  <r>
    <n v="10313"/>
    <n v="42"/>
    <n v="100"/>
    <n v="5581.8"/>
    <d v="2004-10-22T00:00:00"/>
    <x v="0"/>
    <n v="4"/>
    <n v="10"/>
    <x v="1"/>
    <x v="2"/>
    <s v="S24_2300"/>
    <s v="Canadian Gift Exchange Network"/>
    <s v="Vancouver"/>
    <x v="10"/>
    <s v="NA"/>
    <x v="1"/>
  </r>
  <r>
    <n v="10324"/>
    <n v="31"/>
    <n v="100"/>
    <n v="3820.44"/>
    <d v="2004-11-05T00:00:00"/>
    <x v="0"/>
    <n v="4"/>
    <n v="11"/>
    <x v="1"/>
    <x v="2"/>
    <s v="S24_2300"/>
    <s v="Vitachrome Inc."/>
    <s v="NYC"/>
    <x v="0"/>
    <s v="NA"/>
    <x v="1"/>
  </r>
  <r>
    <n v="10334"/>
    <n v="42"/>
    <n v="100"/>
    <n v="5528.04"/>
    <d v="2004-11-19T00:00:00"/>
    <x v="4"/>
    <n v="4"/>
    <n v="11"/>
    <x v="1"/>
    <x v="2"/>
    <s v="S24_2300"/>
    <s v="Volvo Model Replicas, Co"/>
    <s v="Lule"/>
    <x v="8"/>
    <s v="EMEA"/>
    <x v="1"/>
  </r>
  <r>
    <n v="10348"/>
    <n v="37"/>
    <n v="100"/>
    <n v="5981.42"/>
    <d v="2004-11-01T00:00:00"/>
    <x v="0"/>
    <n v="4"/>
    <n v="11"/>
    <x v="1"/>
    <x v="2"/>
    <s v="S24_2300"/>
    <s v="Corrida Auto Replicas, Ltd"/>
    <s v="Madrid"/>
    <x v="7"/>
    <s v="EMEA"/>
    <x v="1"/>
  </r>
  <r>
    <n v="10358"/>
    <n v="41"/>
    <n v="100"/>
    <n v="5684.65"/>
    <d v="2004-12-10T00:00:00"/>
    <x v="0"/>
    <n v="4"/>
    <n v="12"/>
    <x v="1"/>
    <x v="2"/>
    <s v="S24_2300"/>
    <s v="Euro Shopping Channel"/>
    <s v="Madrid"/>
    <x v="7"/>
    <s v="EMEA"/>
    <x v="1"/>
  </r>
  <r>
    <n v="10371"/>
    <n v="20"/>
    <n v="100"/>
    <n v="3449.4"/>
    <d v="2005-01-23T00:00:00"/>
    <x v="0"/>
    <n v="1"/>
    <n v="1"/>
    <x v="2"/>
    <x v="2"/>
    <s v="S24_2300"/>
    <s v="Mini Gifts Distributors Ltd."/>
    <s v="San Rafael"/>
    <x v="0"/>
    <s v="NA"/>
    <x v="1"/>
  </r>
  <r>
    <n v="10382"/>
    <n v="20"/>
    <n v="100"/>
    <n v="2654.4"/>
    <d v="2005-02-17T00:00:00"/>
    <x v="0"/>
    <n v="1"/>
    <n v="2"/>
    <x v="2"/>
    <x v="2"/>
    <s v="S24_2300"/>
    <s v="Mini Gifts Distributors Ltd."/>
    <s v="San Rafael"/>
    <x v="0"/>
    <s v="NA"/>
    <x v="0"/>
  </r>
  <r>
    <n v="10412"/>
    <n v="70"/>
    <n v="100"/>
    <n v="8498"/>
    <d v="2005-05-03T00:00:00"/>
    <x v="0"/>
    <n v="2"/>
    <n v="5"/>
    <x v="2"/>
    <x v="2"/>
    <s v="S24_2300"/>
    <s v="Euro Shopping Channel"/>
    <s v="Madrid"/>
    <x v="7"/>
    <s v="EMEA"/>
    <x v="2"/>
  </r>
  <r>
    <n v="10425"/>
    <n v="49"/>
    <n v="100"/>
    <n v="5510.54"/>
    <d v="2005-05-31T00:00:00"/>
    <x v="2"/>
    <n v="2"/>
    <n v="5"/>
    <x v="2"/>
    <x v="2"/>
    <s v="S24_2300"/>
    <s v="La Rochelle Gifts"/>
    <s v="Nantes"/>
    <x v="1"/>
    <s v="EMEA"/>
    <x v="1"/>
  </r>
  <r>
    <n v="10108"/>
    <n v="35"/>
    <n v="58.87"/>
    <n v="2060.4499999999998"/>
    <d v="2003-03-03T00:00:00"/>
    <x v="0"/>
    <n v="1"/>
    <n v="3"/>
    <x v="0"/>
    <x v="0"/>
    <s v="S24_2360"/>
    <s v="Cruz &amp; Sons Co."/>
    <s v="Makati City"/>
    <x v="15"/>
    <s v="Japan"/>
    <x v="0"/>
  </r>
  <r>
    <n v="10121"/>
    <n v="32"/>
    <n v="76.88"/>
    <n v="2460.16"/>
    <d v="2003-05-07T00:00:00"/>
    <x v="0"/>
    <n v="2"/>
    <n v="5"/>
    <x v="0"/>
    <x v="0"/>
    <s v="S24_2360"/>
    <s v="Reims Collectables"/>
    <s v="Reims"/>
    <x v="1"/>
    <s v="EMEA"/>
    <x v="0"/>
  </r>
  <r>
    <n v="10135"/>
    <n v="29"/>
    <n v="61.64"/>
    <n v="1787.56"/>
    <d v="2003-07-02T00:00:00"/>
    <x v="0"/>
    <n v="3"/>
    <n v="7"/>
    <x v="0"/>
    <x v="0"/>
    <s v="S24_2360"/>
    <s v="Mini Gifts Distributors Ltd."/>
    <s v="San Rafael"/>
    <x v="0"/>
    <s v="NA"/>
    <x v="0"/>
  </r>
  <r>
    <n v="10145"/>
    <n v="27"/>
    <n v="60.95"/>
    <n v="1645.65"/>
    <d v="2003-08-25T00:00:00"/>
    <x v="0"/>
    <n v="3"/>
    <n v="8"/>
    <x v="0"/>
    <x v="0"/>
    <s v="S24_2360"/>
    <s v="Toys4GrownUps.com"/>
    <s v="Pasadena"/>
    <x v="0"/>
    <s v="NA"/>
    <x v="0"/>
  </r>
  <r>
    <n v="10159"/>
    <n v="27"/>
    <n v="80.34"/>
    <n v="2169.1799999999998"/>
    <d v="2003-10-10T00:00:00"/>
    <x v="0"/>
    <n v="4"/>
    <n v="10"/>
    <x v="0"/>
    <x v="0"/>
    <s v="S24_2360"/>
    <s v="Corporate Gift Ideas Co."/>
    <s v="San Francisco"/>
    <x v="0"/>
    <s v="NA"/>
    <x v="0"/>
  </r>
  <r>
    <n v="10169"/>
    <n v="38"/>
    <n v="74.11"/>
    <n v="2816.18"/>
    <d v="2003-11-04T00:00:00"/>
    <x v="0"/>
    <n v="4"/>
    <n v="11"/>
    <x v="0"/>
    <x v="0"/>
    <s v="S24_2360"/>
    <s v="Anna's Decorations, Ltd"/>
    <s v="North Sydney"/>
    <x v="3"/>
    <s v="APAC"/>
    <x v="0"/>
  </r>
  <r>
    <n v="10180"/>
    <n v="35"/>
    <n v="72.03"/>
    <n v="2521.0500000000002"/>
    <d v="2003-11-11T00:00:00"/>
    <x v="0"/>
    <n v="4"/>
    <n v="11"/>
    <x v="0"/>
    <x v="0"/>
    <s v="S24_2360"/>
    <s v="Daedalus Designs Imports"/>
    <s v="Lille"/>
    <x v="1"/>
    <s v="EMEA"/>
    <x v="0"/>
  </r>
  <r>
    <n v="10190"/>
    <n v="42"/>
    <n v="76.19"/>
    <n v="3199.98"/>
    <d v="2003-11-19T00:00:00"/>
    <x v="0"/>
    <n v="4"/>
    <n v="11"/>
    <x v="0"/>
    <x v="0"/>
    <s v="S24_2360"/>
    <s v="Euro Shopping Channel"/>
    <s v="Madrid"/>
    <x v="7"/>
    <s v="EMEA"/>
    <x v="1"/>
  </r>
  <r>
    <n v="10211"/>
    <n v="21"/>
    <n v="63.72"/>
    <n v="1338.12"/>
    <d v="2004-01-15T00:00:00"/>
    <x v="0"/>
    <n v="1"/>
    <n v="1"/>
    <x v="1"/>
    <x v="0"/>
    <s v="S24_2360"/>
    <s v="Auto Canal Petit"/>
    <s v="Paris"/>
    <x v="1"/>
    <s v="EMEA"/>
    <x v="0"/>
  </r>
  <r>
    <n v="10224"/>
    <n v="37"/>
    <n v="80.34"/>
    <n v="2972.58"/>
    <d v="2004-02-21T00:00:00"/>
    <x v="0"/>
    <n v="1"/>
    <n v="2"/>
    <x v="1"/>
    <x v="0"/>
    <s v="S24_2360"/>
    <s v="Daedalus Designs Imports"/>
    <s v="Lille"/>
    <x v="1"/>
    <s v="EMEA"/>
    <x v="0"/>
  </r>
  <r>
    <n v="10237"/>
    <n v="26"/>
    <n v="79.650000000000006"/>
    <n v="2070.9"/>
    <d v="2004-04-05T00:00:00"/>
    <x v="0"/>
    <n v="2"/>
    <n v="4"/>
    <x v="1"/>
    <x v="0"/>
    <s v="S24_2360"/>
    <s v="Vitachrome Inc."/>
    <s v="NYC"/>
    <x v="0"/>
    <s v="NA"/>
    <x v="0"/>
  </r>
  <r>
    <n v="10252"/>
    <n v="47"/>
    <n v="65.8"/>
    <n v="3092.6"/>
    <d v="2004-05-26T00:00:00"/>
    <x v="0"/>
    <n v="2"/>
    <n v="5"/>
    <x v="1"/>
    <x v="0"/>
    <s v="S24_2360"/>
    <s v="Auto Canal Petit"/>
    <s v="Paris"/>
    <x v="1"/>
    <s v="EMEA"/>
    <x v="1"/>
  </r>
  <r>
    <n v="10264"/>
    <n v="37"/>
    <n v="65.099999999999994"/>
    <n v="2408.6999999999998"/>
    <d v="2004-06-30T00:00:00"/>
    <x v="0"/>
    <n v="2"/>
    <n v="6"/>
    <x v="1"/>
    <x v="0"/>
    <s v="S24_2360"/>
    <s v="Gifts4AllAges.com"/>
    <s v="Boston"/>
    <x v="0"/>
    <s v="NA"/>
    <x v="0"/>
  </r>
  <r>
    <n v="10276"/>
    <n v="46"/>
    <n v="75.489999999999995"/>
    <n v="3472.54"/>
    <d v="2004-08-02T00:00:00"/>
    <x v="0"/>
    <n v="3"/>
    <n v="8"/>
    <x v="1"/>
    <x v="0"/>
    <s v="S24_2360"/>
    <s v="Online Mini Collectables"/>
    <s v="Brickhaven"/>
    <x v="0"/>
    <s v="NA"/>
    <x v="1"/>
  </r>
  <r>
    <n v="10285"/>
    <n v="38"/>
    <n v="59.56"/>
    <n v="2263.2800000000002"/>
    <d v="2004-08-27T00:00:00"/>
    <x v="0"/>
    <n v="3"/>
    <n v="8"/>
    <x v="1"/>
    <x v="0"/>
    <s v="S24_2360"/>
    <s v="Marta's Replicas Co."/>
    <s v="Cambridge"/>
    <x v="0"/>
    <s v="NA"/>
    <x v="0"/>
  </r>
  <r>
    <n v="10299"/>
    <n v="33"/>
    <n v="66.489999999999995"/>
    <n v="2194.17"/>
    <d v="2004-09-30T00:00:00"/>
    <x v="0"/>
    <n v="3"/>
    <n v="9"/>
    <x v="1"/>
    <x v="0"/>
    <s v="S24_2360"/>
    <s v="Toys of Finland, Co."/>
    <s v="Helsinki"/>
    <x v="4"/>
    <s v="EMEA"/>
    <x v="0"/>
  </r>
  <r>
    <n v="10309"/>
    <n v="24"/>
    <n v="56.1"/>
    <n v="1346.4"/>
    <d v="2004-10-15T00:00:00"/>
    <x v="0"/>
    <n v="4"/>
    <n v="10"/>
    <x v="1"/>
    <x v="0"/>
    <s v="S24_2360"/>
    <s v="Baane Mini Imports"/>
    <s v="Stavern"/>
    <x v="2"/>
    <s v="EMEA"/>
    <x v="0"/>
  </r>
  <r>
    <n v="10319"/>
    <n v="31"/>
    <n v="81.73"/>
    <n v="2533.63"/>
    <d v="2004-11-03T00:00:00"/>
    <x v="0"/>
    <n v="4"/>
    <n v="11"/>
    <x v="1"/>
    <x v="0"/>
    <s v="S24_2360"/>
    <s v="Microscale Inc."/>
    <s v="NYC"/>
    <x v="0"/>
    <s v="NA"/>
    <x v="0"/>
  </r>
  <r>
    <n v="10330"/>
    <n v="42"/>
    <n v="81.03"/>
    <n v="3403.26"/>
    <d v="2004-11-16T00:00:00"/>
    <x v="0"/>
    <n v="4"/>
    <n v="11"/>
    <x v="1"/>
    <x v="0"/>
    <s v="S24_2360"/>
    <s v="Cruz &amp; Sons Co."/>
    <s v="Makati City"/>
    <x v="15"/>
    <s v="Japan"/>
    <x v="1"/>
  </r>
  <r>
    <n v="10341"/>
    <n v="32"/>
    <n v="100"/>
    <n v="3307.2"/>
    <d v="2004-11-24T00:00:00"/>
    <x v="0"/>
    <n v="4"/>
    <n v="11"/>
    <x v="1"/>
    <x v="0"/>
    <s v="S24_2360"/>
    <s v="Salzburg Collectables"/>
    <s v="Salzburg"/>
    <x v="5"/>
    <s v="EMEA"/>
    <x v="1"/>
  </r>
  <r>
    <n v="10355"/>
    <n v="41"/>
    <n v="70.650000000000006"/>
    <n v="2896.65"/>
    <d v="2004-12-07T00:00:00"/>
    <x v="0"/>
    <n v="4"/>
    <n v="12"/>
    <x v="1"/>
    <x v="0"/>
    <s v="S24_2360"/>
    <s v="Euro Shopping Channel"/>
    <s v="Madrid"/>
    <x v="7"/>
    <s v="EMEA"/>
    <x v="0"/>
  </r>
  <r>
    <n v="10363"/>
    <n v="43"/>
    <n v="61.23"/>
    <n v="2632.89"/>
    <d v="2005-01-06T00:00:00"/>
    <x v="0"/>
    <n v="1"/>
    <n v="1"/>
    <x v="2"/>
    <x v="0"/>
    <s v="S24_2360"/>
    <s v="Suominen Souveniers"/>
    <s v="Espoo"/>
    <x v="4"/>
    <s v="EMEA"/>
    <x v="0"/>
  </r>
  <r>
    <n v="10375"/>
    <n v="20"/>
    <n v="100"/>
    <n v="2046"/>
    <d v="2005-02-03T00:00:00"/>
    <x v="0"/>
    <n v="1"/>
    <n v="2"/>
    <x v="2"/>
    <x v="0"/>
    <s v="S24_2360"/>
    <s v="La Rochelle Gifts"/>
    <s v="Nantes"/>
    <x v="1"/>
    <s v="EMEA"/>
    <x v="0"/>
  </r>
  <r>
    <n v="10390"/>
    <n v="35"/>
    <n v="65.13"/>
    <n v="2279.5500000000002"/>
    <d v="2005-03-04T00:00:00"/>
    <x v="0"/>
    <n v="1"/>
    <n v="3"/>
    <x v="2"/>
    <x v="0"/>
    <s v="S24_2360"/>
    <s v="Mini Gifts Distributors Ltd."/>
    <s v="San Rafael"/>
    <x v="0"/>
    <s v="NA"/>
    <x v="0"/>
  </r>
  <r>
    <n v="10403"/>
    <n v="27"/>
    <n v="79.650000000000006"/>
    <n v="2150.5500000000002"/>
    <d v="2005-04-08T00:00:00"/>
    <x v="0"/>
    <n v="2"/>
    <n v="4"/>
    <x v="2"/>
    <x v="0"/>
    <s v="S24_2360"/>
    <s v="UK Collectables, Ltd."/>
    <s v="Liverpool"/>
    <x v="6"/>
    <s v="EMEA"/>
    <x v="0"/>
  </r>
  <r>
    <n v="10110"/>
    <n v="43"/>
    <n v="78.150000000000006"/>
    <n v="3360.45"/>
    <d v="2003-03-18T00:00:00"/>
    <x v="0"/>
    <n v="1"/>
    <n v="3"/>
    <x v="0"/>
    <x v="1"/>
    <s v="S24_2766"/>
    <s v="AV Stores, Co."/>
    <s v="Manchester"/>
    <x v="6"/>
    <s v="EMEA"/>
    <x v="1"/>
  </r>
  <r>
    <n v="10124"/>
    <n v="32"/>
    <n v="72.7"/>
    <n v="2326.4"/>
    <d v="2003-05-21T00:00:00"/>
    <x v="0"/>
    <n v="2"/>
    <n v="5"/>
    <x v="0"/>
    <x v="1"/>
    <s v="S24_2766"/>
    <s v="Signal Gift Stores"/>
    <s v="Las Vegas"/>
    <x v="0"/>
    <s v="NA"/>
    <x v="0"/>
  </r>
  <r>
    <n v="10148"/>
    <n v="21"/>
    <n v="73.599999999999994"/>
    <n v="1545.6"/>
    <d v="2003-09-11T00:00:00"/>
    <x v="0"/>
    <n v="3"/>
    <n v="9"/>
    <x v="0"/>
    <x v="1"/>
    <s v="S24_2766"/>
    <s v="Anna's Decorations, Ltd"/>
    <s v="North Sydney"/>
    <x v="3"/>
    <s v="APAC"/>
    <x v="0"/>
  </r>
  <r>
    <n v="10161"/>
    <n v="20"/>
    <n v="100"/>
    <n v="2144.6"/>
    <d v="2003-10-17T00:00:00"/>
    <x v="0"/>
    <n v="4"/>
    <n v="10"/>
    <x v="0"/>
    <x v="1"/>
    <s v="S24_2766"/>
    <s v="Heintze Collectables"/>
    <s v="Aaarhus"/>
    <x v="13"/>
    <s v="EMEA"/>
    <x v="0"/>
  </r>
  <r>
    <n v="10172"/>
    <n v="22"/>
    <n v="74.510000000000005"/>
    <n v="1639.22"/>
    <d v="2003-11-05T00:00:00"/>
    <x v="0"/>
    <n v="4"/>
    <n v="11"/>
    <x v="0"/>
    <x v="1"/>
    <s v="S24_2766"/>
    <s v="Gift Depot Inc."/>
    <s v="Bridgewater"/>
    <x v="0"/>
    <s v="NA"/>
    <x v="0"/>
  </r>
  <r>
    <n v="10182"/>
    <n v="36"/>
    <n v="73.599999999999994"/>
    <n v="2649.6"/>
    <d v="2003-11-12T00:00:00"/>
    <x v="0"/>
    <n v="4"/>
    <n v="11"/>
    <x v="0"/>
    <x v="1"/>
    <s v="S24_2766"/>
    <s v="Mini Gifts Distributors Ltd."/>
    <s v="San Rafael"/>
    <x v="0"/>
    <s v="NA"/>
    <x v="0"/>
  </r>
  <r>
    <n v="10192"/>
    <n v="46"/>
    <n v="83.6"/>
    <n v="3845.6"/>
    <d v="2003-11-20T00:00:00"/>
    <x v="0"/>
    <n v="4"/>
    <n v="11"/>
    <x v="0"/>
    <x v="1"/>
    <s v="S24_2766"/>
    <s v="Online Diecast Creations Co."/>
    <s v="Nashua"/>
    <x v="0"/>
    <s v="NA"/>
    <x v="1"/>
  </r>
  <r>
    <n v="10204"/>
    <n v="47"/>
    <n v="96.32"/>
    <n v="4527.04"/>
    <d v="2003-12-02T00:00:00"/>
    <x v="0"/>
    <n v="4"/>
    <n v="12"/>
    <x v="0"/>
    <x v="1"/>
    <s v="S24_2766"/>
    <s v="Muscle Machine Inc"/>
    <s v="NYC"/>
    <x v="0"/>
    <s v="NA"/>
    <x v="1"/>
  </r>
  <r>
    <n v="10212"/>
    <n v="45"/>
    <n v="88.14"/>
    <n v="3966.3"/>
    <d v="2004-01-16T00:00:00"/>
    <x v="0"/>
    <n v="1"/>
    <n v="1"/>
    <x v="1"/>
    <x v="1"/>
    <s v="S24_2766"/>
    <s v="Euro Shopping Channel"/>
    <s v="Madrid"/>
    <x v="7"/>
    <s v="EMEA"/>
    <x v="1"/>
  </r>
  <r>
    <n v="10227"/>
    <n v="47"/>
    <n v="88.14"/>
    <n v="4142.58"/>
    <d v="2004-03-02T00:00:00"/>
    <x v="0"/>
    <n v="1"/>
    <n v="3"/>
    <x v="1"/>
    <x v="1"/>
    <s v="S24_2766"/>
    <s v="Saveley &amp; Henriot, Co."/>
    <s v="Lyon"/>
    <x v="1"/>
    <s v="EMEA"/>
    <x v="1"/>
  </r>
  <r>
    <n v="10241"/>
    <n v="47"/>
    <n v="94.5"/>
    <n v="4441.5"/>
    <d v="2004-04-13T00:00:00"/>
    <x v="0"/>
    <n v="2"/>
    <n v="4"/>
    <x v="1"/>
    <x v="1"/>
    <s v="S24_2766"/>
    <s v="Mini Caravy"/>
    <s v="Strasbourg"/>
    <x v="1"/>
    <s v="EMEA"/>
    <x v="1"/>
  </r>
  <r>
    <n v="10267"/>
    <n v="38"/>
    <n v="87.24"/>
    <n v="3315.12"/>
    <d v="2004-07-07T00:00:00"/>
    <x v="0"/>
    <n v="3"/>
    <n v="7"/>
    <x v="1"/>
    <x v="1"/>
    <s v="S24_2766"/>
    <s v="Muscle Machine Inc"/>
    <s v="NYC"/>
    <x v="0"/>
    <s v="NA"/>
    <x v="1"/>
  </r>
  <r>
    <n v="10279"/>
    <n v="49"/>
    <n v="79.97"/>
    <n v="3918.53"/>
    <d v="2004-08-09T00:00:00"/>
    <x v="0"/>
    <n v="3"/>
    <n v="8"/>
    <x v="1"/>
    <x v="1"/>
    <s v="S24_2766"/>
    <s v="Euro Shopping Channel"/>
    <s v="Madrid"/>
    <x v="7"/>
    <s v="EMEA"/>
    <x v="1"/>
  </r>
  <r>
    <n v="10288"/>
    <n v="35"/>
    <n v="80.87"/>
    <n v="2830.45"/>
    <d v="2004-09-01T00:00:00"/>
    <x v="0"/>
    <n v="3"/>
    <n v="9"/>
    <x v="1"/>
    <x v="1"/>
    <s v="S24_2766"/>
    <s v="Handji Gifts&amp; Co"/>
    <s v="Singapore"/>
    <x v="9"/>
    <s v="APAC"/>
    <x v="0"/>
  </r>
  <r>
    <n v="10302"/>
    <n v="49"/>
    <n v="100"/>
    <n v="5298.86"/>
    <d v="2003-10-06T00:00:00"/>
    <x v="0"/>
    <n v="4"/>
    <n v="10"/>
    <x v="0"/>
    <x v="1"/>
    <s v="S24_2766"/>
    <s v="UK Collectables, Ltd."/>
    <s v="Liverpool"/>
    <x v="6"/>
    <s v="EMEA"/>
    <x v="1"/>
  </r>
  <r>
    <n v="10311"/>
    <n v="28"/>
    <n v="93.6"/>
    <n v="2620.8000000000002"/>
    <d v="2004-10-16T00:00:00"/>
    <x v="0"/>
    <n v="4"/>
    <n v="10"/>
    <x v="1"/>
    <x v="1"/>
    <s v="S24_2766"/>
    <s v="Euro Shopping Channel"/>
    <s v="Madrid"/>
    <x v="7"/>
    <s v="EMEA"/>
    <x v="0"/>
  </r>
  <r>
    <n v="10321"/>
    <n v="30"/>
    <n v="72.7"/>
    <n v="2181"/>
    <d v="2004-11-04T00:00:00"/>
    <x v="0"/>
    <n v="4"/>
    <n v="11"/>
    <x v="1"/>
    <x v="1"/>
    <s v="S24_2766"/>
    <s v="FunGiftIdeas.com"/>
    <s v="New Bedford"/>
    <x v="0"/>
    <s v="NA"/>
    <x v="0"/>
  </r>
  <r>
    <n v="10332"/>
    <n v="39"/>
    <n v="86.72"/>
    <n v="3382.08"/>
    <d v="2004-11-17T00:00:00"/>
    <x v="0"/>
    <n v="4"/>
    <n v="11"/>
    <x v="1"/>
    <x v="1"/>
    <s v="S24_2766"/>
    <s v="AV Stores, Co."/>
    <s v="Manchester"/>
    <x v="6"/>
    <s v="EMEA"/>
    <x v="1"/>
  </r>
  <r>
    <n v="10346"/>
    <n v="25"/>
    <n v="100"/>
    <n v="2876.75"/>
    <d v="2004-11-29T00:00:00"/>
    <x v="0"/>
    <n v="4"/>
    <n v="11"/>
    <x v="1"/>
    <x v="1"/>
    <s v="S24_2766"/>
    <s v="Signal Gift Stores"/>
    <s v="Las Vegas"/>
    <x v="0"/>
    <s v="NA"/>
    <x v="0"/>
  </r>
  <r>
    <n v="10368"/>
    <n v="40"/>
    <n v="100"/>
    <n v="4107.2"/>
    <d v="2005-01-19T00:00:00"/>
    <x v="0"/>
    <n v="1"/>
    <n v="1"/>
    <x v="2"/>
    <x v="1"/>
    <s v="S24_2766"/>
    <s v="Mini Gifts Distributors Ltd."/>
    <s v="San Rafael"/>
    <x v="0"/>
    <s v="NA"/>
    <x v="1"/>
  </r>
  <r>
    <n v="10380"/>
    <n v="36"/>
    <n v="37.5"/>
    <n v="1350"/>
    <d v="2005-02-16T00:00:00"/>
    <x v="0"/>
    <n v="1"/>
    <n v="2"/>
    <x v="2"/>
    <x v="1"/>
    <s v="S24_2766"/>
    <s v="Euro Shopping Channel"/>
    <s v="Madrid"/>
    <x v="7"/>
    <s v="EMEA"/>
    <x v="0"/>
  </r>
  <r>
    <n v="10407"/>
    <n v="76"/>
    <n v="94.5"/>
    <n v="7182"/>
    <d v="2005-04-22T00:00:00"/>
    <x v="4"/>
    <n v="2"/>
    <n v="4"/>
    <x v="2"/>
    <x v="1"/>
    <s v="S24_2766"/>
    <s v="The Sharp Gifts Warehouse"/>
    <s v="San Jose"/>
    <x v="0"/>
    <s v="NA"/>
    <x v="2"/>
  </r>
  <r>
    <n v="10420"/>
    <n v="39"/>
    <n v="100"/>
    <n v="3933.93"/>
    <d v="2005-05-29T00:00:00"/>
    <x v="2"/>
    <n v="2"/>
    <n v="5"/>
    <x v="2"/>
    <x v="1"/>
    <s v="S24_2766"/>
    <s v="Souveniers And Things Co."/>
    <s v="Chatswood"/>
    <x v="3"/>
    <s v="APAC"/>
    <x v="1"/>
  </r>
  <r>
    <n v="10104"/>
    <n v="44"/>
    <n v="39.6"/>
    <n v="1742.4"/>
    <d v="2003-01-31T00:00:00"/>
    <x v="0"/>
    <n v="1"/>
    <n v="1"/>
    <x v="0"/>
    <x v="1"/>
    <s v="S24_2840"/>
    <s v="Euro Shopping Channel"/>
    <s v="Madrid"/>
    <x v="7"/>
    <s v="EMEA"/>
    <x v="0"/>
  </r>
  <r>
    <n v="10114"/>
    <n v="24"/>
    <n v="30.06"/>
    <n v="721.44"/>
    <d v="2003-04-01T00:00:00"/>
    <x v="0"/>
    <n v="2"/>
    <n v="4"/>
    <x v="0"/>
    <x v="1"/>
    <s v="S24_2840"/>
    <s v="La Corne D'abondance, Co."/>
    <s v="Paris"/>
    <x v="1"/>
    <s v="EMEA"/>
    <x v="0"/>
  </r>
  <r>
    <n v="10127"/>
    <n v="39"/>
    <n v="38.19"/>
    <n v="1489.41"/>
    <d v="2003-06-03T00:00:00"/>
    <x v="0"/>
    <n v="2"/>
    <n v="6"/>
    <x v="0"/>
    <x v="1"/>
    <s v="S24_2840"/>
    <s v="Muscle Machine Inc"/>
    <s v="NYC"/>
    <x v="0"/>
    <s v="NA"/>
    <x v="0"/>
  </r>
  <r>
    <n v="10141"/>
    <n v="21"/>
    <n v="42.43"/>
    <n v="891.03"/>
    <d v="2003-08-01T00:00:00"/>
    <x v="0"/>
    <n v="3"/>
    <n v="8"/>
    <x v="0"/>
    <x v="1"/>
    <s v="S24_2840"/>
    <s v="Suominen Souveniers"/>
    <s v="Espoo"/>
    <x v="4"/>
    <s v="EMEA"/>
    <x v="0"/>
  </r>
  <r>
    <n v="10151"/>
    <n v="30"/>
    <n v="40.31"/>
    <n v="1209.3"/>
    <d v="2003-09-21T00:00:00"/>
    <x v="0"/>
    <n v="3"/>
    <n v="9"/>
    <x v="0"/>
    <x v="1"/>
    <s v="S24_2840"/>
    <s v="Oulu Toy Supplies, Inc."/>
    <s v="Oulu"/>
    <x v="4"/>
    <s v="EMEA"/>
    <x v="0"/>
  </r>
  <r>
    <n v="10165"/>
    <n v="27"/>
    <n v="31.82"/>
    <n v="859.14"/>
    <d v="2003-10-22T00:00:00"/>
    <x v="0"/>
    <n v="4"/>
    <n v="10"/>
    <x v="0"/>
    <x v="1"/>
    <s v="S24_2840"/>
    <s v="Dragon Souveniers, Ltd."/>
    <s v="Singapore"/>
    <x v="9"/>
    <s v="Japan"/>
    <x v="0"/>
  </r>
  <r>
    <n v="10175"/>
    <n v="37"/>
    <n v="31.12"/>
    <n v="1151.44"/>
    <d v="2003-11-06T00:00:00"/>
    <x v="0"/>
    <n v="4"/>
    <n v="11"/>
    <x v="0"/>
    <x v="1"/>
    <s v="S24_2840"/>
    <s v="Stylish Desk Decors, Co."/>
    <s v="London"/>
    <x v="6"/>
    <s v="EMEA"/>
    <x v="0"/>
  </r>
  <r>
    <n v="10184"/>
    <n v="42"/>
    <n v="31.82"/>
    <n v="1336.44"/>
    <d v="2003-11-14T00:00:00"/>
    <x v="0"/>
    <n v="4"/>
    <n v="11"/>
    <x v="0"/>
    <x v="1"/>
    <s v="S24_2840"/>
    <s v="Iberia Gift Imports, Corp."/>
    <s v="Sevilla"/>
    <x v="7"/>
    <s v="EMEA"/>
    <x v="0"/>
  </r>
  <r>
    <n v="10195"/>
    <n v="32"/>
    <n v="28.29"/>
    <n v="905.28"/>
    <d v="2003-11-25T00:00:00"/>
    <x v="0"/>
    <n v="4"/>
    <n v="11"/>
    <x v="0"/>
    <x v="1"/>
    <s v="S24_2840"/>
    <s v="Mini Classics"/>
    <s v="White Plains"/>
    <x v="0"/>
    <s v="NA"/>
    <x v="0"/>
  </r>
  <r>
    <n v="10207"/>
    <n v="42"/>
    <n v="29.7"/>
    <n v="1247.4000000000001"/>
    <d v="2003-12-09T00:00:00"/>
    <x v="0"/>
    <n v="4"/>
    <n v="12"/>
    <x v="0"/>
    <x v="1"/>
    <s v="S24_2840"/>
    <s v="Diecast Collectables"/>
    <s v="Boston"/>
    <x v="0"/>
    <s v="NA"/>
    <x v="0"/>
  </r>
  <r>
    <n v="10219"/>
    <n v="21"/>
    <n v="40.31"/>
    <n v="846.51"/>
    <d v="2004-02-10T00:00:00"/>
    <x v="0"/>
    <n v="1"/>
    <n v="2"/>
    <x v="1"/>
    <x v="1"/>
    <s v="S24_2840"/>
    <s v="Signal Collectibles Ltd."/>
    <s v="Brisbane"/>
    <x v="0"/>
    <s v="NA"/>
    <x v="0"/>
  </r>
  <r>
    <n v="10229"/>
    <n v="33"/>
    <n v="32.880000000000003"/>
    <n v="1085.04"/>
    <d v="2004-03-11T00:00:00"/>
    <x v="0"/>
    <n v="1"/>
    <n v="3"/>
    <x v="1"/>
    <x v="1"/>
    <s v="S24_2840"/>
    <s v="Mini Gifts Distributors Ltd."/>
    <s v="San Rafael"/>
    <x v="0"/>
    <s v="NA"/>
    <x v="0"/>
  </r>
  <r>
    <n v="10246"/>
    <n v="49"/>
    <n v="36.07"/>
    <n v="1767.43"/>
    <d v="2004-05-05T00:00:00"/>
    <x v="0"/>
    <n v="2"/>
    <n v="5"/>
    <x v="1"/>
    <x v="1"/>
    <s v="S24_2840"/>
    <s v="Euro Shopping Channel"/>
    <s v="Madrid"/>
    <x v="7"/>
    <s v="EMEA"/>
    <x v="0"/>
  </r>
  <r>
    <n v="10259"/>
    <n v="31"/>
    <n v="33.24"/>
    <n v="1030.44"/>
    <d v="2004-06-15T00:00:00"/>
    <x v="0"/>
    <n v="2"/>
    <n v="6"/>
    <x v="1"/>
    <x v="1"/>
    <s v="S24_2840"/>
    <s v="Handji Gifts&amp; Co"/>
    <s v="Singapore"/>
    <x v="9"/>
    <s v="APAC"/>
    <x v="0"/>
  </r>
  <r>
    <n v="10271"/>
    <n v="38"/>
    <n v="41.72"/>
    <n v="1585.36"/>
    <d v="2004-07-20T00:00:00"/>
    <x v="0"/>
    <n v="3"/>
    <n v="7"/>
    <x v="1"/>
    <x v="1"/>
    <s v="S24_2840"/>
    <s v="Mini Gifts Distributors Ltd."/>
    <s v="San Rafael"/>
    <x v="0"/>
    <s v="NA"/>
    <x v="0"/>
  </r>
  <r>
    <n v="10281"/>
    <n v="20"/>
    <n v="40.659999999999997"/>
    <n v="813.2"/>
    <d v="2004-08-19T00:00:00"/>
    <x v="0"/>
    <n v="3"/>
    <n v="8"/>
    <x v="1"/>
    <x v="1"/>
    <s v="S24_2840"/>
    <s v="Diecast Classics Inc."/>
    <s v="Allentown"/>
    <x v="0"/>
    <s v="NA"/>
    <x v="0"/>
  </r>
  <r>
    <n v="10292"/>
    <n v="39"/>
    <n v="30.06"/>
    <n v="1172.3399999999999"/>
    <d v="2004-09-08T00:00:00"/>
    <x v="0"/>
    <n v="3"/>
    <n v="9"/>
    <x v="1"/>
    <x v="1"/>
    <s v="S24_2840"/>
    <s v="Land of Toys Inc."/>
    <s v="NYC"/>
    <x v="0"/>
    <s v="NA"/>
    <x v="0"/>
  </r>
  <r>
    <n v="10305"/>
    <n v="48"/>
    <n v="31.47"/>
    <n v="1510.56"/>
    <d v="2004-10-13T00:00:00"/>
    <x v="0"/>
    <n v="4"/>
    <n v="10"/>
    <x v="1"/>
    <x v="1"/>
    <s v="S24_2840"/>
    <s v="Marta's Replicas Co."/>
    <s v="Cambridge"/>
    <x v="0"/>
    <s v="NA"/>
    <x v="0"/>
  </r>
  <r>
    <n v="10314"/>
    <n v="39"/>
    <n v="37.130000000000003"/>
    <n v="1448.07"/>
    <d v="2004-10-22T00:00:00"/>
    <x v="0"/>
    <n v="4"/>
    <n v="10"/>
    <x v="1"/>
    <x v="1"/>
    <s v="S24_2840"/>
    <s v="Heintze Collectables"/>
    <s v="Aaarhus"/>
    <x v="13"/>
    <s v="EMEA"/>
    <x v="0"/>
  </r>
  <r>
    <n v="10324"/>
    <n v="30"/>
    <n v="100"/>
    <n v="3338.1"/>
    <d v="2004-11-05T00:00:00"/>
    <x v="0"/>
    <n v="4"/>
    <n v="11"/>
    <x v="1"/>
    <x v="1"/>
    <s v="S24_2840"/>
    <s v="Vitachrome Inc."/>
    <s v="NYC"/>
    <x v="0"/>
    <s v="NA"/>
    <x v="1"/>
  </r>
  <r>
    <n v="10335"/>
    <n v="33"/>
    <n v="37.130000000000003"/>
    <n v="1225.29"/>
    <d v="2004-11-19T00:00:00"/>
    <x v="0"/>
    <n v="4"/>
    <n v="11"/>
    <x v="1"/>
    <x v="1"/>
    <s v="S24_2840"/>
    <s v="Mini Gifts Distributors Ltd."/>
    <s v="San Rafael"/>
    <x v="0"/>
    <s v="NA"/>
    <x v="0"/>
  </r>
  <r>
    <n v="10349"/>
    <n v="36"/>
    <n v="37.130000000000003"/>
    <n v="1336.68"/>
    <d v="2004-12-01T00:00:00"/>
    <x v="0"/>
    <n v="4"/>
    <n v="12"/>
    <x v="1"/>
    <x v="1"/>
    <s v="S24_2840"/>
    <s v="Muscle Machine Inc"/>
    <s v="NYC"/>
    <x v="0"/>
    <s v="NA"/>
    <x v="0"/>
  </r>
  <r>
    <n v="10358"/>
    <n v="36"/>
    <n v="82.94"/>
    <n v="2985.84"/>
    <d v="2004-12-10T00:00:00"/>
    <x v="0"/>
    <n v="4"/>
    <n v="12"/>
    <x v="1"/>
    <x v="1"/>
    <s v="S24_2840"/>
    <s v="Euro Shopping Channel"/>
    <s v="Madrid"/>
    <x v="7"/>
    <s v="EMEA"/>
    <x v="0"/>
  </r>
  <r>
    <n v="10371"/>
    <n v="45"/>
    <n v="100"/>
    <n v="5545.8"/>
    <d v="2005-01-23T00:00:00"/>
    <x v="0"/>
    <n v="1"/>
    <n v="1"/>
    <x v="2"/>
    <x v="1"/>
    <s v="S24_2840"/>
    <s v="Mini Gifts Distributors Ltd."/>
    <s v="San Rafael"/>
    <x v="0"/>
    <s v="NA"/>
    <x v="1"/>
  </r>
  <r>
    <n v="10383"/>
    <n v="40"/>
    <n v="100"/>
    <n v="6089.6"/>
    <d v="2005-02-22T00:00:00"/>
    <x v="0"/>
    <n v="1"/>
    <n v="2"/>
    <x v="2"/>
    <x v="1"/>
    <s v="S24_2840"/>
    <s v="Euro Shopping Channel"/>
    <s v="Madrid"/>
    <x v="7"/>
    <s v="EMEA"/>
    <x v="1"/>
  </r>
  <r>
    <n v="10394"/>
    <n v="46"/>
    <n v="38.9"/>
    <n v="1789.4"/>
    <d v="2005-03-15T00:00:00"/>
    <x v="0"/>
    <n v="1"/>
    <n v="3"/>
    <x v="2"/>
    <x v="1"/>
    <s v="S24_2840"/>
    <s v="Euro Shopping Channel"/>
    <s v="Madrid"/>
    <x v="7"/>
    <s v="EMEA"/>
    <x v="0"/>
  </r>
  <r>
    <n v="10412"/>
    <n v="30"/>
    <n v="36.07"/>
    <n v="1082.0999999999999"/>
    <d v="2005-05-03T00:00:00"/>
    <x v="0"/>
    <n v="2"/>
    <n v="5"/>
    <x v="2"/>
    <x v="1"/>
    <s v="S24_2840"/>
    <s v="Euro Shopping Channel"/>
    <s v="Madrid"/>
    <x v="7"/>
    <s v="EMEA"/>
    <x v="0"/>
  </r>
  <r>
    <n v="10425"/>
    <n v="31"/>
    <n v="33.24"/>
    <n v="1030.44"/>
    <d v="2005-05-31T00:00:00"/>
    <x v="2"/>
    <n v="2"/>
    <n v="5"/>
    <x v="2"/>
    <x v="1"/>
    <s v="S24_2840"/>
    <s v="La Rochelle Gifts"/>
    <s v="Nantes"/>
    <x v="1"/>
    <s v="EMEA"/>
    <x v="0"/>
  </r>
  <r>
    <n v="10106"/>
    <n v="49"/>
    <n v="74.680000000000007"/>
    <n v="3659.32"/>
    <d v="2003-02-17T00:00:00"/>
    <x v="0"/>
    <n v="1"/>
    <n v="2"/>
    <x v="0"/>
    <x v="4"/>
    <s v="S24_2841"/>
    <s v="Rovelli Gifts"/>
    <s v="Bergamo"/>
    <x v="12"/>
    <s v="EMEA"/>
    <x v="1"/>
  </r>
  <r>
    <n v="10119"/>
    <n v="41"/>
    <n v="59.6"/>
    <n v="2443.6"/>
    <d v="2003-04-28T00:00:00"/>
    <x v="0"/>
    <n v="2"/>
    <n v="4"/>
    <x v="0"/>
    <x v="4"/>
    <s v="S24_2841"/>
    <s v="Salzburg Collectables"/>
    <s v="Salzburg"/>
    <x v="5"/>
    <s v="EMEA"/>
    <x v="0"/>
  </r>
  <r>
    <n v="10131"/>
    <n v="35"/>
    <n v="67.14"/>
    <n v="2349.9"/>
    <d v="2003-06-16T00:00:00"/>
    <x v="0"/>
    <n v="2"/>
    <n v="6"/>
    <x v="0"/>
    <x v="4"/>
    <s v="S24_2841"/>
    <s v="Gift Ideas Corp."/>
    <s v="Glendale"/>
    <x v="0"/>
    <s v="NA"/>
    <x v="0"/>
  </r>
  <r>
    <n v="10143"/>
    <n v="27"/>
    <n v="60.97"/>
    <n v="1646.19"/>
    <d v="2003-08-10T00:00:00"/>
    <x v="0"/>
    <n v="3"/>
    <n v="8"/>
    <x v="0"/>
    <x v="4"/>
    <s v="S24_2841"/>
    <s v="Mini Creations Ltd."/>
    <s v="New Bedford"/>
    <x v="0"/>
    <s v="NA"/>
    <x v="0"/>
  </r>
  <r>
    <n v="10155"/>
    <n v="23"/>
    <n v="72.62"/>
    <n v="1670.26"/>
    <d v="2003-10-06T00:00:00"/>
    <x v="0"/>
    <n v="4"/>
    <n v="10"/>
    <x v="0"/>
    <x v="4"/>
    <s v="S24_2841"/>
    <s v="Toys of Finland, Co."/>
    <s v="Helsinki"/>
    <x v="4"/>
    <s v="EMEA"/>
    <x v="0"/>
  </r>
  <r>
    <n v="10167"/>
    <n v="21"/>
    <n v="69.88"/>
    <n v="1467.48"/>
    <d v="2003-10-23T00:00:00"/>
    <x v="3"/>
    <n v="4"/>
    <n v="10"/>
    <x v="0"/>
    <x v="4"/>
    <s v="S24_2841"/>
    <s v="Scandinavian Gift Ideas"/>
    <s v="Boras"/>
    <x v="8"/>
    <s v="EMEA"/>
    <x v="0"/>
  </r>
  <r>
    <n v="10178"/>
    <n v="34"/>
    <n v="80.84"/>
    <n v="2748.56"/>
    <d v="2003-11-08T00:00:00"/>
    <x v="0"/>
    <n v="4"/>
    <n v="11"/>
    <x v="0"/>
    <x v="4"/>
    <s v="S24_2841"/>
    <s v="Alpha Cognac"/>
    <s v="Toulouse"/>
    <x v="1"/>
    <s v="EMEA"/>
    <x v="0"/>
  </r>
  <r>
    <n v="10186"/>
    <n v="22"/>
    <n v="69.2"/>
    <n v="1522.4"/>
    <d v="2003-11-14T00:00:00"/>
    <x v="0"/>
    <n v="4"/>
    <n v="11"/>
    <x v="0"/>
    <x v="4"/>
    <s v="S24_2841"/>
    <s v="Double Decker Gift Stores, Ltd"/>
    <s v="London"/>
    <x v="6"/>
    <s v="EMEA"/>
    <x v="0"/>
  </r>
  <r>
    <n v="10198"/>
    <n v="48"/>
    <n v="67.819999999999993"/>
    <n v="3255.36"/>
    <d v="2003-11-27T00:00:00"/>
    <x v="0"/>
    <n v="4"/>
    <n v="11"/>
    <x v="0"/>
    <x v="4"/>
    <s v="S24_2841"/>
    <s v="Cruz &amp; Sons Co."/>
    <s v="Makati City"/>
    <x v="15"/>
    <s v="Japan"/>
    <x v="1"/>
  </r>
  <r>
    <n v="10209"/>
    <n v="43"/>
    <n v="82.21"/>
    <n v="3535.03"/>
    <d v="2004-01-09T00:00:00"/>
    <x v="0"/>
    <n v="1"/>
    <n v="1"/>
    <x v="1"/>
    <x v="4"/>
    <s v="S24_2841"/>
    <s v="Men 'R' US Retailers, Ltd."/>
    <s v="Los Angeles"/>
    <x v="0"/>
    <s v="NA"/>
    <x v="1"/>
  </r>
  <r>
    <n v="10222"/>
    <n v="32"/>
    <n v="81.53"/>
    <n v="2608.96"/>
    <d v="2004-02-19T00:00:00"/>
    <x v="0"/>
    <n v="1"/>
    <n v="2"/>
    <x v="1"/>
    <x v="4"/>
    <s v="S24_2841"/>
    <s v="Collectable Mini Designs Co."/>
    <s v="San Diego"/>
    <x v="0"/>
    <s v="NA"/>
    <x v="0"/>
  </r>
  <r>
    <n v="10249"/>
    <n v="20"/>
    <n v="67.819999999999993"/>
    <n v="1356.4"/>
    <d v="2004-05-08T00:00:00"/>
    <x v="0"/>
    <n v="2"/>
    <n v="5"/>
    <x v="1"/>
    <x v="4"/>
    <s v="S24_2841"/>
    <s v="Cambridge Collectables Co."/>
    <s v="Cambridge"/>
    <x v="0"/>
    <s v="NA"/>
    <x v="0"/>
  </r>
  <r>
    <n v="10262"/>
    <n v="24"/>
    <n v="67.14"/>
    <n v="1611.36"/>
    <d v="2004-06-24T00:00:00"/>
    <x v="3"/>
    <n v="2"/>
    <n v="6"/>
    <x v="1"/>
    <x v="4"/>
    <s v="S24_2841"/>
    <s v="Euro Shopping Channel"/>
    <s v="Madrid"/>
    <x v="7"/>
    <s v="EMEA"/>
    <x v="0"/>
  </r>
  <r>
    <n v="10274"/>
    <n v="40"/>
    <n v="65.08"/>
    <n v="2603.1999999999998"/>
    <d v="2004-07-21T00:00:00"/>
    <x v="0"/>
    <n v="3"/>
    <n v="7"/>
    <x v="1"/>
    <x v="4"/>
    <s v="S24_2841"/>
    <s v="Collectables For Less Inc."/>
    <s v="Brickhaven"/>
    <x v="0"/>
    <s v="NA"/>
    <x v="0"/>
  </r>
  <r>
    <n v="10284"/>
    <n v="30"/>
    <n v="73.989999999999995"/>
    <n v="2219.6999999999998"/>
    <d v="2004-08-21T00:00:00"/>
    <x v="0"/>
    <n v="3"/>
    <n v="8"/>
    <x v="1"/>
    <x v="4"/>
    <s v="S24_2841"/>
    <s v="Norway Gifts By Mail, Co."/>
    <s v="Oslo"/>
    <x v="2"/>
    <s v="EMEA"/>
    <x v="0"/>
  </r>
  <r>
    <n v="10296"/>
    <n v="21"/>
    <n v="71.25"/>
    <n v="1496.25"/>
    <d v="2004-09-15T00:00:00"/>
    <x v="0"/>
    <n v="3"/>
    <n v="9"/>
    <x v="1"/>
    <x v="4"/>
    <s v="S24_2841"/>
    <s v="Bavarian Collectables Imports, Co."/>
    <s v="Munich"/>
    <x v="16"/>
    <s v="EMEA"/>
    <x v="0"/>
  </r>
  <r>
    <n v="10307"/>
    <n v="25"/>
    <n v="75.36"/>
    <n v="1884"/>
    <d v="2004-10-14T00:00:00"/>
    <x v="0"/>
    <n v="4"/>
    <n v="10"/>
    <x v="1"/>
    <x v="4"/>
    <s v="S24_2841"/>
    <s v="Classic Gift Ideas, Inc"/>
    <s v="Philadelphia"/>
    <x v="0"/>
    <s v="NA"/>
    <x v="0"/>
  </r>
  <r>
    <n v="10316"/>
    <n v="34"/>
    <n v="63.71"/>
    <n v="2166.14"/>
    <d v="2004-11-01T00:00:00"/>
    <x v="0"/>
    <n v="4"/>
    <n v="11"/>
    <x v="1"/>
    <x v="4"/>
    <s v="S24_2841"/>
    <s v="giftsbymail.co.uk"/>
    <s v="Cowes"/>
    <x v="6"/>
    <s v="EMEA"/>
    <x v="0"/>
  </r>
  <r>
    <n v="10328"/>
    <n v="48"/>
    <n v="58.92"/>
    <n v="2828.16"/>
    <d v="2004-11-12T00:00:00"/>
    <x v="0"/>
    <n v="4"/>
    <n v="11"/>
    <x v="1"/>
    <x v="4"/>
    <s v="S24_2841"/>
    <s v="Rovelli Gifts"/>
    <s v="Bergamo"/>
    <x v="12"/>
    <s v="EMEA"/>
    <x v="0"/>
  </r>
  <r>
    <n v="10339"/>
    <n v="55"/>
    <n v="100"/>
    <n v="6214.45"/>
    <d v="2004-11-23T00:00:00"/>
    <x v="0"/>
    <n v="4"/>
    <n v="11"/>
    <x v="1"/>
    <x v="4"/>
    <s v="S24_2841"/>
    <s v="Tokyo Collectables, Ltd"/>
    <s v="Minato-ku"/>
    <x v="11"/>
    <s v="Japan"/>
    <x v="1"/>
  </r>
  <r>
    <n v="10351"/>
    <n v="25"/>
    <n v="74.680000000000007"/>
    <n v="1867"/>
    <d v="2004-12-03T00:00:00"/>
    <x v="0"/>
    <n v="4"/>
    <n v="12"/>
    <x v="1"/>
    <x v="4"/>
    <s v="S24_2841"/>
    <s v="Stylish Desk Decors, Co."/>
    <s v="London"/>
    <x v="6"/>
    <s v="EMEA"/>
    <x v="0"/>
  </r>
  <r>
    <n v="10373"/>
    <n v="38"/>
    <n v="70.44"/>
    <n v="2676.72"/>
    <d v="2005-01-31T00:00:00"/>
    <x v="0"/>
    <n v="1"/>
    <n v="1"/>
    <x v="2"/>
    <x v="4"/>
    <s v="S24_2841"/>
    <s v="Oulu Toy Supplies, Inc."/>
    <s v="Oulu"/>
    <x v="4"/>
    <s v="EMEA"/>
    <x v="0"/>
  </r>
  <r>
    <n v="10386"/>
    <n v="39"/>
    <n v="55.96"/>
    <n v="2182.44"/>
    <d v="2005-03-01T00:00:00"/>
    <x v="5"/>
    <n v="1"/>
    <n v="3"/>
    <x v="2"/>
    <x v="4"/>
    <s v="S24_2841"/>
    <s v="Euro Shopping Channel"/>
    <s v="Madrid"/>
    <x v="7"/>
    <s v="EMEA"/>
    <x v="0"/>
  </r>
  <r>
    <n v="10398"/>
    <n v="28"/>
    <n v="57.55"/>
    <n v="1611.4"/>
    <d v="2005-03-30T00:00:00"/>
    <x v="0"/>
    <n v="1"/>
    <n v="3"/>
    <x v="2"/>
    <x v="4"/>
    <s v="S24_2841"/>
    <s v="Reims Collectables"/>
    <s v="Reims"/>
    <x v="1"/>
    <s v="EMEA"/>
    <x v="0"/>
  </r>
  <r>
    <n v="10400"/>
    <n v="24"/>
    <n v="61.66"/>
    <n v="1479.84"/>
    <d v="2005-04-01T00:00:00"/>
    <x v="0"/>
    <n v="2"/>
    <n v="4"/>
    <x v="2"/>
    <x v="4"/>
    <s v="S24_2841"/>
    <s v="The Sharp Gifts Warehouse"/>
    <s v="San Jose"/>
    <x v="0"/>
    <s v="NA"/>
    <x v="0"/>
  </r>
  <r>
    <n v="10415"/>
    <n v="21"/>
    <n v="67.819999999999993"/>
    <n v="1424.22"/>
    <d v="2005-05-09T00:00:00"/>
    <x v="1"/>
    <n v="2"/>
    <n v="5"/>
    <x v="2"/>
    <x v="4"/>
    <s v="S24_2841"/>
    <s v="Australian Collectables, Ltd"/>
    <s v="Glen Waverly"/>
    <x v="3"/>
    <s v="APAC"/>
    <x v="0"/>
  </r>
  <r>
    <n v="10110"/>
    <n v="46"/>
    <n v="100"/>
    <n v="5942.28"/>
    <d v="2003-03-18T00:00:00"/>
    <x v="0"/>
    <n v="1"/>
    <n v="3"/>
    <x v="0"/>
    <x v="1"/>
    <s v="S24_2887"/>
    <s v="AV Stores, Co."/>
    <s v="Manchester"/>
    <x v="6"/>
    <s v="EMEA"/>
    <x v="1"/>
  </r>
  <r>
    <n v="10124"/>
    <n v="25"/>
    <n v="93.95"/>
    <n v="2348.75"/>
    <d v="2003-05-21T00:00:00"/>
    <x v="0"/>
    <n v="2"/>
    <n v="5"/>
    <x v="0"/>
    <x v="1"/>
    <s v="S24_2887"/>
    <s v="Signal Gift Stores"/>
    <s v="Las Vegas"/>
    <x v="0"/>
    <s v="NA"/>
    <x v="0"/>
  </r>
  <r>
    <n v="10148"/>
    <n v="34"/>
    <n v="100"/>
    <n v="4392.12"/>
    <d v="2003-09-11T00:00:00"/>
    <x v="0"/>
    <n v="3"/>
    <n v="9"/>
    <x v="0"/>
    <x v="1"/>
    <s v="S24_2887"/>
    <s v="Anna's Decorations, Ltd"/>
    <s v="North Sydney"/>
    <x v="3"/>
    <s v="APAC"/>
    <x v="1"/>
  </r>
  <r>
    <n v="10161"/>
    <n v="25"/>
    <n v="100"/>
    <n v="2759.75"/>
    <d v="2003-10-17T00:00:00"/>
    <x v="0"/>
    <n v="4"/>
    <n v="10"/>
    <x v="0"/>
    <x v="1"/>
    <s v="S24_2887"/>
    <s v="Heintze Collectables"/>
    <s v="Aaarhus"/>
    <x v="13"/>
    <s v="EMEA"/>
    <x v="0"/>
  </r>
  <r>
    <n v="10173"/>
    <n v="23"/>
    <n v="100"/>
    <n v="2728.03"/>
    <d v="2003-11-05T00:00:00"/>
    <x v="0"/>
    <n v="4"/>
    <n v="11"/>
    <x v="0"/>
    <x v="1"/>
    <s v="S24_2887"/>
    <s v="Rovelli Gifts"/>
    <s v="Bergamo"/>
    <x v="12"/>
    <s v="EMEA"/>
    <x v="0"/>
  </r>
  <r>
    <n v="10182"/>
    <n v="20"/>
    <n v="100"/>
    <n v="2395.8000000000002"/>
    <d v="2003-11-12T00:00:00"/>
    <x v="0"/>
    <n v="4"/>
    <n v="11"/>
    <x v="0"/>
    <x v="1"/>
    <s v="S24_2887"/>
    <s v="Mini Gifts Distributors Ltd."/>
    <s v="San Rafael"/>
    <x v="0"/>
    <s v="NA"/>
    <x v="0"/>
  </r>
  <r>
    <n v="10192"/>
    <n v="23"/>
    <n v="100"/>
    <n v="3052.33"/>
    <d v="2003-11-20T00:00:00"/>
    <x v="0"/>
    <n v="4"/>
    <n v="11"/>
    <x v="0"/>
    <x v="1"/>
    <s v="S24_2887"/>
    <s v="Online Diecast Creations Co."/>
    <s v="Nashua"/>
    <x v="0"/>
    <s v="NA"/>
    <x v="1"/>
  </r>
  <r>
    <n v="10204"/>
    <n v="42"/>
    <n v="100"/>
    <n v="4242"/>
    <d v="2003-12-02T00:00:00"/>
    <x v="0"/>
    <n v="4"/>
    <n v="12"/>
    <x v="0"/>
    <x v="1"/>
    <s v="S24_2887"/>
    <s v="Muscle Machine Inc"/>
    <s v="NYC"/>
    <x v="0"/>
    <s v="NA"/>
    <x v="1"/>
  </r>
  <r>
    <n v="10213"/>
    <n v="27"/>
    <n v="100"/>
    <n v="2790.45"/>
    <d v="2004-01-22T00:00:00"/>
    <x v="0"/>
    <n v="1"/>
    <n v="1"/>
    <x v="1"/>
    <x v="1"/>
    <s v="S24_2887"/>
    <s v="Double Decker Gift Stores, Ltd"/>
    <s v="London"/>
    <x v="6"/>
    <s v="EMEA"/>
    <x v="0"/>
  </r>
  <r>
    <n v="10227"/>
    <n v="33"/>
    <n v="100"/>
    <n v="4340.49"/>
    <d v="2004-03-02T00:00:00"/>
    <x v="0"/>
    <n v="1"/>
    <n v="3"/>
    <x v="1"/>
    <x v="1"/>
    <s v="S24_2887"/>
    <s v="Saveley &amp; Henriot, Co."/>
    <s v="Lyon"/>
    <x v="1"/>
    <s v="EMEA"/>
    <x v="1"/>
  </r>
  <r>
    <n v="10241"/>
    <n v="28"/>
    <n v="98.65"/>
    <n v="2762.2"/>
    <d v="2004-04-13T00:00:00"/>
    <x v="0"/>
    <n v="2"/>
    <n v="4"/>
    <x v="1"/>
    <x v="1"/>
    <s v="S24_2887"/>
    <s v="Mini Caravy"/>
    <s v="Strasbourg"/>
    <x v="1"/>
    <s v="EMEA"/>
    <x v="0"/>
  </r>
  <r>
    <n v="10267"/>
    <n v="43"/>
    <n v="100"/>
    <n v="4645.72"/>
    <d v="2004-07-07T00:00:00"/>
    <x v="0"/>
    <n v="3"/>
    <n v="7"/>
    <x v="1"/>
    <x v="1"/>
    <s v="S24_2887"/>
    <s v="Muscle Machine Inc"/>
    <s v="NYC"/>
    <x v="0"/>
    <s v="NA"/>
    <x v="1"/>
  </r>
  <r>
    <n v="10279"/>
    <n v="48"/>
    <n v="100"/>
    <n v="5580.96"/>
    <d v="2004-08-09T00:00:00"/>
    <x v="0"/>
    <n v="3"/>
    <n v="8"/>
    <x v="1"/>
    <x v="1"/>
    <s v="S24_2887"/>
    <s v="Euro Shopping Channel"/>
    <s v="Madrid"/>
    <x v="7"/>
    <s v="EMEA"/>
    <x v="1"/>
  </r>
  <r>
    <n v="10288"/>
    <n v="48"/>
    <n v="100"/>
    <n v="6539.04"/>
    <d v="2004-09-01T00:00:00"/>
    <x v="0"/>
    <n v="3"/>
    <n v="9"/>
    <x v="1"/>
    <x v="1"/>
    <s v="S24_2887"/>
    <s v="Handji Gifts&amp; Co"/>
    <s v="Singapore"/>
    <x v="9"/>
    <s v="APAC"/>
    <x v="1"/>
  </r>
  <r>
    <n v="10302"/>
    <n v="45"/>
    <n v="100"/>
    <n v="5548.95"/>
    <d v="2003-10-06T00:00:00"/>
    <x v="0"/>
    <n v="4"/>
    <n v="10"/>
    <x v="0"/>
    <x v="1"/>
    <s v="S24_2887"/>
    <s v="UK Collectables, Ltd."/>
    <s v="Liverpool"/>
    <x v="6"/>
    <s v="EMEA"/>
    <x v="1"/>
  </r>
  <r>
    <n v="10311"/>
    <n v="43"/>
    <n v="100"/>
    <n v="4595.41"/>
    <d v="2004-10-16T00:00:00"/>
    <x v="0"/>
    <n v="4"/>
    <n v="10"/>
    <x v="1"/>
    <x v="1"/>
    <s v="S24_2887"/>
    <s v="Euro Shopping Channel"/>
    <s v="Madrid"/>
    <x v="7"/>
    <s v="EMEA"/>
    <x v="1"/>
  </r>
  <r>
    <n v="10332"/>
    <n v="44"/>
    <n v="42.26"/>
    <n v="1859.44"/>
    <d v="2004-11-17T00:00:00"/>
    <x v="0"/>
    <n v="4"/>
    <n v="11"/>
    <x v="1"/>
    <x v="1"/>
    <s v="S24_2887"/>
    <s v="AV Stores, Co."/>
    <s v="Manchester"/>
    <x v="6"/>
    <s v="EMEA"/>
    <x v="0"/>
  </r>
  <r>
    <n v="10346"/>
    <n v="24"/>
    <n v="87.24"/>
    <n v="2093.7600000000002"/>
    <d v="2004-11-29T00:00:00"/>
    <x v="0"/>
    <n v="4"/>
    <n v="11"/>
    <x v="1"/>
    <x v="1"/>
    <s v="S24_2887"/>
    <s v="Signal Gift Stores"/>
    <s v="Las Vegas"/>
    <x v="0"/>
    <s v="NA"/>
    <x v="0"/>
  </r>
  <r>
    <n v="10368"/>
    <n v="31"/>
    <n v="100"/>
    <n v="4223.13"/>
    <d v="2005-01-19T00:00:00"/>
    <x v="0"/>
    <n v="1"/>
    <n v="1"/>
    <x v="2"/>
    <x v="1"/>
    <s v="S24_2887"/>
    <s v="Mini Gifts Distributors Ltd."/>
    <s v="San Rafael"/>
    <x v="0"/>
    <s v="NA"/>
    <x v="1"/>
  </r>
  <r>
    <n v="10380"/>
    <n v="44"/>
    <n v="36.29"/>
    <n v="1596.76"/>
    <d v="2005-02-16T00:00:00"/>
    <x v="0"/>
    <n v="1"/>
    <n v="2"/>
    <x v="2"/>
    <x v="1"/>
    <s v="S24_2887"/>
    <s v="Euro Shopping Channel"/>
    <s v="Madrid"/>
    <x v="7"/>
    <s v="EMEA"/>
    <x v="0"/>
  </r>
  <r>
    <n v="10407"/>
    <n v="59"/>
    <n v="98.65"/>
    <n v="5820.35"/>
    <d v="2005-04-22T00:00:00"/>
    <x v="4"/>
    <n v="2"/>
    <n v="4"/>
    <x v="2"/>
    <x v="1"/>
    <s v="S24_2887"/>
    <s v="The Sharp Gifts Warehouse"/>
    <s v="San Jose"/>
    <x v="0"/>
    <s v="NA"/>
    <x v="1"/>
  </r>
  <r>
    <n v="10420"/>
    <n v="55"/>
    <n v="96.3"/>
    <n v="5296.5"/>
    <d v="2005-05-29T00:00:00"/>
    <x v="2"/>
    <n v="2"/>
    <n v="5"/>
    <x v="2"/>
    <x v="1"/>
    <s v="S24_2887"/>
    <s v="Souveniers And Things Co."/>
    <s v="Chatswood"/>
    <x v="3"/>
    <s v="APAC"/>
    <x v="1"/>
  </r>
  <r>
    <n v="10109"/>
    <n v="29"/>
    <n v="32.1"/>
    <n v="930.9"/>
    <d v="2003-03-10T00:00:00"/>
    <x v="0"/>
    <n v="1"/>
    <n v="3"/>
    <x v="0"/>
    <x v="1"/>
    <s v="S24_2972"/>
    <s v="Motor Mint Distributors Inc."/>
    <s v="Philadelphia"/>
    <x v="0"/>
    <s v="NA"/>
    <x v="0"/>
  </r>
  <r>
    <n v="10122"/>
    <n v="39"/>
    <n v="30.96"/>
    <n v="1207.44"/>
    <d v="2003-05-08T00:00:00"/>
    <x v="0"/>
    <n v="2"/>
    <n v="5"/>
    <x v="0"/>
    <x v="1"/>
    <s v="S24_2972"/>
    <s v="Marseille Mini Autos"/>
    <s v="Marseille"/>
    <x v="1"/>
    <s v="EMEA"/>
    <x v="0"/>
  </r>
  <r>
    <n v="10135"/>
    <n v="20"/>
    <n v="35.869999999999997"/>
    <n v="717.4"/>
    <d v="2003-07-02T00:00:00"/>
    <x v="0"/>
    <n v="3"/>
    <n v="7"/>
    <x v="0"/>
    <x v="1"/>
    <s v="S24_2972"/>
    <s v="Mini Gifts Distributors Ltd."/>
    <s v="San Rafael"/>
    <x v="0"/>
    <s v="NA"/>
    <x v="0"/>
  </r>
  <r>
    <n v="10147"/>
    <n v="25"/>
    <n v="42.67"/>
    <n v="1066.75"/>
    <d v="2003-09-05T00:00:00"/>
    <x v="0"/>
    <n v="3"/>
    <n v="9"/>
    <x v="0"/>
    <x v="1"/>
    <s v="S24_2972"/>
    <s v="Collectables For Less Inc."/>
    <s v="Brickhaven"/>
    <x v="0"/>
    <s v="NA"/>
    <x v="0"/>
  </r>
  <r>
    <n v="10160"/>
    <n v="42"/>
    <n v="37"/>
    <n v="1554"/>
    <d v="2003-10-11T00:00:00"/>
    <x v="0"/>
    <n v="4"/>
    <n v="10"/>
    <x v="0"/>
    <x v="1"/>
    <s v="S24_2972"/>
    <s v="Men 'R' US Retailers, Ltd."/>
    <s v="Los Angeles"/>
    <x v="0"/>
    <s v="NA"/>
    <x v="0"/>
  </r>
  <r>
    <n v="10171"/>
    <n v="36"/>
    <n v="35.49"/>
    <n v="1277.6400000000001"/>
    <d v="2003-11-05T00:00:00"/>
    <x v="0"/>
    <n v="4"/>
    <n v="11"/>
    <x v="0"/>
    <x v="1"/>
    <s v="S24_2972"/>
    <s v="Quebec Home Shopping Network"/>
    <s v="Montreal"/>
    <x v="10"/>
    <s v="NA"/>
    <x v="0"/>
  </r>
  <r>
    <n v="10181"/>
    <n v="37"/>
    <n v="42.67"/>
    <n v="1578.79"/>
    <d v="2003-11-12T00:00:00"/>
    <x v="0"/>
    <n v="4"/>
    <n v="11"/>
    <x v="0"/>
    <x v="1"/>
    <s v="S24_2972"/>
    <s v="Herkku Gifts"/>
    <s v="Bergen"/>
    <x v="2"/>
    <s v="EMEA"/>
    <x v="0"/>
  </r>
  <r>
    <n v="10192"/>
    <n v="30"/>
    <n v="30.59"/>
    <n v="917.7"/>
    <d v="2003-11-20T00:00:00"/>
    <x v="0"/>
    <n v="4"/>
    <n v="11"/>
    <x v="0"/>
    <x v="1"/>
    <s v="S24_2972"/>
    <s v="Online Diecast Creations Co."/>
    <s v="Nashua"/>
    <x v="0"/>
    <s v="NA"/>
    <x v="0"/>
  </r>
  <r>
    <n v="10203"/>
    <n v="21"/>
    <n v="37"/>
    <n v="777"/>
    <d v="2003-12-02T00:00:00"/>
    <x v="0"/>
    <n v="4"/>
    <n v="12"/>
    <x v="0"/>
    <x v="1"/>
    <s v="S24_2972"/>
    <s v="Euro Shopping Channel"/>
    <s v="Madrid"/>
    <x v="7"/>
    <s v="EMEA"/>
    <x v="0"/>
  </r>
  <r>
    <n v="10212"/>
    <n v="34"/>
    <n v="43.42"/>
    <n v="1476.28"/>
    <d v="2004-01-16T00:00:00"/>
    <x v="0"/>
    <n v="1"/>
    <n v="1"/>
    <x v="1"/>
    <x v="1"/>
    <s v="S24_2972"/>
    <s v="Euro Shopping Channel"/>
    <s v="Madrid"/>
    <x v="7"/>
    <s v="EMEA"/>
    <x v="0"/>
  </r>
  <r>
    <n v="10225"/>
    <n v="42"/>
    <n v="36.630000000000003"/>
    <n v="1538.46"/>
    <d v="2004-02-22T00:00:00"/>
    <x v="0"/>
    <n v="1"/>
    <n v="2"/>
    <x v="1"/>
    <x v="1"/>
    <s v="S24_2972"/>
    <s v="Vida Sport, Ltd"/>
    <s v="Gensve"/>
    <x v="17"/>
    <s v="EMEA"/>
    <x v="0"/>
  </r>
  <r>
    <n v="10239"/>
    <n v="20"/>
    <n v="44.56"/>
    <n v="891.2"/>
    <d v="2004-04-12T00:00:00"/>
    <x v="0"/>
    <n v="2"/>
    <n v="4"/>
    <x v="1"/>
    <x v="1"/>
    <s v="S24_2972"/>
    <s v="Oulu Toy Supplies, Inc."/>
    <s v="Oulu"/>
    <x v="4"/>
    <s v="EMEA"/>
    <x v="0"/>
  </r>
  <r>
    <n v="10253"/>
    <n v="40"/>
    <n v="42.67"/>
    <n v="1706.8"/>
    <d v="2004-06-01T00:00:00"/>
    <x v="3"/>
    <n v="2"/>
    <n v="6"/>
    <x v="1"/>
    <x v="1"/>
    <s v="S24_2972"/>
    <s v="UK Collectables, Ltd."/>
    <s v="Liverpool"/>
    <x v="6"/>
    <s v="EMEA"/>
    <x v="0"/>
  </r>
  <r>
    <n v="10266"/>
    <n v="34"/>
    <n v="40.4"/>
    <n v="1373.6"/>
    <d v="2004-07-06T00:00:00"/>
    <x v="0"/>
    <n v="3"/>
    <n v="7"/>
    <x v="1"/>
    <x v="1"/>
    <s v="S24_2972"/>
    <s v="L'ordine Souveniers"/>
    <s v="Reggio Emilia"/>
    <x v="12"/>
    <s v="EMEA"/>
    <x v="0"/>
  </r>
  <r>
    <n v="10278"/>
    <n v="31"/>
    <n v="38.89"/>
    <n v="1205.5899999999999"/>
    <d v="2004-08-06T00:00:00"/>
    <x v="0"/>
    <n v="3"/>
    <n v="8"/>
    <x v="1"/>
    <x v="1"/>
    <s v="S24_2972"/>
    <s v="Signal Gift Stores"/>
    <s v="Las Vegas"/>
    <x v="0"/>
    <s v="NA"/>
    <x v="0"/>
  </r>
  <r>
    <n v="10287"/>
    <n v="36"/>
    <n v="39.65"/>
    <n v="1427.4"/>
    <d v="2004-08-30T00:00:00"/>
    <x v="0"/>
    <n v="3"/>
    <n v="8"/>
    <x v="1"/>
    <x v="1"/>
    <s v="S24_2972"/>
    <s v="Vida Sport, Ltd"/>
    <s v="Gensve"/>
    <x v="17"/>
    <s v="EMEA"/>
    <x v="0"/>
  </r>
  <r>
    <n v="10301"/>
    <n v="48"/>
    <n v="34.36"/>
    <n v="1649.28"/>
    <d v="2003-10-05T00:00:00"/>
    <x v="0"/>
    <n v="4"/>
    <n v="10"/>
    <x v="0"/>
    <x v="1"/>
    <s v="S24_2972"/>
    <s v="Norway Gifts By Mail, Co."/>
    <s v="Oslo"/>
    <x v="2"/>
    <s v="EMEA"/>
    <x v="0"/>
  </r>
  <r>
    <n v="10310"/>
    <n v="33"/>
    <n v="41.91"/>
    <n v="1383.03"/>
    <d v="2004-10-16T00:00:00"/>
    <x v="0"/>
    <n v="4"/>
    <n v="10"/>
    <x v="1"/>
    <x v="1"/>
    <s v="S24_2972"/>
    <s v="Toms Spezialitten, Ltd"/>
    <s v="Koln"/>
    <x v="16"/>
    <s v="EMEA"/>
    <x v="0"/>
  </r>
  <r>
    <n v="10321"/>
    <n v="37"/>
    <n v="33.229999999999997"/>
    <n v="1229.51"/>
    <d v="2004-11-04T00:00:00"/>
    <x v="0"/>
    <n v="4"/>
    <n v="11"/>
    <x v="1"/>
    <x v="1"/>
    <s v="S24_2972"/>
    <s v="FunGiftIdeas.com"/>
    <s v="New Bedford"/>
    <x v="0"/>
    <s v="NA"/>
    <x v="0"/>
  </r>
  <r>
    <n v="10331"/>
    <n v="27"/>
    <n v="42.24"/>
    <n v="1140.48"/>
    <d v="2004-11-17T00:00:00"/>
    <x v="0"/>
    <n v="4"/>
    <n v="11"/>
    <x v="1"/>
    <x v="1"/>
    <s v="S24_2972"/>
    <s v="Motor Mint Distributors Inc."/>
    <s v="Philadelphia"/>
    <x v="0"/>
    <s v="NA"/>
    <x v="0"/>
  </r>
  <r>
    <n v="10342"/>
    <n v="39"/>
    <n v="40.4"/>
    <n v="1575.6"/>
    <d v="2004-11-24T00:00:00"/>
    <x v="0"/>
    <n v="4"/>
    <n v="11"/>
    <x v="1"/>
    <x v="1"/>
    <s v="S24_2972"/>
    <s v="Australian Collectors, Co."/>
    <s v="Melbourne"/>
    <x v="3"/>
    <s v="APAC"/>
    <x v="0"/>
  </r>
  <r>
    <n v="10355"/>
    <n v="36"/>
    <n v="38.520000000000003"/>
    <n v="1386.72"/>
    <d v="2004-12-07T00:00:00"/>
    <x v="0"/>
    <n v="4"/>
    <n v="12"/>
    <x v="1"/>
    <x v="1"/>
    <s v="S24_2972"/>
    <s v="Euro Shopping Channel"/>
    <s v="Madrid"/>
    <x v="7"/>
    <s v="EMEA"/>
    <x v="0"/>
  </r>
  <r>
    <n v="10367"/>
    <n v="36"/>
    <n v="100"/>
    <n v="5018.3999999999996"/>
    <d v="2005-01-12T00:00:00"/>
    <x v="5"/>
    <n v="1"/>
    <n v="1"/>
    <x v="2"/>
    <x v="1"/>
    <s v="S24_2972"/>
    <s v="Toys4GrownUps.com"/>
    <s v="Pasadena"/>
    <x v="0"/>
    <s v="NA"/>
    <x v="1"/>
  </r>
  <r>
    <n v="10378"/>
    <n v="41"/>
    <n v="100"/>
    <n v="5856.85"/>
    <d v="2005-02-10T00:00:00"/>
    <x v="0"/>
    <n v="1"/>
    <n v="2"/>
    <x v="2"/>
    <x v="1"/>
    <s v="S24_2972"/>
    <s v="Euro Shopping Channel"/>
    <s v="Madrid"/>
    <x v="7"/>
    <s v="EMEA"/>
    <x v="1"/>
  </r>
  <r>
    <n v="10390"/>
    <n v="37"/>
    <n v="100"/>
    <n v="4894.7299999999996"/>
    <d v="2005-03-04T00:00:00"/>
    <x v="0"/>
    <n v="1"/>
    <n v="3"/>
    <x v="2"/>
    <x v="1"/>
    <s v="S24_2972"/>
    <s v="Mini Gifts Distributors Ltd."/>
    <s v="San Rafael"/>
    <x v="0"/>
    <s v="NA"/>
    <x v="1"/>
  </r>
  <r>
    <n v="10405"/>
    <n v="47"/>
    <n v="44.56"/>
    <n v="2094.3200000000002"/>
    <d v="2005-04-14T00:00:00"/>
    <x v="0"/>
    <n v="2"/>
    <n v="4"/>
    <x v="2"/>
    <x v="1"/>
    <s v="S24_2972"/>
    <s v="Mini Caravy"/>
    <s v="Strasbourg"/>
    <x v="1"/>
    <s v="EMEA"/>
    <x v="0"/>
  </r>
  <r>
    <n v="10419"/>
    <n v="15"/>
    <n v="42.67"/>
    <n v="640.04999999999995"/>
    <d v="2005-05-17T00:00:00"/>
    <x v="0"/>
    <n v="2"/>
    <n v="5"/>
    <x v="2"/>
    <x v="1"/>
    <s v="S24_2972"/>
    <s v="Salzburg Collectables"/>
    <s v="Salzburg"/>
    <x v="5"/>
    <s v="EMEA"/>
    <x v="0"/>
  </r>
  <r>
    <n v="10105"/>
    <n v="44"/>
    <n v="72.58"/>
    <n v="3193.52"/>
    <d v="2003-02-11T00:00:00"/>
    <x v="0"/>
    <n v="1"/>
    <n v="2"/>
    <x v="0"/>
    <x v="3"/>
    <s v="S24_3151"/>
    <s v="Danish Wholesale Imports"/>
    <s v="Kobenhavn"/>
    <x v="13"/>
    <s v="EMEA"/>
    <x v="1"/>
  </r>
  <r>
    <n v="10119"/>
    <n v="35"/>
    <n v="87.62"/>
    <n v="3066.7"/>
    <d v="2003-04-28T00:00:00"/>
    <x v="0"/>
    <n v="2"/>
    <n v="4"/>
    <x v="0"/>
    <x v="3"/>
    <s v="S24_3151"/>
    <s v="Salzburg Collectables"/>
    <s v="Salzburg"/>
    <x v="5"/>
    <s v="EMEA"/>
    <x v="1"/>
  </r>
  <r>
    <n v="10129"/>
    <n v="41"/>
    <n v="94.71"/>
    <n v="3883.11"/>
    <d v="2003-06-12T00:00:00"/>
    <x v="0"/>
    <n v="2"/>
    <n v="6"/>
    <x v="0"/>
    <x v="3"/>
    <s v="S24_3151"/>
    <s v="Stylish Desk Decors, Co."/>
    <s v="London"/>
    <x v="6"/>
    <s v="EMEA"/>
    <x v="1"/>
  </r>
  <r>
    <n v="10142"/>
    <n v="49"/>
    <n v="98.25"/>
    <n v="4814.25"/>
    <d v="2003-08-08T00:00:00"/>
    <x v="0"/>
    <n v="3"/>
    <n v="8"/>
    <x v="0"/>
    <x v="3"/>
    <s v="S24_3151"/>
    <s v="Mini Gifts Distributors Ltd."/>
    <s v="San Rafael"/>
    <x v="0"/>
    <s v="NA"/>
    <x v="1"/>
  </r>
  <r>
    <n v="10154"/>
    <n v="31"/>
    <n v="91.17"/>
    <n v="2826.27"/>
    <d v="2003-10-02T00:00:00"/>
    <x v="0"/>
    <n v="4"/>
    <n v="10"/>
    <x v="0"/>
    <x v="3"/>
    <s v="S24_3151"/>
    <s v="Boards &amp; Toys Co."/>
    <s v="Glendale"/>
    <x v="0"/>
    <s v="NA"/>
    <x v="0"/>
  </r>
  <r>
    <n v="10167"/>
    <n v="20"/>
    <n v="79.66"/>
    <n v="1593.2"/>
    <d v="2003-10-23T00:00:00"/>
    <x v="3"/>
    <n v="4"/>
    <n v="10"/>
    <x v="0"/>
    <x v="3"/>
    <s v="S24_3151"/>
    <s v="Scandinavian Gift Ideas"/>
    <s v="Boras"/>
    <x v="8"/>
    <s v="EMEA"/>
    <x v="0"/>
  </r>
  <r>
    <n v="10177"/>
    <n v="45"/>
    <n v="72.58"/>
    <n v="3266.1"/>
    <d v="2003-11-07T00:00:00"/>
    <x v="0"/>
    <n v="4"/>
    <n v="11"/>
    <x v="0"/>
    <x v="3"/>
    <s v="S24_3151"/>
    <s v="CAF Imports"/>
    <s v="Madrid"/>
    <x v="7"/>
    <s v="EMEA"/>
    <x v="1"/>
  </r>
  <r>
    <n v="10185"/>
    <n v="33"/>
    <n v="74.349999999999994"/>
    <n v="2453.5500000000002"/>
    <d v="2003-11-14T00:00:00"/>
    <x v="0"/>
    <n v="4"/>
    <n v="11"/>
    <x v="0"/>
    <x v="3"/>
    <s v="S24_3151"/>
    <s v="Mini Creations Ltd."/>
    <s v="New Bedford"/>
    <x v="0"/>
    <s v="NA"/>
    <x v="0"/>
  </r>
  <r>
    <n v="10197"/>
    <n v="47"/>
    <n v="83.2"/>
    <n v="3910.4"/>
    <d v="2003-11-26T00:00:00"/>
    <x v="0"/>
    <n v="4"/>
    <n v="11"/>
    <x v="0"/>
    <x v="3"/>
    <s v="S24_3151"/>
    <s v="Enaco Distributors"/>
    <s v="Barcelona"/>
    <x v="7"/>
    <s v="EMEA"/>
    <x v="1"/>
  </r>
  <r>
    <n v="10208"/>
    <n v="20"/>
    <n v="89.4"/>
    <n v="1788"/>
    <d v="2004-01-02T00:00:00"/>
    <x v="0"/>
    <n v="1"/>
    <n v="1"/>
    <x v="1"/>
    <x v="3"/>
    <s v="S24_3151"/>
    <s v="Saveley &amp; Henriot, Co."/>
    <s v="Lyon"/>
    <x v="1"/>
    <s v="EMEA"/>
    <x v="0"/>
  </r>
  <r>
    <n v="10222"/>
    <n v="47"/>
    <n v="70.81"/>
    <n v="3328.07"/>
    <d v="2004-02-19T00:00:00"/>
    <x v="0"/>
    <n v="1"/>
    <n v="2"/>
    <x v="1"/>
    <x v="3"/>
    <s v="S24_3151"/>
    <s v="Collectable Mini Designs Co."/>
    <s v="San Diego"/>
    <x v="0"/>
    <s v="NA"/>
    <x v="1"/>
  </r>
  <r>
    <n v="10233"/>
    <n v="40"/>
    <n v="94.71"/>
    <n v="3788.4"/>
    <d v="2004-03-29T00:00:00"/>
    <x v="0"/>
    <n v="1"/>
    <n v="3"/>
    <x v="1"/>
    <x v="3"/>
    <s v="S24_3151"/>
    <s v="Tekni Collectables Inc."/>
    <s v="Newark"/>
    <x v="0"/>
    <s v="NA"/>
    <x v="1"/>
  </r>
  <r>
    <n v="10248"/>
    <n v="30"/>
    <n v="100"/>
    <n v="3053.7"/>
    <d v="2004-05-07T00:00:00"/>
    <x v="3"/>
    <n v="2"/>
    <n v="5"/>
    <x v="1"/>
    <x v="3"/>
    <s v="S24_3151"/>
    <s v="Land of Toys Inc."/>
    <s v="NYC"/>
    <x v="0"/>
    <s v="NA"/>
    <x v="1"/>
  </r>
  <r>
    <n v="10261"/>
    <n v="22"/>
    <n v="91.17"/>
    <n v="2005.74"/>
    <d v="2004-06-17T00:00:00"/>
    <x v="0"/>
    <n v="2"/>
    <n v="6"/>
    <x v="1"/>
    <x v="3"/>
    <s v="S24_3151"/>
    <s v="Quebec Home Shopping Network"/>
    <s v="Montreal"/>
    <x v="10"/>
    <s v="NA"/>
    <x v="0"/>
  </r>
  <r>
    <n v="10273"/>
    <n v="27"/>
    <n v="100"/>
    <n v="2796.12"/>
    <d v="2004-07-21T00:00:00"/>
    <x v="0"/>
    <n v="3"/>
    <n v="7"/>
    <x v="1"/>
    <x v="3"/>
    <s v="S24_3151"/>
    <s v="Petit Auto"/>
    <s v="Bruxelles"/>
    <x v="14"/>
    <s v="EMEA"/>
    <x v="0"/>
  </r>
  <r>
    <n v="10283"/>
    <n v="34"/>
    <n v="92.94"/>
    <n v="3159.96"/>
    <d v="2004-08-20T00:00:00"/>
    <x v="0"/>
    <n v="3"/>
    <n v="8"/>
    <x v="1"/>
    <x v="3"/>
    <s v="S24_3151"/>
    <s v="Royal Canadian Collectables, Ltd."/>
    <s v="Tsawassen"/>
    <x v="10"/>
    <s v="NA"/>
    <x v="1"/>
  </r>
  <r>
    <n v="10295"/>
    <n v="46"/>
    <n v="84.97"/>
    <n v="3908.62"/>
    <d v="2004-09-10T00:00:00"/>
    <x v="0"/>
    <n v="3"/>
    <n v="9"/>
    <x v="1"/>
    <x v="3"/>
    <s v="S24_3151"/>
    <s v="Gifts4AllAges.com"/>
    <s v="Boston"/>
    <x v="0"/>
    <s v="NA"/>
    <x v="1"/>
  </r>
  <r>
    <n v="10306"/>
    <n v="31"/>
    <n v="84.08"/>
    <n v="2606.48"/>
    <d v="2004-10-14T00:00:00"/>
    <x v="0"/>
    <n v="4"/>
    <n v="10"/>
    <x v="1"/>
    <x v="3"/>
    <s v="S24_3151"/>
    <s v="AV Stores, Co."/>
    <s v="Manchester"/>
    <x v="6"/>
    <s v="EMEA"/>
    <x v="0"/>
  </r>
  <r>
    <n v="10315"/>
    <n v="24"/>
    <n v="86.74"/>
    <n v="2081.7600000000002"/>
    <d v="2004-10-29T00:00:00"/>
    <x v="0"/>
    <n v="4"/>
    <n v="10"/>
    <x v="1"/>
    <x v="3"/>
    <s v="S24_3151"/>
    <s v="La Rochelle Gifts"/>
    <s v="Nantes"/>
    <x v="1"/>
    <s v="EMEA"/>
    <x v="0"/>
  </r>
  <r>
    <n v="10326"/>
    <n v="41"/>
    <n v="85.85"/>
    <n v="3519.85"/>
    <d v="2004-11-09T00:00:00"/>
    <x v="0"/>
    <n v="4"/>
    <n v="11"/>
    <x v="1"/>
    <x v="3"/>
    <s v="S24_3151"/>
    <s v="Volvo Model Replicas, Co"/>
    <s v="Lule"/>
    <x v="8"/>
    <s v="EMEA"/>
    <x v="1"/>
  </r>
  <r>
    <n v="10339"/>
    <n v="55"/>
    <n v="100"/>
    <n v="10758"/>
    <d v="2004-11-23T00:00:00"/>
    <x v="0"/>
    <n v="4"/>
    <n v="11"/>
    <x v="1"/>
    <x v="3"/>
    <s v="S24_3151"/>
    <s v="Tokyo Collectables, Ltd"/>
    <s v="Minato-ku"/>
    <x v="11"/>
    <s v="Japan"/>
    <x v="2"/>
  </r>
  <r>
    <n v="10350"/>
    <n v="30"/>
    <n v="100"/>
    <n v="3021"/>
    <d v="2004-12-02T00:00:00"/>
    <x v="0"/>
    <n v="4"/>
    <n v="12"/>
    <x v="1"/>
    <x v="3"/>
    <s v="S24_3151"/>
    <s v="Euro Shopping Channel"/>
    <s v="Madrid"/>
    <x v="7"/>
    <s v="EMEA"/>
    <x v="1"/>
  </r>
  <r>
    <n v="10373"/>
    <n v="33"/>
    <n v="57.32"/>
    <n v="1891.56"/>
    <d v="2005-01-31T00:00:00"/>
    <x v="0"/>
    <n v="1"/>
    <n v="1"/>
    <x v="2"/>
    <x v="3"/>
    <s v="S24_3151"/>
    <s v="Oulu Toy Supplies, Inc."/>
    <s v="Oulu"/>
    <x v="4"/>
    <s v="EMEA"/>
    <x v="0"/>
  </r>
  <r>
    <n v="10384"/>
    <n v="43"/>
    <n v="97.87"/>
    <n v="4208.41"/>
    <d v="2005-02-23T00:00:00"/>
    <x v="0"/>
    <n v="1"/>
    <n v="2"/>
    <x v="2"/>
    <x v="3"/>
    <s v="S24_3151"/>
    <s v="Corporate Gift Ideas Co."/>
    <s v="San Francisco"/>
    <x v="0"/>
    <s v="NA"/>
    <x v="1"/>
  </r>
  <r>
    <n v="10396"/>
    <n v="27"/>
    <n v="83.2"/>
    <n v="2246.4"/>
    <d v="2005-03-23T00:00:00"/>
    <x v="0"/>
    <n v="1"/>
    <n v="3"/>
    <x v="2"/>
    <x v="3"/>
    <s v="S24_3151"/>
    <s v="Mini Gifts Distributors Ltd."/>
    <s v="San Rafael"/>
    <x v="0"/>
    <s v="NA"/>
    <x v="0"/>
  </r>
  <r>
    <n v="10414"/>
    <n v="60"/>
    <n v="100"/>
    <n v="6107.4"/>
    <d v="2005-05-06T00:00:00"/>
    <x v="4"/>
    <n v="2"/>
    <n v="5"/>
    <x v="2"/>
    <x v="3"/>
    <s v="S24_3151"/>
    <s v="Gifts4AllAges.com"/>
    <s v="Boston"/>
    <x v="0"/>
    <s v="NA"/>
    <x v="1"/>
  </r>
  <r>
    <n v="10110"/>
    <n v="27"/>
    <n v="73.62"/>
    <n v="1987.74"/>
    <d v="2003-03-18T00:00:00"/>
    <x v="0"/>
    <n v="1"/>
    <n v="3"/>
    <x v="0"/>
    <x v="1"/>
    <s v="S24_3191"/>
    <s v="AV Stores, Co."/>
    <s v="Manchester"/>
    <x v="6"/>
    <s v="EMEA"/>
    <x v="0"/>
  </r>
  <r>
    <n v="10124"/>
    <n v="49"/>
    <n v="83.04"/>
    <n v="4068.96"/>
    <d v="2003-05-21T00:00:00"/>
    <x v="0"/>
    <n v="2"/>
    <n v="5"/>
    <x v="0"/>
    <x v="1"/>
    <s v="S24_3191"/>
    <s v="Signal Gift Stores"/>
    <s v="Las Vegas"/>
    <x v="0"/>
    <s v="NA"/>
    <x v="1"/>
  </r>
  <r>
    <n v="10148"/>
    <n v="31"/>
    <n v="73.62"/>
    <n v="2282.2199999999998"/>
    <d v="2003-09-11T00:00:00"/>
    <x v="0"/>
    <n v="3"/>
    <n v="9"/>
    <x v="0"/>
    <x v="1"/>
    <s v="S24_3191"/>
    <s v="Anna's Decorations, Ltd"/>
    <s v="North Sydney"/>
    <x v="3"/>
    <s v="APAC"/>
    <x v="0"/>
  </r>
  <r>
    <n v="10161"/>
    <n v="20"/>
    <n v="77.05"/>
    <n v="1541"/>
    <d v="2003-10-17T00:00:00"/>
    <x v="0"/>
    <n v="4"/>
    <n v="10"/>
    <x v="0"/>
    <x v="1"/>
    <s v="S24_3191"/>
    <s v="Heintze Collectables"/>
    <s v="Aaarhus"/>
    <x v="13"/>
    <s v="EMEA"/>
    <x v="0"/>
  </r>
  <r>
    <n v="10172"/>
    <n v="24"/>
    <n v="81.33"/>
    <n v="1951.92"/>
    <d v="2003-11-05T00:00:00"/>
    <x v="0"/>
    <n v="4"/>
    <n v="11"/>
    <x v="0"/>
    <x v="1"/>
    <s v="S24_3191"/>
    <s v="Gift Depot Inc."/>
    <s v="Bridgewater"/>
    <x v="0"/>
    <s v="NA"/>
    <x v="0"/>
  </r>
  <r>
    <n v="10182"/>
    <n v="33"/>
    <n v="94.17"/>
    <n v="3107.61"/>
    <d v="2003-11-12T00:00:00"/>
    <x v="0"/>
    <n v="4"/>
    <n v="11"/>
    <x v="0"/>
    <x v="1"/>
    <s v="S24_3191"/>
    <s v="Mini Gifts Distributors Ltd."/>
    <s v="San Rafael"/>
    <x v="0"/>
    <s v="NA"/>
    <x v="1"/>
  </r>
  <r>
    <n v="10192"/>
    <n v="32"/>
    <n v="72.77"/>
    <n v="2328.64"/>
    <d v="2003-11-20T00:00:00"/>
    <x v="0"/>
    <n v="4"/>
    <n v="11"/>
    <x v="0"/>
    <x v="1"/>
    <s v="S24_3191"/>
    <s v="Online Diecast Creations Co."/>
    <s v="Nashua"/>
    <x v="0"/>
    <s v="NA"/>
    <x v="0"/>
  </r>
  <r>
    <n v="10204"/>
    <n v="40"/>
    <n v="79.62"/>
    <n v="3184.8"/>
    <d v="2003-12-02T00:00:00"/>
    <x v="0"/>
    <n v="4"/>
    <n v="12"/>
    <x v="0"/>
    <x v="1"/>
    <s v="S24_3191"/>
    <s v="Muscle Machine Inc"/>
    <s v="NYC"/>
    <x v="0"/>
    <s v="NA"/>
    <x v="1"/>
  </r>
  <r>
    <n v="10212"/>
    <n v="27"/>
    <n v="79.62"/>
    <n v="2149.7399999999998"/>
    <d v="2004-01-16T00:00:00"/>
    <x v="0"/>
    <n v="1"/>
    <n v="1"/>
    <x v="1"/>
    <x v="1"/>
    <s v="S24_3191"/>
    <s v="Euro Shopping Channel"/>
    <s v="Madrid"/>
    <x v="7"/>
    <s v="EMEA"/>
    <x v="0"/>
  </r>
  <r>
    <n v="10227"/>
    <n v="40"/>
    <n v="79.62"/>
    <n v="3184.8"/>
    <d v="2004-03-02T00:00:00"/>
    <x v="0"/>
    <n v="1"/>
    <n v="3"/>
    <x v="1"/>
    <x v="1"/>
    <s v="S24_3191"/>
    <s v="Saveley &amp; Henriot, Co."/>
    <s v="Lyon"/>
    <x v="1"/>
    <s v="EMEA"/>
    <x v="1"/>
  </r>
  <r>
    <n v="10241"/>
    <n v="26"/>
    <n v="81.33"/>
    <n v="2114.58"/>
    <d v="2004-04-13T00:00:00"/>
    <x v="0"/>
    <n v="2"/>
    <n v="4"/>
    <x v="1"/>
    <x v="1"/>
    <s v="S24_3191"/>
    <s v="Mini Caravy"/>
    <s v="Strasbourg"/>
    <x v="1"/>
    <s v="EMEA"/>
    <x v="0"/>
  </r>
  <r>
    <n v="10267"/>
    <n v="44"/>
    <n v="96.74"/>
    <n v="4256.5600000000004"/>
    <d v="2004-07-07T00:00:00"/>
    <x v="0"/>
    <n v="3"/>
    <n v="7"/>
    <x v="1"/>
    <x v="1"/>
    <s v="S24_3191"/>
    <s v="Muscle Machine Inc"/>
    <s v="NYC"/>
    <x v="0"/>
    <s v="NA"/>
    <x v="1"/>
  </r>
  <r>
    <n v="10279"/>
    <n v="33"/>
    <n v="71.06"/>
    <n v="2344.98"/>
    <d v="2004-08-09T00:00:00"/>
    <x v="0"/>
    <n v="3"/>
    <n v="8"/>
    <x v="1"/>
    <x v="1"/>
    <s v="S24_3191"/>
    <s v="Euro Shopping Channel"/>
    <s v="Madrid"/>
    <x v="7"/>
    <s v="EMEA"/>
    <x v="0"/>
  </r>
  <r>
    <n v="10288"/>
    <n v="34"/>
    <n v="68.489999999999995"/>
    <n v="2328.66"/>
    <d v="2004-09-01T00:00:00"/>
    <x v="0"/>
    <n v="3"/>
    <n v="9"/>
    <x v="1"/>
    <x v="1"/>
    <s v="S24_3191"/>
    <s v="Handji Gifts&amp; Co"/>
    <s v="Singapore"/>
    <x v="9"/>
    <s v="APAC"/>
    <x v="0"/>
  </r>
  <r>
    <n v="10302"/>
    <n v="48"/>
    <n v="74.48"/>
    <n v="3575.04"/>
    <d v="2003-10-06T00:00:00"/>
    <x v="0"/>
    <n v="4"/>
    <n v="10"/>
    <x v="0"/>
    <x v="1"/>
    <s v="S24_3191"/>
    <s v="UK Collectables, Ltd."/>
    <s v="Liverpool"/>
    <x v="6"/>
    <s v="EMEA"/>
    <x v="1"/>
  </r>
  <r>
    <n v="10311"/>
    <n v="25"/>
    <n v="83.04"/>
    <n v="2076"/>
    <d v="2004-10-16T00:00:00"/>
    <x v="0"/>
    <n v="4"/>
    <n v="10"/>
    <x v="1"/>
    <x v="1"/>
    <s v="S24_3191"/>
    <s v="Euro Shopping Channel"/>
    <s v="Madrid"/>
    <x v="7"/>
    <s v="EMEA"/>
    <x v="0"/>
  </r>
  <r>
    <n v="10321"/>
    <n v="39"/>
    <n v="84.75"/>
    <n v="3305.25"/>
    <d v="2004-11-04T00:00:00"/>
    <x v="0"/>
    <n v="4"/>
    <n v="11"/>
    <x v="1"/>
    <x v="1"/>
    <s v="S24_3191"/>
    <s v="FunGiftIdeas.com"/>
    <s v="New Bedford"/>
    <x v="0"/>
    <s v="NA"/>
    <x v="1"/>
  </r>
  <r>
    <n v="10332"/>
    <n v="45"/>
    <n v="34.19"/>
    <n v="1538.55"/>
    <d v="2004-11-17T00:00:00"/>
    <x v="0"/>
    <n v="4"/>
    <n v="11"/>
    <x v="1"/>
    <x v="1"/>
    <s v="S24_3191"/>
    <s v="AV Stores, Co."/>
    <s v="Manchester"/>
    <x v="6"/>
    <s v="EMEA"/>
    <x v="0"/>
  </r>
  <r>
    <n v="10346"/>
    <n v="24"/>
    <n v="100"/>
    <n v="3325.92"/>
    <d v="2004-11-29T00:00:00"/>
    <x v="0"/>
    <n v="4"/>
    <n v="11"/>
    <x v="1"/>
    <x v="1"/>
    <s v="S24_3191"/>
    <s v="Signal Gift Stores"/>
    <s v="Las Vegas"/>
    <x v="0"/>
    <s v="NA"/>
    <x v="1"/>
  </r>
  <r>
    <n v="10368"/>
    <n v="46"/>
    <n v="79.62"/>
    <n v="3662.52"/>
    <d v="2005-01-19T00:00:00"/>
    <x v="0"/>
    <n v="1"/>
    <n v="1"/>
    <x v="2"/>
    <x v="1"/>
    <s v="S24_3191"/>
    <s v="Mini Gifts Distributors Ltd."/>
    <s v="San Rafael"/>
    <x v="0"/>
    <s v="NA"/>
    <x v="1"/>
  </r>
  <r>
    <n v="10380"/>
    <n v="44"/>
    <n v="79.06"/>
    <n v="3478.64"/>
    <d v="2005-02-16T00:00:00"/>
    <x v="0"/>
    <n v="1"/>
    <n v="2"/>
    <x v="2"/>
    <x v="1"/>
    <s v="S24_3191"/>
    <s v="Euro Shopping Channel"/>
    <s v="Madrid"/>
    <x v="7"/>
    <s v="EMEA"/>
    <x v="1"/>
  </r>
  <r>
    <n v="10407"/>
    <n v="13"/>
    <n v="81.33"/>
    <n v="1057.29"/>
    <d v="2005-04-22T00:00:00"/>
    <x v="4"/>
    <n v="2"/>
    <n v="4"/>
    <x v="2"/>
    <x v="1"/>
    <s v="S24_3191"/>
    <s v="The Sharp Gifts Warehouse"/>
    <s v="San Jose"/>
    <x v="0"/>
    <s v="NA"/>
    <x v="0"/>
  </r>
  <r>
    <n v="10420"/>
    <n v="35"/>
    <n v="96.74"/>
    <n v="3385.9"/>
    <d v="2005-05-29T00:00:00"/>
    <x v="2"/>
    <n v="2"/>
    <n v="5"/>
    <x v="2"/>
    <x v="1"/>
    <s v="S24_3191"/>
    <s v="Souveniers And Things Co."/>
    <s v="Chatswood"/>
    <x v="3"/>
    <s v="APAC"/>
    <x v="1"/>
  </r>
  <r>
    <n v="10108"/>
    <n v="30"/>
    <n v="63.07"/>
    <n v="1892.1"/>
    <d v="2003-03-03T00:00:00"/>
    <x v="0"/>
    <n v="1"/>
    <n v="3"/>
    <x v="0"/>
    <x v="1"/>
    <s v="S24_3371"/>
    <s v="Cruz &amp; Sons Co."/>
    <s v="Makati City"/>
    <x v="15"/>
    <s v="Japan"/>
    <x v="0"/>
  </r>
  <r>
    <n v="10122"/>
    <n v="34"/>
    <n v="50.21"/>
    <n v="1707.14"/>
    <d v="2003-05-08T00:00:00"/>
    <x v="0"/>
    <n v="2"/>
    <n v="5"/>
    <x v="0"/>
    <x v="1"/>
    <s v="S24_3371"/>
    <s v="Marseille Mini Autos"/>
    <s v="Marseille"/>
    <x v="1"/>
    <s v="EMEA"/>
    <x v="0"/>
  </r>
  <r>
    <n v="10135"/>
    <n v="27"/>
    <n v="66.13"/>
    <n v="1785.51"/>
    <d v="2003-07-02T00:00:00"/>
    <x v="0"/>
    <n v="3"/>
    <n v="7"/>
    <x v="0"/>
    <x v="1"/>
    <s v="S24_3371"/>
    <s v="Mini Gifts Distributors Ltd."/>
    <s v="San Rafael"/>
    <x v="0"/>
    <s v="NA"/>
    <x v="0"/>
  </r>
  <r>
    <n v="10147"/>
    <n v="30"/>
    <n v="68.58"/>
    <n v="2057.4"/>
    <d v="2003-09-05T00:00:00"/>
    <x v="0"/>
    <n v="3"/>
    <n v="9"/>
    <x v="0"/>
    <x v="1"/>
    <s v="S24_3371"/>
    <s v="Collectables For Less Inc."/>
    <s v="Brickhaven"/>
    <x v="0"/>
    <s v="NA"/>
    <x v="0"/>
  </r>
  <r>
    <n v="10159"/>
    <n v="50"/>
    <n v="69.8"/>
    <n v="3490"/>
    <d v="2003-10-10T00:00:00"/>
    <x v="0"/>
    <n v="4"/>
    <n v="10"/>
    <x v="0"/>
    <x v="1"/>
    <s v="S24_3371"/>
    <s v="Corporate Gift Ideas Co."/>
    <s v="San Francisco"/>
    <x v="0"/>
    <s v="NA"/>
    <x v="1"/>
  </r>
  <r>
    <n v="10169"/>
    <n v="34"/>
    <n v="50.21"/>
    <n v="1707.14"/>
    <d v="2003-11-04T00:00:00"/>
    <x v="0"/>
    <n v="4"/>
    <n v="11"/>
    <x v="0"/>
    <x v="1"/>
    <s v="S24_3371"/>
    <s v="Anna's Decorations, Ltd"/>
    <s v="North Sydney"/>
    <x v="3"/>
    <s v="APAC"/>
    <x v="0"/>
  </r>
  <r>
    <n v="10181"/>
    <n v="23"/>
    <n v="65.52"/>
    <n v="1506.96"/>
    <d v="2003-11-12T00:00:00"/>
    <x v="0"/>
    <n v="4"/>
    <n v="11"/>
    <x v="0"/>
    <x v="1"/>
    <s v="S24_3371"/>
    <s v="Herkku Gifts"/>
    <s v="Bergen"/>
    <x v="2"/>
    <s v="EMEA"/>
    <x v="0"/>
  </r>
  <r>
    <n v="10191"/>
    <n v="48"/>
    <n v="60.01"/>
    <n v="2880.48"/>
    <d v="2003-11-20T00:00:00"/>
    <x v="0"/>
    <n v="4"/>
    <n v="11"/>
    <x v="0"/>
    <x v="1"/>
    <s v="S24_3371"/>
    <s v="Toms Spezialitten, Ltd"/>
    <s v="Koln"/>
    <x v="16"/>
    <s v="EMEA"/>
    <x v="0"/>
  </r>
  <r>
    <n v="10203"/>
    <n v="34"/>
    <n v="64.900000000000006"/>
    <n v="2206.6"/>
    <d v="2003-12-02T00:00:00"/>
    <x v="0"/>
    <n v="4"/>
    <n v="12"/>
    <x v="0"/>
    <x v="1"/>
    <s v="S24_3371"/>
    <s v="Euro Shopping Channel"/>
    <s v="Madrid"/>
    <x v="7"/>
    <s v="EMEA"/>
    <x v="0"/>
  </r>
  <r>
    <n v="10211"/>
    <n v="48"/>
    <n v="48.98"/>
    <n v="2351.04"/>
    <d v="2004-01-15T00:00:00"/>
    <x v="0"/>
    <n v="1"/>
    <n v="1"/>
    <x v="1"/>
    <x v="1"/>
    <s v="S24_3371"/>
    <s v="Auto Canal Petit"/>
    <s v="Paris"/>
    <x v="1"/>
    <s v="EMEA"/>
    <x v="0"/>
  </r>
  <r>
    <n v="10225"/>
    <n v="24"/>
    <n v="50.21"/>
    <n v="1205.04"/>
    <d v="2004-02-22T00:00:00"/>
    <x v="0"/>
    <n v="1"/>
    <n v="2"/>
    <x v="1"/>
    <x v="1"/>
    <s v="S24_3371"/>
    <s v="Vida Sport, Ltd"/>
    <s v="Gensve"/>
    <x v="17"/>
    <s v="EMEA"/>
    <x v="0"/>
  </r>
  <r>
    <n v="10238"/>
    <n v="47"/>
    <n v="62.45"/>
    <n v="2935.15"/>
    <d v="2004-04-09T00:00:00"/>
    <x v="0"/>
    <n v="2"/>
    <n v="4"/>
    <x v="1"/>
    <x v="1"/>
    <s v="S24_3371"/>
    <s v="Danish Wholesale Imports"/>
    <s v="Kobenhavn"/>
    <x v="13"/>
    <s v="EMEA"/>
    <x v="0"/>
  </r>
  <r>
    <n v="10253"/>
    <n v="24"/>
    <n v="52.66"/>
    <n v="1263.8399999999999"/>
    <d v="2004-06-01T00:00:00"/>
    <x v="3"/>
    <n v="2"/>
    <n v="6"/>
    <x v="1"/>
    <x v="1"/>
    <s v="S24_3371"/>
    <s v="UK Collectables, Ltd."/>
    <s v="Liverpool"/>
    <x v="6"/>
    <s v="EMEA"/>
    <x v="0"/>
  </r>
  <r>
    <n v="10266"/>
    <n v="47"/>
    <n v="62.45"/>
    <n v="2935.15"/>
    <d v="2004-07-06T00:00:00"/>
    <x v="0"/>
    <n v="3"/>
    <n v="7"/>
    <x v="1"/>
    <x v="1"/>
    <s v="S24_3371"/>
    <s v="L'ordine Souveniers"/>
    <s v="Reggio Emilia"/>
    <x v="12"/>
    <s v="EMEA"/>
    <x v="0"/>
  </r>
  <r>
    <n v="10276"/>
    <n v="20"/>
    <n v="61.23"/>
    <n v="1224.5999999999999"/>
    <d v="2004-08-02T00:00:00"/>
    <x v="0"/>
    <n v="3"/>
    <n v="8"/>
    <x v="1"/>
    <x v="1"/>
    <s v="S24_3371"/>
    <s v="Online Mini Collectables"/>
    <s v="Brickhaven"/>
    <x v="0"/>
    <s v="NA"/>
    <x v="0"/>
  </r>
  <r>
    <n v="10287"/>
    <n v="20"/>
    <n v="67.97"/>
    <n v="1359.4"/>
    <d v="2004-08-30T00:00:00"/>
    <x v="0"/>
    <n v="3"/>
    <n v="8"/>
    <x v="1"/>
    <x v="1"/>
    <s v="S24_3371"/>
    <s v="Vida Sport, Ltd"/>
    <s v="Gensve"/>
    <x v="17"/>
    <s v="EMEA"/>
    <x v="0"/>
  </r>
  <r>
    <n v="10300"/>
    <n v="31"/>
    <n v="58.78"/>
    <n v="1822.18"/>
    <d v="2003-10-04T00:00:00"/>
    <x v="0"/>
    <n v="4"/>
    <n v="10"/>
    <x v="0"/>
    <x v="1"/>
    <s v="S24_3371"/>
    <s v="Blauer See Auto, Co."/>
    <s v="Frankfurt"/>
    <x v="16"/>
    <s v="EMEA"/>
    <x v="0"/>
  </r>
  <r>
    <n v="10310"/>
    <n v="38"/>
    <n v="56.94"/>
    <n v="2163.7199999999998"/>
    <d v="2004-10-16T00:00:00"/>
    <x v="0"/>
    <n v="4"/>
    <n v="10"/>
    <x v="1"/>
    <x v="1"/>
    <s v="S24_3371"/>
    <s v="Toms Spezialitten, Ltd"/>
    <s v="Koln"/>
    <x v="16"/>
    <s v="EMEA"/>
    <x v="0"/>
  </r>
  <r>
    <n v="10320"/>
    <n v="26"/>
    <n v="61.23"/>
    <n v="1591.98"/>
    <d v="2004-11-03T00:00:00"/>
    <x v="0"/>
    <n v="4"/>
    <n v="11"/>
    <x v="1"/>
    <x v="1"/>
    <s v="S24_3371"/>
    <s v="Volvo Model Replicas, Co"/>
    <s v="Lule"/>
    <x v="8"/>
    <s v="EMEA"/>
    <x v="0"/>
  </r>
  <r>
    <n v="10331"/>
    <n v="25"/>
    <n v="100"/>
    <n v="3078.5"/>
    <d v="2004-11-17T00:00:00"/>
    <x v="0"/>
    <n v="4"/>
    <n v="11"/>
    <x v="1"/>
    <x v="1"/>
    <s v="S24_3371"/>
    <s v="Motor Mint Distributors Inc."/>
    <s v="Philadelphia"/>
    <x v="0"/>
    <s v="NA"/>
    <x v="1"/>
  </r>
  <r>
    <n v="10342"/>
    <n v="48"/>
    <n v="62.45"/>
    <n v="2997.6"/>
    <d v="2004-11-24T00:00:00"/>
    <x v="0"/>
    <n v="4"/>
    <n v="11"/>
    <x v="1"/>
    <x v="1"/>
    <s v="S24_3371"/>
    <s v="Australian Collectors, Co."/>
    <s v="Melbourne"/>
    <x v="3"/>
    <s v="APAC"/>
    <x v="0"/>
  </r>
  <r>
    <n v="10355"/>
    <n v="44"/>
    <n v="62.45"/>
    <n v="2747.8"/>
    <d v="2004-12-07T00:00:00"/>
    <x v="0"/>
    <n v="4"/>
    <n v="12"/>
    <x v="1"/>
    <x v="1"/>
    <s v="S24_3371"/>
    <s v="Euro Shopping Channel"/>
    <s v="Madrid"/>
    <x v="7"/>
    <s v="EMEA"/>
    <x v="0"/>
  </r>
  <r>
    <n v="10363"/>
    <n v="21"/>
    <n v="100"/>
    <n v="2447.7600000000002"/>
    <d v="2005-01-06T00:00:00"/>
    <x v="0"/>
    <n v="1"/>
    <n v="1"/>
    <x v="2"/>
    <x v="1"/>
    <s v="S24_3371"/>
    <s v="Suominen Souveniers"/>
    <s v="Espoo"/>
    <x v="4"/>
    <s v="EMEA"/>
    <x v="0"/>
  </r>
  <r>
    <n v="10378"/>
    <n v="46"/>
    <n v="41.54"/>
    <n v="1910.84"/>
    <d v="2005-02-10T00:00:00"/>
    <x v="0"/>
    <n v="1"/>
    <n v="2"/>
    <x v="2"/>
    <x v="1"/>
    <s v="S24_3371"/>
    <s v="Euro Shopping Channel"/>
    <s v="Madrid"/>
    <x v="7"/>
    <s v="EMEA"/>
    <x v="0"/>
  </r>
  <r>
    <n v="10390"/>
    <n v="46"/>
    <n v="52.84"/>
    <n v="2430.64"/>
    <d v="2005-03-04T00:00:00"/>
    <x v="0"/>
    <n v="1"/>
    <n v="3"/>
    <x v="2"/>
    <x v="1"/>
    <s v="S24_3371"/>
    <s v="Mini Gifts Distributors Ltd."/>
    <s v="San Rafael"/>
    <x v="0"/>
    <s v="NA"/>
    <x v="0"/>
  </r>
  <r>
    <n v="10419"/>
    <n v="55"/>
    <n v="52.66"/>
    <n v="2896.3"/>
    <d v="2005-05-17T00:00:00"/>
    <x v="0"/>
    <n v="2"/>
    <n v="5"/>
    <x v="2"/>
    <x v="1"/>
    <s v="S24_3371"/>
    <s v="Salzburg Collectables"/>
    <s v="Salzburg"/>
    <x v="5"/>
    <s v="EMEA"/>
    <x v="0"/>
  </r>
  <r>
    <n v="10106"/>
    <n v="31"/>
    <n v="52.6"/>
    <n v="1630.6"/>
    <d v="2003-02-17T00:00:00"/>
    <x v="0"/>
    <n v="1"/>
    <n v="2"/>
    <x v="0"/>
    <x v="3"/>
    <s v="S24_3420"/>
    <s v="Rovelli Gifts"/>
    <s v="Bergamo"/>
    <x v="12"/>
    <s v="EMEA"/>
    <x v="0"/>
  </r>
  <r>
    <n v="10119"/>
    <n v="20"/>
    <n v="72.98"/>
    <n v="1459.6"/>
    <d v="2003-04-28T00:00:00"/>
    <x v="0"/>
    <n v="2"/>
    <n v="4"/>
    <x v="0"/>
    <x v="3"/>
    <s v="S24_3420"/>
    <s v="Salzburg Collectables"/>
    <s v="Salzburg"/>
    <x v="5"/>
    <s v="EMEA"/>
    <x v="0"/>
  </r>
  <r>
    <n v="10131"/>
    <n v="29"/>
    <n v="59.18"/>
    <n v="1716.22"/>
    <d v="2003-06-16T00:00:00"/>
    <x v="0"/>
    <n v="2"/>
    <n v="6"/>
    <x v="0"/>
    <x v="3"/>
    <s v="S24_3420"/>
    <s v="Gift Ideas Corp."/>
    <s v="Glendale"/>
    <x v="0"/>
    <s v="NA"/>
    <x v="0"/>
  </r>
  <r>
    <n v="10143"/>
    <n v="33"/>
    <n v="77.59"/>
    <n v="2560.4699999999998"/>
    <d v="2003-08-10T00:00:00"/>
    <x v="0"/>
    <n v="3"/>
    <n v="8"/>
    <x v="0"/>
    <x v="3"/>
    <s v="S24_3420"/>
    <s v="Mini Creations Ltd."/>
    <s v="New Bedford"/>
    <x v="0"/>
    <s v="NA"/>
    <x v="0"/>
  </r>
  <r>
    <n v="10155"/>
    <n v="34"/>
    <n v="55.89"/>
    <n v="1900.26"/>
    <d v="2003-10-06T00:00:00"/>
    <x v="0"/>
    <n v="4"/>
    <n v="10"/>
    <x v="0"/>
    <x v="3"/>
    <s v="S24_3420"/>
    <s v="Toys of Finland, Co."/>
    <s v="Helsinki"/>
    <x v="4"/>
    <s v="EMEA"/>
    <x v="0"/>
  </r>
  <r>
    <n v="10167"/>
    <n v="32"/>
    <n v="63.12"/>
    <n v="2019.84"/>
    <d v="2003-10-23T00:00:00"/>
    <x v="3"/>
    <n v="4"/>
    <n v="10"/>
    <x v="0"/>
    <x v="3"/>
    <s v="S24_3420"/>
    <s v="Scandinavian Gift Ideas"/>
    <s v="Boras"/>
    <x v="8"/>
    <s v="EMEA"/>
    <x v="0"/>
  </r>
  <r>
    <n v="10178"/>
    <n v="27"/>
    <n v="73.64"/>
    <n v="1988.28"/>
    <d v="2003-11-08T00:00:00"/>
    <x v="0"/>
    <n v="4"/>
    <n v="11"/>
    <x v="0"/>
    <x v="3"/>
    <s v="S24_3420"/>
    <s v="Alpha Cognac"/>
    <s v="Toulouse"/>
    <x v="1"/>
    <s v="EMEA"/>
    <x v="0"/>
  </r>
  <r>
    <n v="10186"/>
    <n v="21"/>
    <n v="69.040000000000006"/>
    <n v="1449.84"/>
    <d v="2003-11-14T00:00:00"/>
    <x v="0"/>
    <n v="4"/>
    <n v="11"/>
    <x v="0"/>
    <x v="3"/>
    <s v="S24_3420"/>
    <s v="Double Decker Gift Stores, Ltd"/>
    <s v="London"/>
    <x v="6"/>
    <s v="EMEA"/>
    <x v="0"/>
  </r>
  <r>
    <n v="10198"/>
    <n v="27"/>
    <n v="71.67"/>
    <n v="1935.09"/>
    <d v="2003-11-27T00:00:00"/>
    <x v="0"/>
    <n v="4"/>
    <n v="11"/>
    <x v="0"/>
    <x v="3"/>
    <s v="S24_3420"/>
    <s v="Cruz &amp; Sons Co."/>
    <s v="Makati City"/>
    <x v="15"/>
    <s v="Japan"/>
    <x v="0"/>
  </r>
  <r>
    <n v="10209"/>
    <n v="36"/>
    <n v="77.59"/>
    <n v="2793.24"/>
    <d v="2004-01-09T00:00:00"/>
    <x v="0"/>
    <n v="1"/>
    <n v="1"/>
    <x v="1"/>
    <x v="3"/>
    <s v="S24_3420"/>
    <s v="Men 'R' US Retailers, Ltd."/>
    <s v="Los Angeles"/>
    <x v="0"/>
    <s v="NA"/>
    <x v="0"/>
  </r>
  <r>
    <n v="10222"/>
    <n v="43"/>
    <n v="70.349999999999994"/>
    <n v="3025.05"/>
    <d v="2004-02-19T00:00:00"/>
    <x v="0"/>
    <n v="1"/>
    <n v="2"/>
    <x v="1"/>
    <x v="3"/>
    <s v="S24_3420"/>
    <s v="Collectable Mini Designs Co."/>
    <s v="San Diego"/>
    <x v="0"/>
    <s v="NA"/>
    <x v="1"/>
  </r>
  <r>
    <n v="10249"/>
    <n v="25"/>
    <n v="69.7"/>
    <n v="1742.5"/>
    <d v="2004-05-08T00:00:00"/>
    <x v="0"/>
    <n v="2"/>
    <n v="5"/>
    <x v="1"/>
    <x v="3"/>
    <s v="S24_3420"/>
    <s v="Cambridge Collectables Co."/>
    <s v="Cambridge"/>
    <x v="0"/>
    <s v="NA"/>
    <x v="0"/>
  </r>
  <r>
    <n v="10262"/>
    <n v="46"/>
    <n v="70.349999999999994"/>
    <n v="3236.1"/>
    <d v="2004-06-24T00:00:00"/>
    <x v="3"/>
    <n v="2"/>
    <n v="6"/>
    <x v="1"/>
    <x v="3"/>
    <s v="S24_3420"/>
    <s v="Euro Shopping Channel"/>
    <s v="Madrid"/>
    <x v="7"/>
    <s v="EMEA"/>
    <x v="1"/>
  </r>
  <r>
    <n v="10274"/>
    <n v="24"/>
    <n v="72.33"/>
    <n v="1735.92"/>
    <d v="2004-07-21T00:00:00"/>
    <x v="0"/>
    <n v="3"/>
    <n v="7"/>
    <x v="1"/>
    <x v="3"/>
    <s v="S24_3420"/>
    <s v="Collectables For Less Inc."/>
    <s v="Brickhaven"/>
    <x v="0"/>
    <s v="NA"/>
    <x v="0"/>
  </r>
  <r>
    <n v="10284"/>
    <n v="39"/>
    <n v="71.67"/>
    <n v="2795.13"/>
    <d v="2004-08-21T00:00:00"/>
    <x v="0"/>
    <n v="3"/>
    <n v="8"/>
    <x v="1"/>
    <x v="3"/>
    <s v="S24_3420"/>
    <s v="Norway Gifts By Mail, Co."/>
    <s v="Oslo"/>
    <x v="2"/>
    <s v="EMEA"/>
    <x v="0"/>
  </r>
  <r>
    <n v="10296"/>
    <n v="31"/>
    <n v="53.92"/>
    <n v="1671.52"/>
    <d v="2004-09-15T00:00:00"/>
    <x v="0"/>
    <n v="3"/>
    <n v="9"/>
    <x v="1"/>
    <x v="3"/>
    <s v="S24_3420"/>
    <s v="Bavarian Collectables Imports, Co."/>
    <s v="Munich"/>
    <x v="16"/>
    <s v="EMEA"/>
    <x v="0"/>
  </r>
  <r>
    <n v="10307"/>
    <n v="22"/>
    <n v="71.67"/>
    <n v="1576.74"/>
    <d v="2004-10-14T00:00:00"/>
    <x v="0"/>
    <n v="4"/>
    <n v="10"/>
    <x v="1"/>
    <x v="3"/>
    <s v="S24_3420"/>
    <s v="Classic Gift Ideas, Inc"/>
    <s v="Philadelphia"/>
    <x v="0"/>
    <s v="NA"/>
    <x v="0"/>
  </r>
  <r>
    <n v="10316"/>
    <n v="47"/>
    <n v="76.930000000000007"/>
    <n v="3615.71"/>
    <d v="2004-11-01T00:00:00"/>
    <x v="0"/>
    <n v="4"/>
    <n v="11"/>
    <x v="1"/>
    <x v="3"/>
    <s v="S24_3420"/>
    <s v="giftsbymail.co.uk"/>
    <s v="Cowes"/>
    <x v="6"/>
    <s v="EMEA"/>
    <x v="1"/>
  </r>
  <r>
    <n v="10328"/>
    <n v="20"/>
    <n v="72.98"/>
    <n v="1459.6"/>
    <d v="2004-11-12T00:00:00"/>
    <x v="0"/>
    <n v="4"/>
    <n v="11"/>
    <x v="1"/>
    <x v="3"/>
    <s v="S24_3420"/>
    <s v="Rovelli Gifts"/>
    <s v="Bergamo"/>
    <x v="12"/>
    <s v="EMEA"/>
    <x v="0"/>
  </r>
  <r>
    <n v="10339"/>
    <n v="29"/>
    <n v="99.69"/>
    <n v="2891.01"/>
    <d v="2004-11-23T00:00:00"/>
    <x v="0"/>
    <n v="4"/>
    <n v="11"/>
    <x v="1"/>
    <x v="3"/>
    <s v="S24_3420"/>
    <s v="Tokyo Collectables, Ltd"/>
    <s v="Minato-ku"/>
    <x v="11"/>
    <s v="Japan"/>
    <x v="0"/>
  </r>
  <r>
    <n v="10351"/>
    <n v="38"/>
    <n v="68.38"/>
    <n v="2598.44"/>
    <d v="2004-12-03T00:00:00"/>
    <x v="0"/>
    <n v="4"/>
    <n v="12"/>
    <x v="1"/>
    <x v="3"/>
    <s v="S24_3420"/>
    <s v="Stylish Desk Decors, Co."/>
    <s v="London"/>
    <x v="6"/>
    <s v="EMEA"/>
    <x v="0"/>
  </r>
  <r>
    <n v="10361"/>
    <n v="34"/>
    <n v="100"/>
    <n v="3871.92"/>
    <d v="2004-12-17T00:00:00"/>
    <x v="0"/>
    <n v="4"/>
    <n v="12"/>
    <x v="1"/>
    <x v="3"/>
    <s v="S24_3420"/>
    <s v="Souveniers And Things Co."/>
    <s v="Chatswood"/>
    <x v="3"/>
    <s v="APAC"/>
    <x v="1"/>
  </r>
  <r>
    <n v="10373"/>
    <n v="46"/>
    <n v="66"/>
    <n v="3036"/>
    <d v="2005-01-31T00:00:00"/>
    <x v="0"/>
    <n v="1"/>
    <n v="1"/>
    <x v="2"/>
    <x v="3"/>
    <s v="S24_3420"/>
    <s v="Oulu Toy Supplies, Inc."/>
    <s v="Oulu"/>
    <x v="4"/>
    <s v="EMEA"/>
    <x v="1"/>
  </r>
  <r>
    <n v="10386"/>
    <n v="35"/>
    <n v="63.76"/>
    <n v="2231.6"/>
    <d v="2005-03-01T00:00:00"/>
    <x v="5"/>
    <n v="1"/>
    <n v="3"/>
    <x v="2"/>
    <x v="3"/>
    <s v="S24_3420"/>
    <s v="Euro Shopping Channel"/>
    <s v="Madrid"/>
    <x v="7"/>
    <s v="EMEA"/>
    <x v="0"/>
  </r>
  <r>
    <n v="10398"/>
    <n v="34"/>
    <n v="71.67"/>
    <n v="2436.7800000000002"/>
    <d v="2005-03-30T00:00:00"/>
    <x v="0"/>
    <n v="1"/>
    <n v="3"/>
    <x v="2"/>
    <x v="3"/>
    <s v="S24_3420"/>
    <s v="Reims Collectables"/>
    <s v="Reims"/>
    <x v="1"/>
    <s v="EMEA"/>
    <x v="0"/>
  </r>
  <r>
    <n v="10400"/>
    <n v="38"/>
    <n v="57.2"/>
    <n v="2173.6"/>
    <d v="2005-04-01T00:00:00"/>
    <x v="0"/>
    <n v="2"/>
    <n v="4"/>
    <x v="2"/>
    <x v="3"/>
    <s v="S24_3420"/>
    <s v="The Sharp Gifts Warehouse"/>
    <s v="San Jose"/>
    <x v="0"/>
    <s v="NA"/>
    <x v="0"/>
  </r>
  <r>
    <n v="10415"/>
    <n v="18"/>
    <n v="69.7"/>
    <n v="1254.5999999999999"/>
    <d v="2005-05-09T00:00:00"/>
    <x v="1"/>
    <n v="2"/>
    <n v="5"/>
    <x v="2"/>
    <x v="3"/>
    <s v="S24_3420"/>
    <s v="Australian Collectables, Ltd"/>
    <s v="Glen Waverly"/>
    <x v="3"/>
    <s v="APAC"/>
    <x v="0"/>
  </r>
  <r>
    <n v="10110"/>
    <n v="37"/>
    <n v="100"/>
    <n v="3724.42"/>
    <d v="2003-03-18T00:00:00"/>
    <x v="0"/>
    <n v="1"/>
    <n v="3"/>
    <x v="0"/>
    <x v="1"/>
    <s v="S24_3432"/>
    <s v="AV Stores, Co."/>
    <s v="Manchester"/>
    <x v="6"/>
    <s v="EMEA"/>
    <x v="1"/>
  </r>
  <r>
    <n v="10124"/>
    <n v="43"/>
    <n v="100"/>
    <n v="5203"/>
    <d v="2003-05-21T00:00:00"/>
    <x v="0"/>
    <n v="2"/>
    <n v="5"/>
    <x v="0"/>
    <x v="1"/>
    <s v="S24_3432"/>
    <s v="Signal Gift Stores"/>
    <s v="Las Vegas"/>
    <x v="0"/>
    <s v="NA"/>
    <x v="1"/>
  </r>
  <r>
    <n v="10148"/>
    <n v="27"/>
    <n v="100"/>
    <n v="3469.5"/>
    <d v="2003-09-11T00:00:00"/>
    <x v="0"/>
    <n v="3"/>
    <n v="9"/>
    <x v="0"/>
    <x v="1"/>
    <s v="S24_3432"/>
    <s v="Anna's Decorations, Ltd"/>
    <s v="North Sydney"/>
    <x v="3"/>
    <s v="APAC"/>
    <x v="1"/>
  </r>
  <r>
    <n v="10161"/>
    <n v="30"/>
    <n v="100"/>
    <n v="3148.2"/>
    <d v="2003-10-17T00:00:00"/>
    <x v="0"/>
    <n v="4"/>
    <n v="10"/>
    <x v="0"/>
    <x v="1"/>
    <s v="S24_3432"/>
    <s v="Heintze Collectables"/>
    <s v="Aaarhus"/>
    <x v="13"/>
    <s v="EMEA"/>
    <x v="1"/>
  </r>
  <r>
    <n v="10172"/>
    <n v="22"/>
    <n v="98.51"/>
    <n v="2167.2199999999998"/>
    <d v="2003-11-05T00:00:00"/>
    <x v="0"/>
    <n v="4"/>
    <n v="11"/>
    <x v="0"/>
    <x v="1"/>
    <s v="S24_3432"/>
    <s v="Gift Depot Inc."/>
    <s v="Bridgewater"/>
    <x v="0"/>
    <s v="NA"/>
    <x v="0"/>
  </r>
  <r>
    <n v="10182"/>
    <n v="49"/>
    <n v="100"/>
    <n v="6244.07"/>
    <d v="2003-11-12T00:00:00"/>
    <x v="0"/>
    <n v="4"/>
    <n v="11"/>
    <x v="0"/>
    <x v="1"/>
    <s v="S24_3432"/>
    <s v="Mini Gifts Distributors Ltd."/>
    <s v="San Rafael"/>
    <x v="0"/>
    <s v="NA"/>
    <x v="1"/>
  </r>
  <r>
    <n v="10192"/>
    <n v="46"/>
    <n v="100"/>
    <n v="5566"/>
    <d v="2003-11-20T00:00:00"/>
    <x v="0"/>
    <n v="4"/>
    <n v="11"/>
    <x v="0"/>
    <x v="1"/>
    <s v="S24_3432"/>
    <s v="Online Diecast Creations Co."/>
    <s v="Nashua"/>
    <x v="0"/>
    <s v="NA"/>
    <x v="1"/>
  </r>
  <r>
    <n v="10204"/>
    <n v="48"/>
    <n v="91.02"/>
    <n v="4368.96"/>
    <d v="2003-12-02T00:00:00"/>
    <x v="0"/>
    <n v="4"/>
    <n v="12"/>
    <x v="0"/>
    <x v="1"/>
    <s v="S24_3432"/>
    <s v="Muscle Machine Inc"/>
    <s v="NYC"/>
    <x v="0"/>
    <s v="NA"/>
    <x v="1"/>
  </r>
  <r>
    <n v="10212"/>
    <n v="46"/>
    <n v="87.81"/>
    <n v="4039.26"/>
    <d v="2004-01-16T00:00:00"/>
    <x v="0"/>
    <n v="1"/>
    <n v="1"/>
    <x v="1"/>
    <x v="1"/>
    <s v="S24_3432"/>
    <s v="Euro Shopping Channel"/>
    <s v="Madrid"/>
    <x v="7"/>
    <s v="EMEA"/>
    <x v="1"/>
  </r>
  <r>
    <n v="10226"/>
    <n v="48"/>
    <n v="92.09"/>
    <n v="4420.32"/>
    <d v="2004-02-26T00:00:00"/>
    <x v="0"/>
    <n v="1"/>
    <n v="2"/>
    <x v="1"/>
    <x v="1"/>
    <s v="S24_3432"/>
    <s v="Collectable Mini Designs Co."/>
    <s v="San Diego"/>
    <x v="0"/>
    <s v="NA"/>
    <x v="1"/>
  </r>
  <r>
    <n v="10241"/>
    <n v="27"/>
    <n v="86.73"/>
    <n v="2341.71"/>
    <d v="2004-04-13T00:00:00"/>
    <x v="0"/>
    <n v="2"/>
    <n v="4"/>
    <x v="1"/>
    <x v="1"/>
    <s v="S24_3432"/>
    <s v="Mini Caravy"/>
    <s v="Strasbourg"/>
    <x v="1"/>
    <s v="EMEA"/>
    <x v="0"/>
  </r>
  <r>
    <n v="10267"/>
    <n v="43"/>
    <n v="100"/>
    <n v="5110.9799999999996"/>
    <d v="2004-07-07T00:00:00"/>
    <x v="0"/>
    <n v="3"/>
    <n v="7"/>
    <x v="1"/>
    <x v="1"/>
    <s v="S24_3432"/>
    <s v="Muscle Machine Inc"/>
    <s v="NYC"/>
    <x v="0"/>
    <s v="NA"/>
    <x v="1"/>
  </r>
  <r>
    <n v="10279"/>
    <n v="48"/>
    <n v="100"/>
    <n v="6168"/>
    <d v="2004-08-09T00:00:00"/>
    <x v="0"/>
    <n v="3"/>
    <n v="8"/>
    <x v="1"/>
    <x v="1"/>
    <s v="S24_3432"/>
    <s v="Euro Shopping Channel"/>
    <s v="Madrid"/>
    <x v="7"/>
    <s v="EMEA"/>
    <x v="1"/>
  </r>
  <r>
    <n v="10288"/>
    <n v="41"/>
    <n v="100"/>
    <n v="4873.26"/>
    <d v="2004-09-01T00:00:00"/>
    <x v="0"/>
    <n v="3"/>
    <n v="9"/>
    <x v="1"/>
    <x v="1"/>
    <s v="S24_3432"/>
    <s v="Handji Gifts&amp; Co"/>
    <s v="Singapore"/>
    <x v="9"/>
    <s v="APAC"/>
    <x v="1"/>
  </r>
  <r>
    <n v="10301"/>
    <n v="22"/>
    <n v="96.37"/>
    <n v="2120.14"/>
    <d v="2003-10-05T00:00:00"/>
    <x v="0"/>
    <n v="4"/>
    <n v="10"/>
    <x v="0"/>
    <x v="1"/>
    <s v="S24_3432"/>
    <s v="Norway Gifts By Mail, Co."/>
    <s v="Oslo"/>
    <x v="2"/>
    <s v="EMEA"/>
    <x v="0"/>
  </r>
  <r>
    <n v="10311"/>
    <n v="46"/>
    <n v="92.09"/>
    <n v="4236.1400000000003"/>
    <d v="2004-10-16T00:00:00"/>
    <x v="0"/>
    <n v="4"/>
    <n v="10"/>
    <x v="1"/>
    <x v="1"/>
    <s v="S24_3432"/>
    <s v="Euro Shopping Channel"/>
    <s v="Madrid"/>
    <x v="7"/>
    <s v="EMEA"/>
    <x v="1"/>
  </r>
  <r>
    <n v="10321"/>
    <n v="21"/>
    <n v="89.95"/>
    <n v="1888.95"/>
    <d v="2004-11-04T00:00:00"/>
    <x v="0"/>
    <n v="4"/>
    <n v="11"/>
    <x v="1"/>
    <x v="1"/>
    <s v="S24_3432"/>
    <s v="FunGiftIdeas.com"/>
    <s v="New Bedford"/>
    <x v="0"/>
    <s v="NA"/>
    <x v="0"/>
  </r>
  <r>
    <n v="10332"/>
    <n v="31"/>
    <n v="37.18"/>
    <n v="1152.58"/>
    <d v="2004-11-17T00:00:00"/>
    <x v="0"/>
    <n v="4"/>
    <n v="11"/>
    <x v="1"/>
    <x v="1"/>
    <s v="S24_3432"/>
    <s v="AV Stores, Co."/>
    <s v="Manchester"/>
    <x v="6"/>
    <s v="EMEA"/>
    <x v="0"/>
  </r>
  <r>
    <n v="10346"/>
    <n v="26"/>
    <n v="95.88"/>
    <n v="2492.88"/>
    <d v="2004-11-29T00:00:00"/>
    <x v="0"/>
    <n v="4"/>
    <n v="11"/>
    <x v="1"/>
    <x v="1"/>
    <s v="S24_3432"/>
    <s v="Signal Gift Stores"/>
    <s v="Las Vegas"/>
    <x v="0"/>
    <s v="NA"/>
    <x v="0"/>
  </r>
  <r>
    <n v="10368"/>
    <n v="20"/>
    <n v="99.58"/>
    <n v="1991.6"/>
    <d v="2005-01-19T00:00:00"/>
    <x v="0"/>
    <n v="1"/>
    <n v="1"/>
    <x v="2"/>
    <x v="1"/>
    <s v="S24_3432"/>
    <s v="Mini Gifts Distributors Ltd."/>
    <s v="San Rafael"/>
    <x v="0"/>
    <s v="NA"/>
    <x v="0"/>
  </r>
  <r>
    <n v="10380"/>
    <n v="34"/>
    <n v="100"/>
    <n v="3953.18"/>
    <d v="2005-02-16T00:00:00"/>
    <x v="0"/>
    <n v="1"/>
    <n v="2"/>
    <x v="2"/>
    <x v="1"/>
    <s v="S24_3432"/>
    <s v="Euro Shopping Channel"/>
    <s v="Madrid"/>
    <x v="7"/>
    <s v="EMEA"/>
    <x v="1"/>
  </r>
  <r>
    <n v="10407"/>
    <n v="43"/>
    <n v="86.73"/>
    <n v="3729.39"/>
    <d v="2005-04-22T00:00:00"/>
    <x v="4"/>
    <n v="2"/>
    <n v="4"/>
    <x v="2"/>
    <x v="1"/>
    <s v="S24_3432"/>
    <s v="The Sharp Gifts Warehouse"/>
    <s v="San Jose"/>
    <x v="0"/>
    <s v="NA"/>
    <x v="1"/>
  </r>
  <r>
    <n v="10420"/>
    <n v="26"/>
    <n v="100"/>
    <n v="2617.16"/>
    <d v="2005-05-29T00:00:00"/>
    <x v="2"/>
    <n v="2"/>
    <n v="5"/>
    <x v="2"/>
    <x v="1"/>
    <s v="S24_3432"/>
    <s v="Souveniers And Things Co."/>
    <s v="Chatswood"/>
    <x v="3"/>
    <s v="APAC"/>
    <x v="0"/>
  </r>
  <r>
    <n v="10105"/>
    <n v="50"/>
    <n v="79.67"/>
    <n v="3983.5"/>
    <d v="2003-02-11T00:00:00"/>
    <x v="0"/>
    <n v="1"/>
    <n v="2"/>
    <x v="0"/>
    <x v="3"/>
    <s v="S24_3816"/>
    <s v="Danish Wholesale Imports"/>
    <s v="Kobenhavn"/>
    <x v="13"/>
    <s v="EMEA"/>
    <x v="1"/>
  </r>
  <r>
    <n v="10119"/>
    <n v="35"/>
    <n v="90.57"/>
    <n v="3169.95"/>
    <d v="2003-04-28T00:00:00"/>
    <x v="0"/>
    <n v="2"/>
    <n v="4"/>
    <x v="0"/>
    <x v="3"/>
    <s v="S24_3816"/>
    <s v="Salzburg Collectables"/>
    <s v="Salzburg"/>
    <x v="5"/>
    <s v="EMEA"/>
    <x v="1"/>
  </r>
  <r>
    <n v="10129"/>
    <n v="50"/>
    <n v="77.989999999999995"/>
    <n v="3899.5"/>
    <d v="2003-06-12T00:00:00"/>
    <x v="0"/>
    <n v="2"/>
    <n v="6"/>
    <x v="0"/>
    <x v="3"/>
    <s v="S24_3816"/>
    <s v="Stylish Desk Decors, Co."/>
    <s v="London"/>
    <x v="6"/>
    <s v="EMEA"/>
    <x v="1"/>
  </r>
  <r>
    <n v="10143"/>
    <n v="23"/>
    <n v="80.510000000000005"/>
    <n v="1851.73"/>
    <d v="2003-08-10T00:00:00"/>
    <x v="0"/>
    <n v="3"/>
    <n v="8"/>
    <x v="0"/>
    <x v="3"/>
    <s v="S24_3816"/>
    <s v="Mini Creations Ltd."/>
    <s v="New Bedford"/>
    <x v="0"/>
    <s v="NA"/>
    <x v="0"/>
  </r>
  <r>
    <n v="10155"/>
    <n v="37"/>
    <n v="67.930000000000007"/>
    <n v="2513.41"/>
    <d v="2003-10-06T00:00:00"/>
    <x v="0"/>
    <n v="4"/>
    <n v="10"/>
    <x v="0"/>
    <x v="3"/>
    <s v="S24_3816"/>
    <s v="Toys of Finland, Co."/>
    <s v="Helsinki"/>
    <x v="4"/>
    <s v="EMEA"/>
    <x v="0"/>
  </r>
  <r>
    <n v="10167"/>
    <n v="29"/>
    <n v="83.86"/>
    <n v="2431.94"/>
    <d v="2003-10-23T00:00:00"/>
    <x v="3"/>
    <n v="4"/>
    <n v="10"/>
    <x v="0"/>
    <x v="3"/>
    <s v="S24_3816"/>
    <s v="Scandinavian Gift Ideas"/>
    <s v="Boras"/>
    <x v="8"/>
    <s v="EMEA"/>
    <x v="0"/>
  </r>
  <r>
    <n v="10178"/>
    <n v="21"/>
    <n v="72.12"/>
    <n v="1514.52"/>
    <d v="2003-11-08T00:00:00"/>
    <x v="0"/>
    <n v="4"/>
    <n v="11"/>
    <x v="0"/>
    <x v="3"/>
    <s v="S24_3816"/>
    <s v="Alpha Cognac"/>
    <s v="Toulouse"/>
    <x v="1"/>
    <s v="EMEA"/>
    <x v="0"/>
  </r>
  <r>
    <n v="10186"/>
    <n v="36"/>
    <n v="85.54"/>
    <n v="3079.44"/>
    <d v="2003-11-14T00:00:00"/>
    <x v="0"/>
    <n v="4"/>
    <n v="11"/>
    <x v="0"/>
    <x v="3"/>
    <s v="S24_3816"/>
    <s v="Double Decker Gift Stores, Ltd"/>
    <s v="London"/>
    <x v="6"/>
    <s v="EMEA"/>
    <x v="1"/>
  </r>
  <r>
    <n v="10197"/>
    <n v="22"/>
    <n v="86.38"/>
    <n v="1900.36"/>
    <d v="2003-11-26T00:00:00"/>
    <x v="0"/>
    <n v="4"/>
    <n v="11"/>
    <x v="0"/>
    <x v="3"/>
    <s v="S24_3816"/>
    <s v="Enaco Distributors"/>
    <s v="Barcelona"/>
    <x v="7"/>
    <s v="EMEA"/>
    <x v="0"/>
  </r>
  <r>
    <n v="10209"/>
    <n v="22"/>
    <n v="89.73"/>
    <n v="1974.06"/>
    <d v="2004-01-09T00:00:00"/>
    <x v="0"/>
    <n v="1"/>
    <n v="1"/>
    <x v="1"/>
    <x v="3"/>
    <s v="S24_3816"/>
    <s v="Men 'R' US Retailers, Ltd."/>
    <s v="Los Angeles"/>
    <x v="0"/>
    <s v="NA"/>
    <x v="0"/>
  </r>
  <r>
    <n v="10222"/>
    <n v="46"/>
    <n v="80.510000000000005"/>
    <n v="3703.46"/>
    <d v="2004-02-19T00:00:00"/>
    <x v="0"/>
    <n v="1"/>
    <n v="2"/>
    <x v="1"/>
    <x v="3"/>
    <s v="S24_3816"/>
    <s v="Collectable Mini Designs Co."/>
    <s v="San Diego"/>
    <x v="0"/>
    <s v="NA"/>
    <x v="1"/>
  </r>
  <r>
    <n v="10248"/>
    <n v="23"/>
    <n v="76.31"/>
    <n v="1755.13"/>
    <d v="2004-05-07T00:00:00"/>
    <x v="3"/>
    <n v="2"/>
    <n v="5"/>
    <x v="1"/>
    <x v="3"/>
    <s v="S24_3816"/>
    <s v="Land of Toys Inc."/>
    <s v="NYC"/>
    <x v="0"/>
    <s v="NA"/>
    <x v="0"/>
  </r>
  <r>
    <n v="10262"/>
    <n v="49"/>
    <n v="87.21"/>
    <n v="4273.29"/>
    <d v="2004-06-24T00:00:00"/>
    <x v="3"/>
    <n v="2"/>
    <n v="6"/>
    <x v="1"/>
    <x v="3"/>
    <s v="S24_3816"/>
    <s v="Euro Shopping Channel"/>
    <s v="Madrid"/>
    <x v="7"/>
    <s v="EMEA"/>
    <x v="1"/>
  </r>
  <r>
    <n v="10273"/>
    <n v="48"/>
    <n v="83.02"/>
    <n v="3984.96"/>
    <d v="2004-07-21T00:00:00"/>
    <x v="0"/>
    <n v="3"/>
    <n v="7"/>
    <x v="1"/>
    <x v="3"/>
    <s v="S24_3816"/>
    <s v="Petit Auto"/>
    <s v="Bruxelles"/>
    <x v="14"/>
    <s v="EMEA"/>
    <x v="1"/>
  </r>
  <r>
    <n v="10283"/>
    <n v="33"/>
    <n v="72.959999999999994"/>
    <n v="2407.6799999999998"/>
    <d v="2004-08-20T00:00:00"/>
    <x v="0"/>
    <n v="3"/>
    <n v="8"/>
    <x v="1"/>
    <x v="3"/>
    <s v="S24_3816"/>
    <s v="Royal Canadian Collectables, Ltd."/>
    <s v="Tsawassen"/>
    <x v="10"/>
    <s v="NA"/>
    <x v="0"/>
  </r>
  <r>
    <n v="10296"/>
    <n v="22"/>
    <n v="77.150000000000006"/>
    <n v="1697.3"/>
    <d v="2004-09-15T00:00:00"/>
    <x v="0"/>
    <n v="3"/>
    <n v="9"/>
    <x v="1"/>
    <x v="3"/>
    <s v="S24_3816"/>
    <s v="Bavarian Collectables Imports, Co."/>
    <s v="Munich"/>
    <x v="16"/>
    <s v="EMEA"/>
    <x v="0"/>
  </r>
  <r>
    <n v="10307"/>
    <n v="22"/>
    <n v="91.41"/>
    <n v="2011.02"/>
    <d v="2004-10-14T00:00:00"/>
    <x v="0"/>
    <n v="4"/>
    <n v="10"/>
    <x v="1"/>
    <x v="3"/>
    <s v="S24_3816"/>
    <s v="Classic Gift Ideas, Inc"/>
    <s v="Philadelphia"/>
    <x v="0"/>
    <s v="NA"/>
    <x v="0"/>
  </r>
  <r>
    <n v="10316"/>
    <n v="25"/>
    <n v="92.25"/>
    <n v="2306.25"/>
    <d v="2004-11-01T00:00:00"/>
    <x v="0"/>
    <n v="4"/>
    <n v="11"/>
    <x v="1"/>
    <x v="3"/>
    <s v="S24_3816"/>
    <s v="giftsbymail.co.uk"/>
    <s v="Cowes"/>
    <x v="6"/>
    <s v="EMEA"/>
    <x v="0"/>
  </r>
  <r>
    <n v="10326"/>
    <n v="20"/>
    <n v="92.25"/>
    <n v="1845"/>
    <d v="2004-11-09T00:00:00"/>
    <x v="0"/>
    <n v="4"/>
    <n v="11"/>
    <x v="1"/>
    <x v="3"/>
    <s v="S24_3816"/>
    <s v="Volvo Model Replicas, Co"/>
    <s v="Lule"/>
    <x v="8"/>
    <s v="EMEA"/>
    <x v="0"/>
  </r>
  <r>
    <n v="10339"/>
    <n v="42"/>
    <n v="59.36"/>
    <n v="2493.12"/>
    <d v="2004-11-23T00:00:00"/>
    <x v="0"/>
    <n v="4"/>
    <n v="11"/>
    <x v="1"/>
    <x v="3"/>
    <s v="S24_3816"/>
    <s v="Tokyo Collectables, Ltd"/>
    <s v="Minato-ku"/>
    <x v="11"/>
    <s v="Japan"/>
    <x v="0"/>
  </r>
  <r>
    <n v="10350"/>
    <n v="25"/>
    <n v="60.34"/>
    <n v="1508.5"/>
    <d v="2004-12-02T00:00:00"/>
    <x v="0"/>
    <n v="4"/>
    <n v="12"/>
    <x v="1"/>
    <x v="3"/>
    <s v="S24_3816"/>
    <s v="Euro Shopping Channel"/>
    <s v="Madrid"/>
    <x v="7"/>
    <s v="EMEA"/>
    <x v="0"/>
  </r>
  <r>
    <n v="10373"/>
    <n v="23"/>
    <n v="100"/>
    <n v="2394.3000000000002"/>
    <d v="2005-01-31T00:00:00"/>
    <x v="0"/>
    <n v="1"/>
    <n v="1"/>
    <x v="2"/>
    <x v="3"/>
    <s v="S24_3816"/>
    <s v="Oulu Toy Supplies, Inc."/>
    <s v="Oulu"/>
    <x v="4"/>
    <s v="EMEA"/>
    <x v="0"/>
  </r>
  <r>
    <n v="10385"/>
    <n v="37"/>
    <n v="85.54"/>
    <n v="3164.98"/>
    <d v="2005-02-28T00:00:00"/>
    <x v="0"/>
    <n v="1"/>
    <n v="2"/>
    <x v="2"/>
    <x v="3"/>
    <s v="S24_3816"/>
    <s v="Mini Gifts Distributors Ltd."/>
    <s v="San Rafael"/>
    <x v="0"/>
    <s v="NA"/>
    <x v="1"/>
  </r>
  <r>
    <n v="10396"/>
    <n v="37"/>
    <n v="90.57"/>
    <n v="3351.09"/>
    <d v="2005-03-23T00:00:00"/>
    <x v="0"/>
    <n v="1"/>
    <n v="3"/>
    <x v="2"/>
    <x v="3"/>
    <s v="S24_3816"/>
    <s v="Mini Gifts Distributors Ltd."/>
    <s v="San Rafael"/>
    <x v="0"/>
    <s v="NA"/>
    <x v="1"/>
  </r>
  <r>
    <n v="10400"/>
    <n v="42"/>
    <n v="72.959999999999994"/>
    <n v="3064.32"/>
    <d v="2005-04-01T00:00:00"/>
    <x v="0"/>
    <n v="2"/>
    <n v="4"/>
    <x v="2"/>
    <x v="3"/>
    <s v="S24_3816"/>
    <s v="The Sharp Gifts Warehouse"/>
    <s v="San Jose"/>
    <x v="0"/>
    <s v="NA"/>
    <x v="1"/>
  </r>
  <r>
    <n v="10414"/>
    <n v="51"/>
    <n v="76.31"/>
    <n v="3891.81"/>
    <d v="2005-05-06T00:00:00"/>
    <x v="4"/>
    <n v="2"/>
    <n v="5"/>
    <x v="2"/>
    <x v="3"/>
    <s v="S24_3816"/>
    <s v="Gifts4AllAges.com"/>
    <s v="Boston"/>
    <x v="0"/>
    <s v="NA"/>
    <x v="1"/>
  </r>
  <r>
    <n v="10108"/>
    <n v="40"/>
    <n v="100"/>
    <n v="5448.8"/>
    <d v="2003-03-03T00:00:00"/>
    <x v="0"/>
    <n v="1"/>
    <n v="3"/>
    <x v="0"/>
    <x v="1"/>
    <s v="S24_3856"/>
    <s v="Cruz &amp; Sons Co."/>
    <s v="Makati City"/>
    <x v="15"/>
    <s v="Japan"/>
    <x v="1"/>
  </r>
  <r>
    <n v="10122"/>
    <n v="43"/>
    <n v="100"/>
    <n v="5494.97"/>
    <d v="2003-05-08T00:00:00"/>
    <x v="0"/>
    <n v="2"/>
    <n v="5"/>
    <x v="0"/>
    <x v="1"/>
    <s v="S24_3856"/>
    <s v="Marseille Mini Autos"/>
    <s v="Marseille"/>
    <x v="1"/>
    <s v="EMEA"/>
    <x v="1"/>
  </r>
  <r>
    <n v="10135"/>
    <n v="47"/>
    <n v="100"/>
    <n v="6336.07"/>
    <d v="2003-07-02T00:00:00"/>
    <x v="0"/>
    <n v="3"/>
    <n v="7"/>
    <x v="0"/>
    <x v="1"/>
    <s v="S24_3856"/>
    <s v="Mini Gifts Distributors Ltd."/>
    <s v="San Rafael"/>
    <x v="0"/>
    <s v="NA"/>
    <x v="1"/>
  </r>
  <r>
    <n v="10147"/>
    <n v="23"/>
    <n v="100"/>
    <n v="2906.97"/>
    <d v="2003-09-05T00:00:00"/>
    <x v="0"/>
    <n v="3"/>
    <n v="9"/>
    <x v="0"/>
    <x v="1"/>
    <s v="S24_3856"/>
    <s v="Collectables For Less Inc."/>
    <s v="Brickhaven"/>
    <x v="0"/>
    <s v="NA"/>
    <x v="0"/>
  </r>
  <r>
    <n v="10160"/>
    <n v="35"/>
    <n v="100"/>
    <n v="4767.7"/>
    <d v="2003-10-11T00:00:00"/>
    <x v="0"/>
    <n v="4"/>
    <n v="10"/>
    <x v="0"/>
    <x v="1"/>
    <s v="S24_3856"/>
    <s v="Men 'R' US Retailers, Ltd."/>
    <s v="Los Angeles"/>
    <x v="0"/>
    <s v="NA"/>
    <x v="1"/>
  </r>
  <r>
    <n v="10170"/>
    <n v="34"/>
    <n v="100"/>
    <n v="3819.56"/>
    <d v="2003-11-04T00:00:00"/>
    <x v="0"/>
    <n v="4"/>
    <n v="11"/>
    <x v="0"/>
    <x v="1"/>
    <s v="S24_3856"/>
    <s v="Mini Auto Werke"/>
    <s v="Graz"/>
    <x v="5"/>
    <s v="EMEA"/>
    <x v="1"/>
  </r>
  <r>
    <n v="10181"/>
    <n v="25"/>
    <n v="100"/>
    <n v="3861.75"/>
    <d v="2003-11-12T00:00:00"/>
    <x v="0"/>
    <n v="4"/>
    <n v="11"/>
    <x v="0"/>
    <x v="1"/>
    <s v="S24_3856"/>
    <s v="Herkku Gifts"/>
    <s v="Bergen"/>
    <x v="2"/>
    <s v="EMEA"/>
    <x v="1"/>
  </r>
  <r>
    <n v="10192"/>
    <n v="45"/>
    <n v="100"/>
    <n v="6319.35"/>
    <d v="2003-11-20T00:00:00"/>
    <x v="0"/>
    <n v="4"/>
    <n v="11"/>
    <x v="0"/>
    <x v="1"/>
    <s v="S24_3856"/>
    <s v="Online Diecast Creations Co."/>
    <s v="Nashua"/>
    <x v="0"/>
    <s v="NA"/>
    <x v="1"/>
  </r>
  <r>
    <n v="10203"/>
    <n v="47"/>
    <n v="100"/>
    <n v="6996.42"/>
    <d v="2003-12-02T00:00:00"/>
    <x v="0"/>
    <n v="4"/>
    <n v="12"/>
    <x v="0"/>
    <x v="1"/>
    <s v="S24_3856"/>
    <s v="Euro Shopping Channel"/>
    <s v="Madrid"/>
    <x v="7"/>
    <s v="EMEA"/>
    <x v="1"/>
  </r>
  <r>
    <n v="10212"/>
    <n v="49"/>
    <n v="100"/>
    <n v="6949.67"/>
    <d v="2004-01-16T00:00:00"/>
    <x v="0"/>
    <n v="1"/>
    <n v="1"/>
    <x v="1"/>
    <x v="1"/>
    <s v="S24_3856"/>
    <s v="Euro Shopping Channel"/>
    <s v="Madrid"/>
    <x v="7"/>
    <s v="EMEA"/>
    <x v="1"/>
  </r>
  <r>
    <n v="10225"/>
    <n v="40"/>
    <n v="100"/>
    <n v="4550"/>
    <d v="2004-02-22T00:00:00"/>
    <x v="0"/>
    <n v="1"/>
    <n v="2"/>
    <x v="1"/>
    <x v="1"/>
    <s v="S24_3856"/>
    <s v="Vida Sport, Ltd"/>
    <s v="Gensve"/>
    <x v="17"/>
    <s v="EMEA"/>
    <x v="1"/>
  </r>
  <r>
    <n v="10239"/>
    <n v="29"/>
    <n v="100"/>
    <n v="4479.63"/>
    <d v="2004-04-12T00:00:00"/>
    <x v="0"/>
    <n v="2"/>
    <n v="4"/>
    <x v="1"/>
    <x v="1"/>
    <s v="S24_3856"/>
    <s v="Oulu Toy Supplies, Inc."/>
    <s v="Oulu"/>
    <x v="4"/>
    <s v="EMEA"/>
    <x v="1"/>
  </r>
  <r>
    <n v="10253"/>
    <n v="39"/>
    <n v="100"/>
    <n v="5148"/>
    <d v="2004-06-01T00:00:00"/>
    <x v="3"/>
    <n v="2"/>
    <n v="6"/>
    <x v="1"/>
    <x v="1"/>
    <s v="S24_3856"/>
    <s v="UK Collectables, Ltd."/>
    <s v="Liverpool"/>
    <x v="6"/>
    <s v="EMEA"/>
    <x v="1"/>
  </r>
  <r>
    <n v="10266"/>
    <n v="24"/>
    <n v="100"/>
    <n v="2932.08"/>
    <d v="2004-07-06T00:00:00"/>
    <x v="0"/>
    <n v="3"/>
    <n v="7"/>
    <x v="1"/>
    <x v="1"/>
    <s v="S24_3856"/>
    <s v="L'ordine Souveniers"/>
    <s v="Reggio Emilia"/>
    <x v="12"/>
    <s v="EMEA"/>
    <x v="0"/>
  </r>
  <r>
    <n v="10278"/>
    <n v="25"/>
    <n v="100"/>
    <n v="3159.75"/>
    <d v="2004-08-06T00:00:00"/>
    <x v="0"/>
    <n v="3"/>
    <n v="8"/>
    <x v="1"/>
    <x v="1"/>
    <s v="S24_3856"/>
    <s v="Signal Gift Stores"/>
    <s v="Las Vegas"/>
    <x v="0"/>
    <s v="NA"/>
    <x v="1"/>
  </r>
  <r>
    <n v="10287"/>
    <n v="36"/>
    <n v="100"/>
    <n v="4297.32"/>
    <d v="2004-08-30T00:00:00"/>
    <x v="0"/>
    <n v="3"/>
    <n v="8"/>
    <x v="1"/>
    <x v="1"/>
    <s v="S24_3856"/>
    <s v="Vida Sport, Ltd"/>
    <s v="Gensve"/>
    <x v="17"/>
    <s v="EMEA"/>
    <x v="1"/>
  </r>
  <r>
    <n v="10301"/>
    <n v="50"/>
    <n v="100"/>
    <n v="7723.5"/>
    <d v="2003-10-05T00:00:00"/>
    <x v="0"/>
    <n v="4"/>
    <n v="10"/>
    <x v="0"/>
    <x v="1"/>
    <s v="S24_3856"/>
    <s v="Norway Gifts By Mail, Co."/>
    <s v="Oslo"/>
    <x v="2"/>
    <s v="EMEA"/>
    <x v="2"/>
  </r>
  <r>
    <n v="10310"/>
    <n v="45"/>
    <n v="100"/>
    <n v="5497.65"/>
    <d v="2004-10-16T00:00:00"/>
    <x v="0"/>
    <n v="4"/>
    <n v="10"/>
    <x v="1"/>
    <x v="1"/>
    <s v="S24_3856"/>
    <s v="Toms Spezialitten, Ltd"/>
    <s v="Koln"/>
    <x v="16"/>
    <s v="EMEA"/>
    <x v="1"/>
  </r>
  <r>
    <n v="10321"/>
    <n v="26"/>
    <n v="100"/>
    <n v="4052.88"/>
    <d v="2004-11-04T00:00:00"/>
    <x v="0"/>
    <n v="4"/>
    <n v="11"/>
    <x v="1"/>
    <x v="1"/>
    <s v="S24_3856"/>
    <s v="FunGiftIdeas.com"/>
    <s v="New Bedford"/>
    <x v="0"/>
    <s v="NA"/>
    <x v="1"/>
  </r>
  <r>
    <n v="10331"/>
    <n v="21"/>
    <n v="100"/>
    <n v="3135.93"/>
    <d v="2004-11-17T00:00:00"/>
    <x v="0"/>
    <n v="4"/>
    <n v="11"/>
    <x v="1"/>
    <x v="1"/>
    <s v="S24_3856"/>
    <s v="Motor Mint Distributors Inc."/>
    <s v="Philadelphia"/>
    <x v="0"/>
    <s v="NA"/>
    <x v="1"/>
  </r>
  <r>
    <n v="10342"/>
    <n v="42"/>
    <n v="100"/>
    <n v="5013.54"/>
    <d v="2004-11-24T00:00:00"/>
    <x v="0"/>
    <n v="4"/>
    <n v="11"/>
    <x v="1"/>
    <x v="1"/>
    <s v="S24_3856"/>
    <s v="Australian Collectors, Co."/>
    <s v="Melbourne"/>
    <x v="3"/>
    <s v="APAC"/>
    <x v="1"/>
  </r>
  <r>
    <n v="10355"/>
    <n v="32"/>
    <n v="100"/>
    <n v="5302.72"/>
    <d v="2004-12-07T00:00:00"/>
    <x v="0"/>
    <n v="4"/>
    <n v="12"/>
    <x v="1"/>
    <x v="1"/>
    <s v="S24_3856"/>
    <s v="Euro Shopping Channel"/>
    <s v="Madrid"/>
    <x v="7"/>
    <s v="EMEA"/>
    <x v="1"/>
  </r>
  <r>
    <n v="10363"/>
    <n v="31"/>
    <n v="94.58"/>
    <n v="2931.98"/>
    <d v="2005-01-06T00:00:00"/>
    <x v="0"/>
    <n v="1"/>
    <n v="1"/>
    <x v="2"/>
    <x v="1"/>
    <s v="S24_3856"/>
    <s v="Suominen Souveniers"/>
    <s v="Espoo"/>
    <x v="4"/>
    <s v="EMEA"/>
    <x v="0"/>
  </r>
  <r>
    <n v="10378"/>
    <n v="33"/>
    <n v="53.27"/>
    <n v="1757.91"/>
    <d v="2005-02-10T00:00:00"/>
    <x v="0"/>
    <n v="1"/>
    <n v="2"/>
    <x v="2"/>
    <x v="1"/>
    <s v="S24_3856"/>
    <s v="Euro Shopping Channel"/>
    <s v="Madrid"/>
    <x v="7"/>
    <s v="EMEA"/>
    <x v="0"/>
  </r>
  <r>
    <n v="10390"/>
    <n v="45"/>
    <n v="100"/>
    <n v="6763.05"/>
    <d v="2005-03-04T00:00:00"/>
    <x v="0"/>
    <n v="1"/>
    <n v="3"/>
    <x v="2"/>
    <x v="1"/>
    <s v="S24_3856"/>
    <s v="Mini Gifts Distributors Ltd."/>
    <s v="San Rafael"/>
    <x v="0"/>
    <s v="NA"/>
    <x v="1"/>
  </r>
  <r>
    <n v="10405"/>
    <n v="76"/>
    <n v="100"/>
    <n v="11739.7"/>
    <d v="2005-04-14T00:00:00"/>
    <x v="0"/>
    <n v="2"/>
    <n v="4"/>
    <x v="2"/>
    <x v="1"/>
    <s v="S24_3856"/>
    <s v="Mini Caravy"/>
    <s v="Strasbourg"/>
    <x v="1"/>
    <s v="EMEA"/>
    <x v="2"/>
  </r>
  <r>
    <n v="10419"/>
    <n v="70"/>
    <n v="100"/>
    <n v="9240"/>
    <d v="2005-05-17T00:00:00"/>
    <x v="0"/>
    <n v="2"/>
    <n v="5"/>
    <x v="2"/>
    <x v="1"/>
    <s v="S24_3856"/>
    <s v="Salzburg Collectables"/>
    <s v="Salzburg"/>
    <x v="5"/>
    <s v="EMEA"/>
    <x v="2"/>
  </r>
  <r>
    <n v="10106"/>
    <n v="50"/>
    <n v="64.83"/>
    <n v="3241.5"/>
    <d v="2003-02-17T00:00:00"/>
    <x v="0"/>
    <n v="1"/>
    <n v="2"/>
    <x v="0"/>
    <x v="4"/>
    <s v="S24_3949"/>
    <s v="Rovelli Gifts"/>
    <s v="Bergamo"/>
    <x v="12"/>
    <s v="EMEA"/>
    <x v="1"/>
  </r>
  <r>
    <n v="10119"/>
    <n v="28"/>
    <n v="70.290000000000006"/>
    <n v="1968.12"/>
    <d v="2003-04-28T00:00:00"/>
    <x v="0"/>
    <n v="2"/>
    <n v="4"/>
    <x v="0"/>
    <x v="4"/>
    <s v="S24_3949"/>
    <s v="Salzburg Collectables"/>
    <s v="Salzburg"/>
    <x v="5"/>
    <s v="EMEA"/>
    <x v="0"/>
  </r>
  <r>
    <n v="10131"/>
    <n v="50"/>
    <n v="81.89"/>
    <n v="4094.5"/>
    <d v="2003-06-16T00:00:00"/>
    <x v="0"/>
    <n v="2"/>
    <n v="6"/>
    <x v="0"/>
    <x v="4"/>
    <s v="S24_3949"/>
    <s v="Gift Ideas Corp."/>
    <s v="Glendale"/>
    <x v="0"/>
    <s v="NA"/>
    <x v="1"/>
  </r>
  <r>
    <n v="10143"/>
    <n v="28"/>
    <n v="66.19"/>
    <n v="1853.32"/>
    <d v="2003-08-10T00:00:00"/>
    <x v="0"/>
    <n v="3"/>
    <n v="8"/>
    <x v="0"/>
    <x v="4"/>
    <s v="S24_3949"/>
    <s v="Mini Creations Ltd."/>
    <s v="New Bedford"/>
    <x v="0"/>
    <s v="NA"/>
    <x v="0"/>
  </r>
  <r>
    <n v="10155"/>
    <n v="44"/>
    <n v="77.11"/>
    <n v="3392.84"/>
    <d v="2003-10-06T00:00:00"/>
    <x v="0"/>
    <n v="4"/>
    <n v="10"/>
    <x v="0"/>
    <x v="4"/>
    <s v="S24_3949"/>
    <s v="Toys of Finland, Co."/>
    <s v="Helsinki"/>
    <x v="4"/>
    <s v="EMEA"/>
    <x v="1"/>
  </r>
  <r>
    <n v="10168"/>
    <n v="27"/>
    <n v="73.02"/>
    <n v="1971.54"/>
    <d v="2003-10-28T00:00:00"/>
    <x v="0"/>
    <n v="4"/>
    <n v="10"/>
    <x v="0"/>
    <x v="4"/>
    <s v="S24_3949"/>
    <s v="Technics Stores Inc."/>
    <s v="Burlingame"/>
    <x v="0"/>
    <s v="NA"/>
    <x v="0"/>
  </r>
  <r>
    <n v="10178"/>
    <n v="30"/>
    <n v="72.33"/>
    <n v="2169.9"/>
    <d v="2003-11-08T00:00:00"/>
    <x v="0"/>
    <n v="4"/>
    <n v="11"/>
    <x v="0"/>
    <x v="4"/>
    <s v="S24_3949"/>
    <s v="Alpha Cognac"/>
    <s v="Toulouse"/>
    <x v="1"/>
    <s v="EMEA"/>
    <x v="0"/>
  </r>
  <r>
    <n v="10198"/>
    <n v="43"/>
    <n v="66.19"/>
    <n v="2846.17"/>
    <d v="2003-11-27T00:00:00"/>
    <x v="0"/>
    <n v="4"/>
    <n v="11"/>
    <x v="0"/>
    <x v="4"/>
    <s v="S24_3949"/>
    <s v="Cruz &amp; Sons Co."/>
    <s v="Makati City"/>
    <x v="15"/>
    <s v="Japan"/>
    <x v="0"/>
  </r>
  <r>
    <n v="10210"/>
    <n v="29"/>
    <n v="69.599999999999994"/>
    <n v="2018.4"/>
    <d v="2004-01-12T00:00:00"/>
    <x v="0"/>
    <n v="1"/>
    <n v="1"/>
    <x v="1"/>
    <x v="4"/>
    <s v="S24_3949"/>
    <s v="Osaka Souveniers Co."/>
    <s v="Osaka"/>
    <x v="11"/>
    <s v="Japan"/>
    <x v="0"/>
  </r>
  <r>
    <n v="10222"/>
    <n v="48"/>
    <n v="56.64"/>
    <n v="2718.72"/>
    <d v="2004-02-19T00:00:00"/>
    <x v="0"/>
    <n v="1"/>
    <n v="2"/>
    <x v="1"/>
    <x v="4"/>
    <s v="S24_3949"/>
    <s v="Collectable Mini Designs Co."/>
    <s v="San Diego"/>
    <x v="0"/>
    <s v="NA"/>
    <x v="0"/>
  </r>
  <r>
    <n v="10235"/>
    <n v="33"/>
    <n v="60.05"/>
    <n v="1981.65"/>
    <d v="2004-04-02T00:00:00"/>
    <x v="0"/>
    <n v="2"/>
    <n v="4"/>
    <x v="1"/>
    <x v="4"/>
    <s v="S24_3949"/>
    <s v="Royal Canadian Collectables, Ltd."/>
    <s v="Tsawassen"/>
    <x v="10"/>
    <s v="NA"/>
    <x v="0"/>
  </r>
  <r>
    <n v="10250"/>
    <n v="40"/>
    <n v="75.06"/>
    <n v="3002.4"/>
    <d v="2004-05-11T00:00:00"/>
    <x v="0"/>
    <n v="2"/>
    <n v="5"/>
    <x v="1"/>
    <x v="4"/>
    <s v="S24_3949"/>
    <s v="The Sharp Gifts Warehouse"/>
    <s v="San Jose"/>
    <x v="0"/>
    <s v="NA"/>
    <x v="1"/>
  </r>
  <r>
    <n v="10262"/>
    <n v="48"/>
    <n v="61.42"/>
    <n v="2948.16"/>
    <d v="2004-06-24T00:00:00"/>
    <x v="3"/>
    <n v="2"/>
    <n v="6"/>
    <x v="1"/>
    <x v="4"/>
    <s v="S24_3949"/>
    <s v="Euro Shopping Channel"/>
    <s v="Madrid"/>
    <x v="7"/>
    <s v="EMEA"/>
    <x v="0"/>
  </r>
  <r>
    <n v="10275"/>
    <n v="41"/>
    <n v="81.89"/>
    <n v="3357.49"/>
    <d v="2004-07-23T00:00:00"/>
    <x v="0"/>
    <n v="3"/>
    <n v="7"/>
    <x v="1"/>
    <x v="4"/>
    <s v="S24_3949"/>
    <s v="La Rochelle Gifts"/>
    <s v="Nantes"/>
    <x v="1"/>
    <s v="EMEA"/>
    <x v="1"/>
  </r>
  <r>
    <n v="10284"/>
    <n v="21"/>
    <n v="55.96"/>
    <n v="1175.1600000000001"/>
    <d v="2004-08-21T00:00:00"/>
    <x v="0"/>
    <n v="3"/>
    <n v="8"/>
    <x v="1"/>
    <x v="4"/>
    <s v="S24_3949"/>
    <s v="Norway Gifts By Mail, Co."/>
    <s v="Oslo"/>
    <x v="2"/>
    <s v="EMEA"/>
    <x v="0"/>
  </r>
  <r>
    <n v="10296"/>
    <n v="32"/>
    <n v="71.650000000000006"/>
    <n v="2292.8000000000002"/>
    <d v="2004-09-15T00:00:00"/>
    <x v="0"/>
    <n v="3"/>
    <n v="9"/>
    <x v="1"/>
    <x v="4"/>
    <s v="S24_3949"/>
    <s v="Bavarian Collectables Imports, Co."/>
    <s v="Munich"/>
    <x v="16"/>
    <s v="EMEA"/>
    <x v="0"/>
  </r>
  <r>
    <n v="10308"/>
    <n v="43"/>
    <n v="76.430000000000007"/>
    <n v="3286.49"/>
    <d v="2004-10-15T00:00:00"/>
    <x v="0"/>
    <n v="4"/>
    <n v="10"/>
    <x v="1"/>
    <x v="4"/>
    <s v="S24_3949"/>
    <s v="Mini Classics"/>
    <s v="White Plains"/>
    <x v="0"/>
    <s v="NA"/>
    <x v="1"/>
  </r>
  <r>
    <n v="10316"/>
    <n v="30"/>
    <n v="77.790000000000006"/>
    <n v="2333.6999999999998"/>
    <d v="2004-11-01T00:00:00"/>
    <x v="0"/>
    <n v="4"/>
    <n v="11"/>
    <x v="1"/>
    <x v="4"/>
    <s v="S24_3949"/>
    <s v="giftsbymail.co.uk"/>
    <s v="Cowes"/>
    <x v="6"/>
    <s v="EMEA"/>
    <x v="0"/>
  </r>
  <r>
    <n v="10328"/>
    <n v="35"/>
    <n v="76.430000000000007"/>
    <n v="2675.05"/>
    <d v="2004-11-12T00:00:00"/>
    <x v="0"/>
    <n v="4"/>
    <n v="11"/>
    <x v="1"/>
    <x v="4"/>
    <s v="S24_3949"/>
    <s v="Rovelli Gifts"/>
    <s v="Bergamo"/>
    <x v="12"/>
    <s v="EMEA"/>
    <x v="0"/>
  </r>
  <r>
    <n v="10339"/>
    <n v="45"/>
    <n v="96.92"/>
    <n v="4361.3999999999996"/>
    <d v="2004-11-23T00:00:00"/>
    <x v="0"/>
    <n v="4"/>
    <n v="11"/>
    <x v="1"/>
    <x v="4"/>
    <s v="S24_3949"/>
    <s v="Tokyo Collectables, Ltd"/>
    <s v="Minato-ku"/>
    <x v="11"/>
    <s v="Japan"/>
    <x v="1"/>
  </r>
  <r>
    <n v="10351"/>
    <n v="34"/>
    <n v="59.37"/>
    <n v="2018.58"/>
    <d v="2004-12-03T00:00:00"/>
    <x v="0"/>
    <n v="4"/>
    <n v="12"/>
    <x v="1"/>
    <x v="4"/>
    <s v="S24_3949"/>
    <s v="Stylish Desk Decors, Co."/>
    <s v="London"/>
    <x v="6"/>
    <s v="EMEA"/>
    <x v="0"/>
  </r>
  <r>
    <n v="10361"/>
    <n v="26"/>
    <n v="100"/>
    <n v="3710.98"/>
    <d v="2004-12-17T00:00:00"/>
    <x v="0"/>
    <n v="4"/>
    <n v="12"/>
    <x v="1"/>
    <x v="4"/>
    <s v="S24_3949"/>
    <s v="Souveniers And Things Co."/>
    <s v="Chatswood"/>
    <x v="3"/>
    <s v="APAC"/>
    <x v="1"/>
  </r>
  <r>
    <n v="10373"/>
    <n v="39"/>
    <n v="73"/>
    <n v="2847"/>
    <d v="2005-01-31T00:00:00"/>
    <x v="0"/>
    <n v="1"/>
    <n v="1"/>
    <x v="2"/>
    <x v="4"/>
    <s v="S24_3949"/>
    <s v="Oulu Toy Supplies, Inc."/>
    <s v="Oulu"/>
    <x v="4"/>
    <s v="EMEA"/>
    <x v="0"/>
  </r>
  <r>
    <n v="10386"/>
    <n v="41"/>
    <n v="73.319999999999993"/>
    <n v="3006.12"/>
    <d v="2005-03-01T00:00:00"/>
    <x v="5"/>
    <n v="1"/>
    <n v="3"/>
    <x v="2"/>
    <x v="4"/>
    <s v="S24_3949"/>
    <s v="Euro Shopping Channel"/>
    <s v="Madrid"/>
    <x v="7"/>
    <s v="EMEA"/>
    <x v="1"/>
  </r>
  <r>
    <n v="10398"/>
    <n v="41"/>
    <n v="68.239999999999995"/>
    <n v="2797.84"/>
    <d v="2005-03-30T00:00:00"/>
    <x v="0"/>
    <n v="1"/>
    <n v="3"/>
    <x v="2"/>
    <x v="4"/>
    <s v="S24_3949"/>
    <s v="Reims Collectables"/>
    <s v="Reims"/>
    <x v="1"/>
    <s v="EMEA"/>
    <x v="0"/>
  </r>
  <r>
    <n v="10401"/>
    <n v="64"/>
    <n v="60.05"/>
    <n v="3843.2"/>
    <d v="2005-04-03T00:00:00"/>
    <x v="4"/>
    <n v="2"/>
    <n v="4"/>
    <x v="2"/>
    <x v="4"/>
    <s v="S24_3949"/>
    <s v="Tekni Collectables Inc."/>
    <s v="Newark"/>
    <x v="0"/>
    <s v="NA"/>
    <x v="1"/>
  </r>
  <r>
    <n v="10416"/>
    <n v="18"/>
    <n v="75.06"/>
    <n v="1351.08"/>
    <d v="2005-05-10T00:00:00"/>
    <x v="0"/>
    <n v="2"/>
    <n v="5"/>
    <x v="2"/>
    <x v="4"/>
    <s v="S24_3949"/>
    <s v="L'ordine Souveniers"/>
    <s v="Reggio Emilia"/>
    <x v="12"/>
    <s v="EMEA"/>
    <x v="0"/>
  </r>
  <r>
    <n v="10100"/>
    <n v="49"/>
    <n v="34.47"/>
    <n v="1689.03"/>
    <d v="2003-01-06T00:00:00"/>
    <x v="0"/>
    <n v="1"/>
    <n v="1"/>
    <x v="0"/>
    <x v="3"/>
    <s v="S24_3969"/>
    <s v="Online Diecast Creations Co."/>
    <s v="Nashua"/>
    <x v="0"/>
    <s v="NA"/>
    <x v="0"/>
  </r>
  <r>
    <n v="10110"/>
    <n v="48"/>
    <n v="34.47"/>
    <n v="1654.56"/>
    <d v="2003-03-18T00:00:00"/>
    <x v="0"/>
    <n v="1"/>
    <n v="3"/>
    <x v="0"/>
    <x v="3"/>
    <s v="S24_3969"/>
    <s v="AV Stores, Co."/>
    <s v="Manchester"/>
    <x v="6"/>
    <s v="EMEA"/>
    <x v="0"/>
  </r>
  <r>
    <n v="10124"/>
    <n v="46"/>
    <n v="33.229999999999997"/>
    <n v="1528.58"/>
    <d v="2003-05-21T00:00:00"/>
    <x v="0"/>
    <n v="2"/>
    <n v="5"/>
    <x v="0"/>
    <x v="3"/>
    <s v="S24_3969"/>
    <s v="Signal Gift Stores"/>
    <s v="Las Vegas"/>
    <x v="0"/>
    <s v="NA"/>
    <x v="0"/>
  </r>
  <r>
    <n v="10149"/>
    <n v="26"/>
    <n v="38.979999999999997"/>
    <n v="1013.48"/>
    <d v="2003-09-12T00:00:00"/>
    <x v="0"/>
    <n v="3"/>
    <n v="9"/>
    <x v="0"/>
    <x v="3"/>
    <s v="S24_3969"/>
    <s v="Signal Collectibles Ltd."/>
    <s v="Brisbane"/>
    <x v="0"/>
    <s v="NA"/>
    <x v="0"/>
  </r>
  <r>
    <n v="10162"/>
    <n v="37"/>
    <n v="38.979999999999997"/>
    <n v="1442.26"/>
    <d v="2003-10-18T00:00:00"/>
    <x v="0"/>
    <n v="4"/>
    <n v="10"/>
    <x v="0"/>
    <x v="3"/>
    <s v="S24_3969"/>
    <s v="Corporate Gift Ideas Co."/>
    <s v="San Francisco"/>
    <x v="0"/>
    <s v="NA"/>
    <x v="0"/>
  </r>
  <r>
    <n v="10173"/>
    <n v="35"/>
    <n v="33.229999999999997"/>
    <n v="1163.05"/>
    <d v="2003-11-05T00:00:00"/>
    <x v="0"/>
    <n v="4"/>
    <n v="11"/>
    <x v="0"/>
    <x v="3"/>
    <s v="S24_3969"/>
    <s v="Rovelli Gifts"/>
    <s v="Bergamo"/>
    <x v="12"/>
    <s v="EMEA"/>
    <x v="0"/>
  </r>
  <r>
    <n v="10182"/>
    <n v="23"/>
    <n v="42.26"/>
    <n v="971.98"/>
    <d v="2003-11-12T00:00:00"/>
    <x v="0"/>
    <n v="4"/>
    <n v="11"/>
    <x v="0"/>
    <x v="3"/>
    <s v="S24_3969"/>
    <s v="Mini Gifts Distributors Ltd."/>
    <s v="San Rafael"/>
    <x v="0"/>
    <s v="NA"/>
    <x v="0"/>
  </r>
  <r>
    <n v="10193"/>
    <n v="22"/>
    <n v="41.03"/>
    <n v="902.66"/>
    <d v="2003-11-21T00:00:00"/>
    <x v="0"/>
    <n v="4"/>
    <n v="11"/>
    <x v="0"/>
    <x v="3"/>
    <s v="S24_3969"/>
    <s v="Australian Collectables, Ltd"/>
    <s v="Glen Waverly"/>
    <x v="3"/>
    <s v="APAC"/>
    <x v="0"/>
  </r>
  <r>
    <n v="10204"/>
    <n v="39"/>
    <n v="33.229999999999997"/>
    <n v="1295.97"/>
    <d v="2003-12-02T00:00:00"/>
    <x v="0"/>
    <n v="4"/>
    <n v="12"/>
    <x v="0"/>
    <x v="3"/>
    <s v="S24_3969"/>
    <s v="Muscle Machine Inc"/>
    <s v="NYC"/>
    <x v="0"/>
    <s v="NA"/>
    <x v="0"/>
  </r>
  <r>
    <n v="10214"/>
    <n v="44"/>
    <n v="34.880000000000003"/>
    <n v="1534.72"/>
    <d v="2004-01-26T00:00:00"/>
    <x v="0"/>
    <n v="1"/>
    <n v="1"/>
    <x v="1"/>
    <x v="3"/>
    <s v="S24_3969"/>
    <s v="Corrida Auto Replicas, Ltd"/>
    <s v="Madrid"/>
    <x v="7"/>
    <s v="EMEA"/>
    <x v="0"/>
  </r>
  <r>
    <n v="10227"/>
    <n v="27"/>
    <n v="43.9"/>
    <n v="1185.3"/>
    <d v="2004-03-02T00:00:00"/>
    <x v="0"/>
    <n v="1"/>
    <n v="3"/>
    <x v="1"/>
    <x v="3"/>
    <s v="S24_3969"/>
    <s v="Saveley &amp; Henriot, Co."/>
    <s v="Lyon"/>
    <x v="1"/>
    <s v="EMEA"/>
    <x v="0"/>
  </r>
  <r>
    <n v="10242"/>
    <n v="46"/>
    <n v="36.93"/>
    <n v="1698.78"/>
    <d v="2004-04-20T00:00:00"/>
    <x v="0"/>
    <n v="2"/>
    <n v="4"/>
    <x v="1"/>
    <x v="3"/>
    <s v="S24_3969"/>
    <s v="Microscale Inc."/>
    <s v="NYC"/>
    <x v="0"/>
    <s v="NA"/>
    <x v="0"/>
  </r>
  <r>
    <n v="10280"/>
    <n v="33"/>
    <n v="41.85"/>
    <n v="1381.05"/>
    <d v="2004-08-17T00:00:00"/>
    <x v="0"/>
    <n v="3"/>
    <n v="8"/>
    <x v="1"/>
    <x v="3"/>
    <s v="S24_3969"/>
    <s v="Amica Models &amp; Co."/>
    <s v="Torino"/>
    <x v="12"/>
    <s v="EMEA"/>
    <x v="0"/>
  </r>
  <r>
    <n v="10288"/>
    <n v="33"/>
    <n v="40.619999999999997"/>
    <n v="1340.46"/>
    <d v="2004-09-01T00:00:00"/>
    <x v="0"/>
    <n v="3"/>
    <n v="9"/>
    <x v="1"/>
    <x v="3"/>
    <s v="S24_3969"/>
    <s v="Handji Gifts&amp; Co"/>
    <s v="Singapore"/>
    <x v="9"/>
    <s v="APAC"/>
    <x v="0"/>
  </r>
  <r>
    <n v="10303"/>
    <n v="24"/>
    <n v="40.21"/>
    <n v="965.04"/>
    <d v="2004-10-06T00:00:00"/>
    <x v="0"/>
    <n v="4"/>
    <n v="10"/>
    <x v="1"/>
    <x v="3"/>
    <s v="S24_3969"/>
    <s v="Iberia Gift Imports, Corp."/>
    <s v="Sevilla"/>
    <x v="7"/>
    <s v="EMEA"/>
    <x v="0"/>
  </r>
  <r>
    <n v="10312"/>
    <n v="31"/>
    <n v="35.29"/>
    <n v="1093.99"/>
    <d v="2004-10-21T00:00:00"/>
    <x v="0"/>
    <n v="4"/>
    <n v="10"/>
    <x v="1"/>
    <x v="3"/>
    <s v="S24_3969"/>
    <s v="Mini Gifts Distributors Ltd."/>
    <s v="San Rafael"/>
    <x v="0"/>
    <s v="NA"/>
    <x v="0"/>
  </r>
  <r>
    <n v="10332"/>
    <n v="41"/>
    <n v="77.239999999999995"/>
    <n v="3166.84"/>
    <d v="2004-11-17T00:00:00"/>
    <x v="0"/>
    <n v="4"/>
    <n v="11"/>
    <x v="1"/>
    <x v="3"/>
    <s v="S24_3969"/>
    <s v="AV Stores, Co."/>
    <s v="Manchester"/>
    <x v="6"/>
    <s v="EMEA"/>
    <x v="1"/>
  </r>
  <r>
    <n v="10346"/>
    <n v="22"/>
    <n v="97.44"/>
    <n v="2143.6799999999998"/>
    <d v="2004-11-29T00:00:00"/>
    <x v="0"/>
    <n v="4"/>
    <n v="11"/>
    <x v="1"/>
    <x v="3"/>
    <s v="S24_3969"/>
    <s v="Signal Gift Stores"/>
    <s v="Las Vegas"/>
    <x v="0"/>
    <s v="NA"/>
    <x v="0"/>
  </r>
  <r>
    <n v="10368"/>
    <n v="46"/>
    <n v="37.340000000000003"/>
    <n v="1717.64"/>
    <d v="2005-01-19T00:00:00"/>
    <x v="0"/>
    <n v="1"/>
    <n v="1"/>
    <x v="2"/>
    <x v="3"/>
    <s v="S24_3969"/>
    <s v="Mini Gifts Distributors Ltd."/>
    <s v="San Rafael"/>
    <x v="0"/>
    <s v="NA"/>
    <x v="0"/>
  </r>
  <r>
    <n v="10380"/>
    <n v="43"/>
    <n v="95.03"/>
    <n v="4086.29"/>
    <d v="2005-02-16T00:00:00"/>
    <x v="0"/>
    <n v="1"/>
    <n v="2"/>
    <x v="2"/>
    <x v="3"/>
    <s v="S24_3969"/>
    <s v="Euro Shopping Channel"/>
    <s v="Madrid"/>
    <x v="7"/>
    <s v="EMEA"/>
    <x v="1"/>
  </r>
  <r>
    <n v="10408"/>
    <n v="15"/>
    <n v="36.93"/>
    <n v="553.95000000000005"/>
    <d v="2005-04-22T00:00:00"/>
    <x v="0"/>
    <n v="2"/>
    <n v="4"/>
    <x v="2"/>
    <x v="3"/>
    <s v="S24_3969"/>
    <s v="Tokyo Collectables, Ltd"/>
    <s v="Minato-ku"/>
    <x v="11"/>
    <s v="Japan"/>
    <x v="0"/>
  </r>
  <r>
    <n v="10420"/>
    <n v="15"/>
    <n v="43.49"/>
    <n v="652.35"/>
    <d v="2005-05-29T00:00:00"/>
    <x v="2"/>
    <n v="2"/>
    <n v="5"/>
    <x v="2"/>
    <x v="3"/>
    <s v="S24_3969"/>
    <s v="Souveniers And Things Co."/>
    <s v="Chatswood"/>
    <x v="3"/>
    <s v="APAC"/>
    <x v="0"/>
  </r>
  <r>
    <n v="10104"/>
    <n v="26"/>
    <n v="100"/>
    <n v="2921.62"/>
    <d v="2003-01-31T00:00:00"/>
    <x v="0"/>
    <n v="1"/>
    <n v="1"/>
    <x v="0"/>
    <x v="1"/>
    <s v="S24_4048"/>
    <s v="Euro Shopping Channel"/>
    <s v="Madrid"/>
    <x v="7"/>
    <s v="EMEA"/>
    <x v="0"/>
  </r>
  <r>
    <n v="10115"/>
    <n v="44"/>
    <n v="100"/>
    <n v="5568.64"/>
    <d v="2003-04-04T00:00:00"/>
    <x v="0"/>
    <n v="2"/>
    <n v="4"/>
    <x v="0"/>
    <x v="1"/>
    <s v="S24_4048"/>
    <s v="Classic Legends Inc."/>
    <s v="NYC"/>
    <x v="0"/>
    <s v="NA"/>
    <x v="1"/>
  </r>
  <r>
    <n v="10127"/>
    <n v="20"/>
    <n v="96.99"/>
    <n v="1939.8"/>
    <d v="2003-06-03T00:00:00"/>
    <x v="0"/>
    <n v="2"/>
    <n v="6"/>
    <x v="0"/>
    <x v="1"/>
    <s v="S24_4048"/>
    <s v="Muscle Machine Inc"/>
    <s v="NYC"/>
    <x v="0"/>
    <s v="NA"/>
    <x v="0"/>
  </r>
  <r>
    <n v="10141"/>
    <n v="40"/>
    <n v="94.62"/>
    <n v="3784.8"/>
    <d v="2003-08-01T00:00:00"/>
    <x v="0"/>
    <n v="3"/>
    <n v="8"/>
    <x v="0"/>
    <x v="1"/>
    <s v="S24_4048"/>
    <s v="Suominen Souveniers"/>
    <s v="Espoo"/>
    <x v="4"/>
    <s v="EMEA"/>
    <x v="1"/>
  </r>
  <r>
    <n v="10152"/>
    <n v="23"/>
    <n v="100"/>
    <n v="2802.09"/>
    <d v="2003-09-25T00:00:00"/>
    <x v="0"/>
    <n v="3"/>
    <n v="9"/>
    <x v="0"/>
    <x v="1"/>
    <s v="S24_4048"/>
    <s v="Australian Gift Network, Co"/>
    <s v="South Brisbane"/>
    <x v="3"/>
    <s v="APAC"/>
    <x v="0"/>
  </r>
  <r>
    <n v="10165"/>
    <n v="24"/>
    <n v="99.36"/>
    <n v="2384.64"/>
    <d v="2003-10-22T00:00:00"/>
    <x v="0"/>
    <n v="4"/>
    <n v="10"/>
    <x v="0"/>
    <x v="1"/>
    <s v="S24_4048"/>
    <s v="Dragon Souveniers, Ltd."/>
    <s v="Singapore"/>
    <x v="9"/>
    <s v="Japan"/>
    <x v="0"/>
  </r>
  <r>
    <n v="10176"/>
    <n v="29"/>
    <n v="100"/>
    <n v="2915.66"/>
    <d v="2003-11-06T00:00:00"/>
    <x v="0"/>
    <n v="4"/>
    <n v="11"/>
    <x v="0"/>
    <x v="1"/>
    <s v="S24_4048"/>
    <s v="L'ordine Souveniers"/>
    <s v="Reggio Emilia"/>
    <x v="12"/>
    <s v="EMEA"/>
    <x v="0"/>
  </r>
  <r>
    <n v="10184"/>
    <n v="49"/>
    <n v="100"/>
    <n v="5795.72"/>
    <d v="2003-11-14T00:00:00"/>
    <x v="0"/>
    <n v="4"/>
    <n v="11"/>
    <x v="0"/>
    <x v="1"/>
    <s v="S24_4048"/>
    <s v="Iberia Gift Imports, Corp."/>
    <s v="Sevilla"/>
    <x v="7"/>
    <s v="EMEA"/>
    <x v="1"/>
  </r>
  <r>
    <n v="10195"/>
    <n v="34"/>
    <n v="100"/>
    <n v="3699.88"/>
    <d v="2003-11-25T00:00:00"/>
    <x v="0"/>
    <n v="4"/>
    <n v="11"/>
    <x v="0"/>
    <x v="1"/>
    <s v="S24_4048"/>
    <s v="Mini Classics"/>
    <s v="White Plains"/>
    <x v="0"/>
    <s v="NA"/>
    <x v="1"/>
  </r>
  <r>
    <n v="10207"/>
    <n v="28"/>
    <n v="100"/>
    <n v="2980.6"/>
    <d v="2003-12-09T00:00:00"/>
    <x v="0"/>
    <n v="4"/>
    <n v="12"/>
    <x v="0"/>
    <x v="1"/>
    <s v="S24_4048"/>
    <s v="Diecast Collectables"/>
    <s v="Boston"/>
    <x v="0"/>
    <s v="NA"/>
    <x v="0"/>
  </r>
  <r>
    <n v="10220"/>
    <n v="37"/>
    <n v="100"/>
    <n v="5032.74"/>
    <d v="2004-02-12T00:00:00"/>
    <x v="0"/>
    <n v="1"/>
    <n v="2"/>
    <x v="1"/>
    <x v="1"/>
    <s v="S24_4048"/>
    <s v="Clover Collections, Co."/>
    <s v="Dublin"/>
    <x v="18"/>
    <s v="EMEA"/>
    <x v="1"/>
  </r>
  <r>
    <n v="10230"/>
    <n v="45"/>
    <n v="100"/>
    <n v="4737.1499999999996"/>
    <d v="2004-03-15T00:00:00"/>
    <x v="0"/>
    <n v="1"/>
    <n v="3"/>
    <x v="1"/>
    <x v="1"/>
    <s v="S24_4048"/>
    <s v="Blauer See Auto, Co."/>
    <s v="Frankfurt"/>
    <x v="16"/>
    <s v="EMEA"/>
    <x v="1"/>
  </r>
  <r>
    <n v="10246"/>
    <n v="46"/>
    <n v="100"/>
    <n v="6311.2"/>
    <d v="2004-05-05T00:00:00"/>
    <x v="0"/>
    <n v="2"/>
    <n v="5"/>
    <x v="1"/>
    <x v="1"/>
    <s v="S24_4048"/>
    <s v="Euro Shopping Channel"/>
    <s v="Madrid"/>
    <x v="7"/>
    <s v="EMEA"/>
    <x v="1"/>
  </r>
  <r>
    <n v="10271"/>
    <n v="22"/>
    <n v="100"/>
    <n v="3070.54"/>
    <d v="2004-07-20T00:00:00"/>
    <x v="0"/>
    <n v="3"/>
    <n v="7"/>
    <x v="1"/>
    <x v="1"/>
    <s v="S24_4048"/>
    <s v="Mini Gifts Distributors Ltd."/>
    <s v="San Rafael"/>
    <x v="0"/>
    <s v="NA"/>
    <x v="1"/>
  </r>
  <r>
    <n v="10282"/>
    <n v="39"/>
    <n v="100"/>
    <n v="4797.3900000000003"/>
    <d v="2004-08-20T00:00:00"/>
    <x v="0"/>
    <n v="3"/>
    <n v="8"/>
    <x v="1"/>
    <x v="1"/>
    <s v="S24_4048"/>
    <s v="Mini Gifts Distributors Ltd."/>
    <s v="San Rafael"/>
    <x v="0"/>
    <s v="NA"/>
    <x v="1"/>
  </r>
  <r>
    <n v="10292"/>
    <n v="27"/>
    <n v="100"/>
    <n v="3832.38"/>
    <d v="2004-09-08T00:00:00"/>
    <x v="0"/>
    <n v="3"/>
    <n v="9"/>
    <x v="1"/>
    <x v="1"/>
    <s v="S24_4048"/>
    <s v="Land of Toys Inc."/>
    <s v="NYC"/>
    <x v="0"/>
    <s v="NA"/>
    <x v="1"/>
  </r>
  <r>
    <n v="10305"/>
    <n v="36"/>
    <n v="100"/>
    <n v="4641.4799999999996"/>
    <d v="2004-10-13T00:00:00"/>
    <x v="0"/>
    <n v="4"/>
    <n v="10"/>
    <x v="1"/>
    <x v="1"/>
    <s v="S24_4048"/>
    <s v="Marta's Replicas Co."/>
    <s v="Cambridge"/>
    <x v="0"/>
    <s v="NA"/>
    <x v="1"/>
  </r>
  <r>
    <n v="10314"/>
    <n v="38"/>
    <n v="100"/>
    <n v="4000.26"/>
    <d v="2004-10-22T00:00:00"/>
    <x v="0"/>
    <n v="4"/>
    <n v="10"/>
    <x v="1"/>
    <x v="1"/>
    <s v="S24_4048"/>
    <s v="Heintze Collectables"/>
    <s v="Aaarhus"/>
    <x v="13"/>
    <s v="EMEA"/>
    <x v="1"/>
  </r>
  <r>
    <n v="10325"/>
    <n v="44"/>
    <n v="100"/>
    <n v="5325.76"/>
    <d v="2004-11-05T00:00:00"/>
    <x v="0"/>
    <n v="4"/>
    <n v="11"/>
    <x v="1"/>
    <x v="1"/>
    <s v="S24_4048"/>
    <s v="Baane Mini Imports"/>
    <s v="Stavern"/>
    <x v="2"/>
    <s v="EMEA"/>
    <x v="1"/>
  </r>
  <r>
    <n v="10336"/>
    <n v="31"/>
    <n v="100"/>
    <n v="4618.6899999999996"/>
    <d v="2004-11-20T00:00:00"/>
    <x v="0"/>
    <n v="4"/>
    <n v="11"/>
    <x v="1"/>
    <x v="1"/>
    <s v="S24_4048"/>
    <s v="La Corne D'abondance, Co."/>
    <s v="Paris"/>
    <x v="1"/>
    <s v="EMEA"/>
    <x v="1"/>
  </r>
  <r>
    <n v="10349"/>
    <n v="23"/>
    <n v="100"/>
    <n v="3182.97"/>
    <d v="2004-12-01T00:00:00"/>
    <x v="0"/>
    <n v="4"/>
    <n v="12"/>
    <x v="1"/>
    <x v="1"/>
    <s v="S24_4048"/>
    <s v="Muscle Machine Inc"/>
    <s v="NYC"/>
    <x v="0"/>
    <s v="NA"/>
    <x v="1"/>
  </r>
  <r>
    <n v="10359"/>
    <n v="22"/>
    <n v="100"/>
    <n v="2603.04"/>
    <d v="2004-12-15T00:00:00"/>
    <x v="0"/>
    <n v="4"/>
    <n v="12"/>
    <x v="1"/>
    <x v="1"/>
    <s v="S24_4048"/>
    <s v="Reims Collectables"/>
    <s v="Reims"/>
    <x v="1"/>
    <s v="EMEA"/>
    <x v="0"/>
  </r>
  <r>
    <n v="10371"/>
    <n v="28"/>
    <n v="50.32"/>
    <n v="1408.96"/>
    <d v="2005-01-23T00:00:00"/>
    <x v="0"/>
    <n v="1"/>
    <n v="1"/>
    <x v="2"/>
    <x v="1"/>
    <s v="S24_4048"/>
    <s v="Mini Gifts Distributors Ltd."/>
    <s v="San Rafael"/>
    <x v="0"/>
    <s v="NA"/>
    <x v="0"/>
  </r>
  <r>
    <n v="10383"/>
    <n v="21"/>
    <n v="93.91"/>
    <n v="1972.11"/>
    <d v="2005-02-22T00:00:00"/>
    <x v="0"/>
    <n v="1"/>
    <n v="2"/>
    <x v="2"/>
    <x v="1"/>
    <s v="S24_4048"/>
    <s v="Euro Shopping Channel"/>
    <s v="Madrid"/>
    <x v="7"/>
    <s v="EMEA"/>
    <x v="0"/>
  </r>
  <r>
    <n v="10394"/>
    <n v="37"/>
    <n v="100"/>
    <n v="5207.75"/>
    <d v="2005-03-15T00:00:00"/>
    <x v="0"/>
    <n v="1"/>
    <n v="3"/>
    <x v="2"/>
    <x v="1"/>
    <s v="S24_4048"/>
    <s v="Euro Shopping Channel"/>
    <s v="Madrid"/>
    <x v="7"/>
    <s v="EMEA"/>
    <x v="1"/>
  </r>
  <r>
    <n v="10412"/>
    <n v="31"/>
    <n v="100"/>
    <n v="4253.2"/>
    <d v="2005-05-03T00:00:00"/>
    <x v="0"/>
    <n v="2"/>
    <n v="5"/>
    <x v="2"/>
    <x v="1"/>
    <s v="S24_4048"/>
    <s v="Euro Shopping Channel"/>
    <s v="Madrid"/>
    <x v="7"/>
    <s v="EMEA"/>
    <x v="1"/>
  </r>
  <r>
    <n v="10103"/>
    <n v="25"/>
    <n v="100"/>
    <n v="2873"/>
    <d v="2003-01-29T00:00:00"/>
    <x v="0"/>
    <n v="1"/>
    <n v="1"/>
    <x v="0"/>
    <x v="3"/>
    <s v="S24_4258"/>
    <s v="Baane Mini Imports"/>
    <s v="Stavern"/>
    <x v="2"/>
    <s v="EMEA"/>
    <x v="0"/>
  </r>
  <r>
    <n v="10111"/>
    <n v="26"/>
    <n v="86.68"/>
    <n v="2253.6799999999998"/>
    <d v="2003-03-25T00:00:00"/>
    <x v="0"/>
    <n v="1"/>
    <n v="3"/>
    <x v="0"/>
    <x v="3"/>
    <s v="S24_4258"/>
    <s v="Mini Wheels Co."/>
    <s v="San Francisco"/>
    <x v="0"/>
    <s v="NA"/>
    <x v="0"/>
  </r>
  <r>
    <n v="10126"/>
    <n v="34"/>
    <n v="100"/>
    <n v="3576.12"/>
    <d v="2003-05-28T00:00:00"/>
    <x v="0"/>
    <n v="2"/>
    <n v="5"/>
    <x v="0"/>
    <x v="3"/>
    <s v="S24_4258"/>
    <s v="Corrida Auto Replicas, Ltd"/>
    <s v="Madrid"/>
    <x v="7"/>
    <s v="EMEA"/>
    <x v="1"/>
  </r>
  <r>
    <n v="10139"/>
    <n v="29"/>
    <n v="100"/>
    <n v="3276.13"/>
    <d v="2003-07-16T00:00:00"/>
    <x v="0"/>
    <n v="3"/>
    <n v="7"/>
    <x v="0"/>
    <x v="3"/>
    <s v="S24_4258"/>
    <s v="Souveniers And Things Co."/>
    <s v="Chatswood"/>
    <x v="3"/>
    <s v="APAC"/>
    <x v="1"/>
  </r>
  <r>
    <n v="10149"/>
    <n v="20"/>
    <n v="90.57"/>
    <n v="1811.4"/>
    <d v="2003-09-12T00:00:00"/>
    <x v="0"/>
    <n v="3"/>
    <n v="9"/>
    <x v="0"/>
    <x v="3"/>
    <s v="S24_4258"/>
    <s v="Signal Collectibles Ltd."/>
    <s v="Brisbane"/>
    <x v="0"/>
    <s v="NA"/>
    <x v="0"/>
  </r>
  <r>
    <n v="10163"/>
    <n v="42"/>
    <n v="91.55"/>
    <n v="3845.1"/>
    <d v="2003-10-20T00:00:00"/>
    <x v="0"/>
    <n v="4"/>
    <n v="10"/>
    <x v="0"/>
    <x v="3"/>
    <s v="S24_4258"/>
    <s v="Classic Legends Inc."/>
    <s v="NYC"/>
    <x v="0"/>
    <s v="NA"/>
    <x v="1"/>
  </r>
  <r>
    <n v="10173"/>
    <n v="22"/>
    <n v="100"/>
    <n v="2571.14"/>
    <d v="2003-11-05T00:00:00"/>
    <x v="0"/>
    <n v="4"/>
    <n v="11"/>
    <x v="0"/>
    <x v="3"/>
    <s v="S24_4258"/>
    <s v="Rovelli Gifts"/>
    <s v="Bergamo"/>
    <x v="12"/>
    <s v="EMEA"/>
    <x v="0"/>
  </r>
  <r>
    <n v="10183"/>
    <n v="47"/>
    <n v="100"/>
    <n v="5035.1099999999997"/>
    <d v="2003-11-13T00:00:00"/>
    <x v="0"/>
    <n v="4"/>
    <n v="11"/>
    <x v="0"/>
    <x v="3"/>
    <s v="S24_4258"/>
    <s v="Classic Gift Ideas, Inc"/>
    <s v="Philadelphia"/>
    <x v="0"/>
    <s v="NA"/>
    <x v="1"/>
  </r>
  <r>
    <n v="10193"/>
    <n v="20"/>
    <n v="100"/>
    <n v="2279"/>
    <d v="2003-11-21T00:00:00"/>
    <x v="0"/>
    <n v="4"/>
    <n v="11"/>
    <x v="0"/>
    <x v="3"/>
    <s v="S24_4258"/>
    <s v="Australian Collectables, Ltd"/>
    <s v="Glen Waverly"/>
    <x v="3"/>
    <s v="APAC"/>
    <x v="0"/>
  </r>
  <r>
    <n v="10206"/>
    <n v="33"/>
    <n v="97.39"/>
    <n v="3213.87"/>
    <d v="2003-12-05T00:00:00"/>
    <x v="0"/>
    <n v="4"/>
    <n v="12"/>
    <x v="0"/>
    <x v="3"/>
    <s v="S24_4258"/>
    <s v="Canadian Gift Exchange Network"/>
    <s v="Vancouver"/>
    <x v="10"/>
    <s v="NA"/>
    <x v="1"/>
  </r>
  <r>
    <n v="10215"/>
    <n v="39"/>
    <n v="90.57"/>
    <n v="3532.23"/>
    <d v="2004-01-29T00:00:00"/>
    <x v="0"/>
    <n v="1"/>
    <n v="1"/>
    <x v="1"/>
    <x v="3"/>
    <s v="S24_4258"/>
    <s v="West Coast Collectables Co."/>
    <s v="Burbank"/>
    <x v="0"/>
    <s v="NA"/>
    <x v="1"/>
  </r>
  <r>
    <n v="10228"/>
    <n v="33"/>
    <n v="100"/>
    <n v="3406.59"/>
    <d v="2004-03-10T00:00:00"/>
    <x v="0"/>
    <n v="1"/>
    <n v="3"/>
    <x v="1"/>
    <x v="3"/>
    <s v="S24_4258"/>
    <s v="Cambridge Collectables Co."/>
    <s v="Cambridge"/>
    <x v="0"/>
    <s v="NA"/>
    <x v="1"/>
  </r>
  <r>
    <n v="10244"/>
    <n v="40"/>
    <n v="86.68"/>
    <n v="3467.2"/>
    <d v="2004-04-29T00:00:00"/>
    <x v="0"/>
    <n v="2"/>
    <n v="4"/>
    <x v="1"/>
    <x v="3"/>
    <s v="S24_4258"/>
    <s v="Euro Shopping Channel"/>
    <s v="Madrid"/>
    <x v="7"/>
    <s v="EMEA"/>
    <x v="1"/>
  </r>
  <r>
    <n v="10257"/>
    <n v="46"/>
    <n v="78.89"/>
    <n v="3628.94"/>
    <d v="2004-06-14T00:00:00"/>
    <x v="0"/>
    <n v="2"/>
    <n v="6"/>
    <x v="1"/>
    <x v="3"/>
    <s v="S24_4258"/>
    <s v="The Sharp Gifts Warehouse"/>
    <s v="San Jose"/>
    <x v="0"/>
    <s v="NA"/>
    <x v="1"/>
  </r>
  <r>
    <n v="10269"/>
    <n v="48"/>
    <n v="97.39"/>
    <n v="4674.72"/>
    <d v="2004-07-16T00:00:00"/>
    <x v="0"/>
    <n v="3"/>
    <n v="7"/>
    <x v="1"/>
    <x v="3"/>
    <s v="S24_4258"/>
    <s v="Salzburg Collectables"/>
    <s v="Salzburg"/>
    <x v="5"/>
    <s v="EMEA"/>
    <x v="1"/>
  </r>
  <r>
    <n v="10280"/>
    <n v="21"/>
    <n v="78.89"/>
    <n v="1656.69"/>
    <d v="2004-08-17T00:00:00"/>
    <x v="0"/>
    <n v="3"/>
    <n v="8"/>
    <x v="1"/>
    <x v="3"/>
    <s v="S24_4258"/>
    <s v="Amica Models &amp; Co."/>
    <s v="Torino"/>
    <x v="12"/>
    <s v="EMEA"/>
    <x v="0"/>
  </r>
  <r>
    <n v="10290"/>
    <n v="45"/>
    <n v="100"/>
    <n v="5171.3999999999996"/>
    <d v="2004-09-07T00:00:00"/>
    <x v="0"/>
    <n v="3"/>
    <n v="9"/>
    <x v="1"/>
    <x v="3"/>
    <s v="S24_4258"/>
    <s v="Auto-Moto Classics Inc."/>
    <s v="Brickhaven"/>
    <x v="0"/>
    <s v="NA"/>
    <x v="1"/>
  </r>
  <r>
    <n v="10304"/>
    <n v="33"/>
    <n v="100"/>
    <n v="3342.57"/>
    <d v="2004-10-11T00:00:00"/>
    <x v="0"/>
    <n v="4"/>
    <n v="10"/>
    <x v="1"/>
    <x v="3"/>
    <s v="S24_4258"/>
    <s v="Auto Assoc. &amp; Cie."/>
    <s v="Versailles"/>
    <x v="1"/>
    <s v="EMEA"/>
    <x v="1"/>
  </r>
  <r>
    <n v="10312"/>
    <n v="44"/>
    <n v="100"/>
    <n v="4884.88"/>
    <d v="2004-10-21T00:00:00"/>
    <x v="0"/>
    <n v="4"/>
    <n v="10"/>
    <x v="1"/>
    <x v="3"/>
    <s v="S24_4258"/>
    <s v="Mini Gifts Distributors Ltd."/>
    <s v="San Rafael"/>
    <x v="0"/>
    <s v="NA"/>
    <x v="1"/>
  </r>
  <r>
    <n v="10324"/>
    <n v="33"/>
    <n v="100"/>
    <n v="6267.69"/>
    <d v="2004-11-05T00:00:00"/>
    <x v="0"/>
    <n v="4"/>
    <n v="11"/>
    <x v="1"/>
    <x v="3"/>
    <s v="S24_4258"/>
    <s v="Vitachrome Inc."/>
    <s v="NYC"/>
    <x v="0"/>
    <s v="NA"/>
    <x v="1"/>
  </r>
  <r>
    <n v="10333"/>
    <n v="39"/>
    <n v="100"/>
    <n v="4424.16"/>
    <d v="2004-11-18T00:00:00"/>
    <x v="0"/>
    <n v="4"/>
    <n v="11"/>
    <x v="1"/>
    <x v="3"/>
    <s v="S24_4258"/>
    <s v="Mini Wheels Co."/>
    <s v="San Francisco"/>
    <x v="0"/>
    <s v="NA"/>
    <x v="1"/>
  </r>
  <r>
    <n v="10348"/>
    <n v="39"/>
    <n v="50.31"/>
    <n v="1962.09"/>
    <d v="2004-11-01T00:00:00"/>
    <x v="0"/>
    <n v="4"/>
    <n v="11"/>
    <x v="1"/>
    <x v="3"/>
    <s v="S24_4258"/>
    <s v="Corrida Auto Replicas, Ltd"/>
    <s v="Madrid"/>
    <x v="7"/>
    <s v="EMEA"/>
    <x v="0"/>
  </r>
  <r>
    <n v="10358"/>
    <n v="41"/>
    <n v="100"/>
    <n v="6847"/>
    <d v="2004-12-10T00:00:00"/>
    <x v="0"/>
    <n v="4"/>
    <n v="12"/>
    <x v="1"/>
    <x v="3"/>
    <s v="S24_4258"/>
    <s v="Euro Shopping Channel"/>
    <s v="Madrid"/>
    <x v="7"/>
    <s v="EMEA"/>
    <x v="1"/>
  </r>
  <r>
    <n v="10369"/>
    <n v="40"/>
    <n v="86.92"/>
    <n v="3476.8"/>
    <d v="2005-01-20T00:00:00"/>
    <x v="0"/>
    <n v="1"/>
    <n v="1"/>
    <x v="2"/>
    <x v="3"/>
    <s v="S24_4258"/>
    <s v="Collectables For Less Inc."/>
    <s v="Brickhaven"/>
    <x v="0"/>
    <s v="NA"/>
    <x v="1"/>
  </r>
  <r>
    <n v="10382"/>
    <n v="33"/>
    <n v="100"/>
    <n v="4592.6099999999997"/>
    <d v="2005-02-17T00:00:00"/>
    <x v="0"/>
    <n v="1"/>
    <n v="2"/>
    <x v="2"/>
    <x v="3"/>
    <s v="S24_4258"/>
    <s v="Mini Gifts Distributors Ltd."/>
    <s v="San Rafael"/>
    <x v="0"/>
    <s v="NA"/>
    <x v="1"/>
  </r>
  <r>
    <n v="10423"/>
    <n v="28"/>
    <n v="78.89"/>
    <n v="2208.92"/>
    <d v="2005-05-30T00:00:00"/>
    <x v="2"/>
    <n v="2"/>
    <n v="5"/>
    <x v="2"/>
    <x v="3"/>
    <s v="S24_4258"/>
    <s v="Petit Auto"/>
    <s v="Bruxelles"/>
    <x v="14"/>
    <s v="EMEA"/>
    <x v="0"/>
  </r>
  <r>
    <n v="10106"/>
    <n v="26"/>
    <n v="63.76"/>
    <n v="1657.76"/>
    <d v="2003-02-17T00:00:00"/>
    <x v="0"/>
    <n v="1"/>
    <n v="2"/>
    <x v="0"/>
    <x v="4"/>
    <s v="S24_4278"/>
    <s v="Rovelli Gifts"/>
    <s v="Bergamo"/>
    <x v="12"/>
    <s v="EMEA"/>
    <x v="0"/>
  </r>
  <r>
    <n v="10120"/>
    <n v="29"/>
    <n v="85.49"/>
    <n v="2479.21"/>
    <d v="2003-04-29T00:00:00"/>
    <x v="0"/>
    <n v="2"/>
    <n v="4"/>
    <x v="0"/>
    <x v="4"/>
    <s v="S24_4278"/>
    <s v="Australian Collectors, Co."/>
    <s v="Melbourne"/>
    <x v="3"/>
    <s v="APAC"/>
    <x v="0"/>
  </r>
  <r>
    <n v="10133"/>
    <n v="46"/>
    <n v="77.52"/>
    <n v="3565.92"/>
    <d v="2003-06-27T00:00:00"/>
    <x v="0"/>
    <n v="2"/>
    <n v="6"/>
    <x v="0"/>
    <x v="4"/>
    <s v="S24_4278"/>
    <s v="Euro Shopping Channel"/>
    <s v="Madrid"/>
    <x v="7"/>
    <s v="EMEA"/>
    <x v="1"/>
  </r>
  <r>
    <n v="10145"/>
    <n v="33"/>
    <n v="84.77"/>
    <n v="2797.41"/>
    <d v="2003-08-25T00:00:00"/>
    <x v="0"/>
    <n v="3"/>
    <n v="8"/>
    <x v="0"/>
    <x v="4"/>
    <s v="S24_4278"/>
    <s v="Toys4GrownUps.com"/>
    <s v="Pasadena"/>
    <x v="0"/>
    <s v="NA"/>
    <x v="0"/>
  </r>
  <r>
    <n v="10168"/>
    <n v="48"/>
    <n v="78.25"/>
    <n v="3756"/>
    <d v="2003-10-28T00:00:00"/>
    <x v="0"/>
    <n v="4"/>
    <n v="10"/>
    <x v="0"/>
    <x v="4"/>
    <s v="S24_4278"/>
    <s v="Technics Stores Inc."/>
    <s v="Burlingame"/>
    <x v="0"/>
    <s v="NA"/>
    <x v="1"/>
  </r>
  <r>
    <n v="10210"/>
    <n v="40"/>
    <n v="71"/>
    <n v="2840"/>
    <d v="2004-01-12T00:00:00"/>
    <x v="0"/>
    <n v="1"/>
    <n v="1"/>
    <x v="1"/>
    <x v="4"/>
    <s v="S24_4278"/>
    <s v="Osaka Souveniers Co."/>
    <s v="Osaka"/>
    <x v="11"/>
    <s v="Japan"/>
    <x v="0"/>
  </r>
  <r>
    <n v="10223"/>
    <n v="23"/>
    <n v="74.62"/>
    <n v="1716.26"/>
    <d v="2004-02-20T00:00:00"/>
    <x v="0"/>
    <n v="1"/>
    <n v="2"/>
    <x v="1"/>
    <x v="4"/>
    <s v="S24_4278"/>
    <s v="Australian Collectors, Co."/>
    <s v="Melbourne"/>
    <x v="3"/>
    <s v="APAC"/>
    <x v="0"/>
  </r>
  <r>
    <n v="10235"/>
    <n v="40"/>
    <n v="81.14"/>
    <n v="3245.6"/>
    <d v="2004-04-02T00:00:00"/>
    <x v="0"/>
    <n v="2"/>
    <n v="4"/>
    <x v="1"/>
    <x v="4"/>
    <s v="S24_4278"/>
    <s v="Royal Canadian Collectables, Ltd."/>
    <s v="Tsawassen"/>
    <x v="10"/>
    <s v="NA"/>
    <x v="1"/>
  </r>
  <r>
    <n v="10250"/>
    <n v="37"/>
    <n v="74.62"/>
    <n v="2760.94"/>
    <d v="2004-05-11T00:00:00"/>
    <x v="0"/>
    <n v="2"/>
    <n v="5"/>
    <x v="1"/>
    <x v="4"/>
    <s v="S24_4278"/>
    <s v="The Sharp Gifts Warehouse"/>
    <s v="San Jose"/>
    <x v="0"/>
    <s v="NA"/>
    <x v="0"/>
  </r>
  <r>
    <n v="10263"/>
    <n v="24"/>
    <n v="75.349999999999994"/>
    <n v="1808.4"/>
    <d v="2004-06-28T00:00:00"/>
    <x v="0"/>
    <n v="2"/>
    <n v="6"/>
    <x v="1"/>
    <x v="4"/>
    <s v="S24_4278"/>
    <s v="Gift Depot Inc."/>
    <s v="Bridgewater"/>
    <x v="0"/>
    <s v="NA"/>
    <x v="0"/>
  </r>
  <r>
    <n v="10275"/>
    <n v="27"/>
    <n v="62.31"/>
    <n v="1682.37"/>
    <d v="2004-07-23T00:00:00"/>
    <x v="0"/>
    <n v="3"/>
    <n v="7"/>
    <x v="1"/>
    <x v="4"/>
    <s v="S24_4278"/>
    <s v="La Rochelle Gifts"/>
    <s v="Nantes"/>
    <x v="1"/>
    <s v="EMEA"/>
    <x v="0"/>
  </r>
  <r>
    <n v="10284"/>
    <n v="21"/>
    <n v="71"/>
    <n v="1491"/>
    <d v="2004-08-21T00:00:00"/>
    <x v="0"/>
    <n v="3"/>
    <n v="8"/>
    <x v="1"/>
    <x v="4"/>
    <s v="S24_4278"/>
    <s v="Norway Gifts By Mail, Co."/>
    <s v="Oslo"/>
    <x v="2"/>
    <s v="EMEA"/>
    <x v="0"/>
  </r>
  <r>
    <n v="10297"/>
    <n v="23"/>
    <n v="72.45"/>
    <n v="1666.35"/>
    <d v="2004-09-16T00:00:00"/>
    <x v="0"/>
    <n v="3"/>
    <n v="9"/>
    <x v="1"/>
    <x v="4"/>
    <s v="S24_4278"/>
    <s v="Clover Collections, Co."/>
    <s v="Dublin"/>
    <x v="18"/>
    <s v="EMEA"/>
    <x v="0"/>
  </r>
  <r>
    <n v="10308"/>
    <n v="44"/>
    <n v="83.32"/>
    <n v="3666.08"/>
    <d v="2004-10-15T00:00:00"/>
    <x v="0"/>
    <n v="4"/>
    <n v="10"/>
    <x v="1"/>
    <x v="4"/>
    <s v="S24_4278"/>
    <s v="Mini Classics"/>
    <s v="White Plains"/>
    <x v="0"/>
    <s v="NA"/>
    <x v="1"/>
  </r>
  <r>
    <n v="10317"/>
    <n v="35"/>
    <n v="83.32"/>
    <n v="2916.2"/>
    <d v="2004-11-02T00:00:00"/>
    <x v="0"/>
    <n v="4"/>
    <n v="11"/>
    <x v="1"/>
    <x v="4"/>
    <s v="S24_4278"/>
    <s v="Technics Stores Inc."/>
    <s v="Burlingame"/>
    <x v="0"/>
    <s v="NA"/>
    <x v="0"/>
  </r>
  <r>
    <n v="10328"/>
    <n v="43"/>
    <n v="60.86"/>
    <n v="2616.98"/>
    <d v="2004-11-12T00:00:00"/>
    <x v="0"/>
    <n v="4"/>
    <n v="11"/>
    <x v="1"/>
    <x v="4"/>
    <s v="S24_4278"/>
    <s v="Rovelli Gifts"/>
    <s v="Bergamo"/>
    <x v="12"/>
    <s v="EMEA"/>
    <x v="0"/>
  </r>
  <r>
    <n v="10340"/>
    <n v="40"/>
    <n v="84.77"/>
    <n v="3390.8"/>
    <d v="2004-11-24T00:00:00"/>
    <x v="0"/>
    <n v="4"/>
    <n v="11"/>
    <x v="1"/>
    <x v="4"/>
    <s v="S24_4278"/>
    <s v="Enaco Distributors"/>
    <s v="Barcelona"/>
    <x v="7"/>
    <s v="EMEA"/>
    <x v="1"/>
  </r>
  <r>
    <n v="10353"/>
    <n v="35"/>
    <n v="89.9"/>
    <n v="3146.5"/>
    <d v="2004-12-04T00:00:00"/>
    <x v="0"/>
    <n v="4"/>
    <n v="12"/>
    <x v="1"/>
    <x v="4"/>
    <s v="S24_4278"/>
    <s v="Gift Ideas Corp."/>
    <s v="Glendale"/>
    <x v="0"/>
    <s v="NA"/>
    <x v="1"/>
  </r>
  <r>
    <n v="10361"/>
    <n v="25"/>
    <n v="62.46"/>
    <n v="1561.5"/>
    <d v="2004-12-17T00:00:00"/>
    <x v="0"/>
    <n v="4"/>
    <n v="12"/>
    <x v="1"/>
    <x v="4"/>
    <s v="S24_4278"/>
    <s v="Souveniers And Things Co."/>
    <s v="Chatswood"/>
    <x v="3"/>
    <s v="APAC"/>
    <x v="0"/>
  </r>
  <r>
    <n v="10375"/>
    <n v="43"/>
    <n v="100"/>
    <n v="10039.6"/>
    <d v="2005-02-03T00:00:00"/>
    <x v="0"/>
    <n v="1"/>
    <n v="2"/>
    <x v="2"/>
    <x v="4"/>
    <s v="S24_4278"/>
    <s v="La Rochelle Gifts"/>
    <s v="Nantes"/>
    <x v="1"/>
    <s v="EMEA"/>
    <x v="2"/>
  </r>
  <r>
    <n v="10386"/>
    <n v="50"/>
    <n v="63.34"/>
    <n v="3167"/>
    <d v="2005-03-01T00:00:00"/>
    <x v="5"/>
    <n v="1"/>
    <n v="3"/>
    <x v="2"/>
    <x v="4"/>
    <s v="S24_4278"/>
    <s v="Euro Shopping Channel"/>
    <s v="Madrid"/>
    <x v="7"/>
    <s v="EMEA"/>
    <x v="1"/>
  </r>
  <r>
    <n v="10398"/>
    <n v="45"/>
    <n v="78.25"/>
    <n v="3521.25"/>
    <d v="2005-03-30T00:00:00"/>
    <x v="0"/>
    <n v="1"/>
    <n v="3"/>
    <x v="2"/>
    <x v="4"/>
    <s v="S24_4278"/>
    <s v="Reims Collectables"/>
    <s v="Reims"/>
    <x v="1"/>
    <s v="EMEA"/>
    <x v="1"/>
  </r>
  <r>
    <n v="10401"/>
    <n v="52"/>
    <n v="81.14"/>
    <n v="4219.28"/>
    <d v="2005-04-03T00:00:00"/>
    <x v="4"/>
    <n v="2"/>
    <n v="4"/>
    <x v="2"/>
    <x v="4"/>
    <s v="S24_4278"/>
    <s v="Tekni Collectables Inc."/>
    <s v="Newark"/>
    <x v="0"/>
    <s v="NA"/>
    <x v="1"/>
  </r>
  <r>
    <n v="10416"/>
    <n v="48"/>
    <n v="74.62"/>
    <n v="3581.76"/>
    <d v="2005-05-10T00:00:00"/>
    <x v="0"/>
    <n v="2"/>
    <n v="5"/>
    <x v="2"/>
    <x v="4"/>
    <s v="S24_4278"/>
    <s v="L'ordine Souveniers"/>
    <s v="Reggio Emilia"/>
    <x v="12"/>
    <s v="EMEA"/>
    <x v="1"/>
  </r>
  <r>
    <n v="10108"/>
    <n v="31"/>
    <n v="68.709999999999994"/>
    <n v="2130.0100000000002"/>
    <d v="2003-03-03T00:00:00"/>
    <x v="0"/>
    <n v="1"/>
    <n v="3"/>
    <x v="0"/>
    <x v="1"/>
    <s v="S24_4620"/>
    <s v="Cruz &amp; Sons Co."/>
    <s v="Makati City"/>
    <x v="15"/>
    <s v="Japan"/>
    <x v="0"/>
  </r>
  <r>
    <n v="10122"/>
    <n v="29"/>
    <n v="71.14"/>
    <n v="2063.06"/>
    <d v="2003-05-08T00:00:00"/>
    <x v="0"/>
    <n v="2"/>
    <n v="5"/>
    <x v="0"/>
    <x v="1"/>
    <s v="S24_4620"/>
    <s v="Marseille Mini Autos"/>
    <s v="Marseille"/>
    <x v="1"/>
    <s v="EMEA"/>
    <x v="0"/>
  </r>
  <r>
    <n v="10135"/>
    <n v="23"/>
    <n v="87.31"/>
    <n v="2008.13"/>
    <d v="2003-07-02T00:00:00"/>
    <x v="0"/>
    <n v="3"/>
    <n v="7"/>
    <x v="0"/>
    <x v="1"/>
    <s v="S24_4620"/>
    <s v="Mini Gifts Distributors Ltd."/>
    <s v="San Rafael"/>
    <x v="0"/>
    <s v="NA"/>
    <x v="0"/>
  </r>
  <r>
    <n v="10147"/>
    <n v="31"/>
    <n v="64.67"/>
    <n v="2004.77"/>
    <d v="2003-09-05T00:00:00"/>
    <x v="0"/>
    <n v="3"/>
    <n v="9"/>
    <x v="0"/>
    <x v="1"/>
    <s v="S24_4620"/>
    <s v="Collectables For Less Inc."/>
    <s v="Brickhaven"/>
    <x v="0"/>
    <s v="NA"/>
    <x v="0"/>
  </r>
  <r>
    <n v="10159"/>
    <n v="23"/>
    <n v="67.099999999999994"/>
    <n v="1543.3"/>
    <d v="2003-10-10T00:00:00"/>
    <x v="0"/>
    <n v="4"/>
    <n v="10"/>
    <x v="0"/>
    <x v="1"/>
    <s v="S24_4620"/>
    <s v="Corporate Gift Ideas Co."/>
    <s v="San Francisco"/>
    <x v="0"/>
    <s v="NA"/>
    <x v="0"/>
  </r>
  <r>
    <n v="10169"/>
    <n v="24"/>
    <n v="94.58"/>
    <n v="2269.92"/>
    <d v="2003-11-04T00:00:00"/>
    <x v="0"/>
    <n v="4"/>
    <n v="11"/>
    <x v="0"/>
    <x v="1"/>
    <s v="S24_4620"/>
    <s v="Anna's Decorations, Ltd"/>
    <s v="North Sydney"/>
    <x v="3"/>
    <s v="APAC"/>
    <x v="0"/>
  </r>
  <r>
    <n v="10180"/>
    <n v="28"/>
    <n v="71.14"/>
    <n v="1991.92"/>
    <d v="2003-11-11T00:00:00"/>
    <x v="0"/>
    <n v="4"/>
    <n v="11"/>
    <x v="0"/>
    <x v="1"/>
    <s v="S24_4620"/>
    <s v="Daedalus Designs Imports"/>
    <s v="Lille"/>
    <x v="1"/>
    <s v="EMEA"/>
    <x v="0"/>
  </r>
  <r>
    <n v="10191"/>
    <n v="44"/>
    <n v="66.290000000000006"/>
    <n v="2916.76"/>
    <d v="2003-11-20T00:00:00"/>
    <x v="0"/>
    <n v="4"/>
    <n v="11"/>
    <x v="0"/>
    <x v="1"/>
    <s v="S24_4620"/>
    <s v="Toms Spezialitten, Ltd"/>
    <s v="Koln"/>
    <x v="16"/>
    <s v="EMEA"/>
    <x v="0"/>
  </r>
  <r>
    <n v="10211"/>
    <n v="22"/>
    <n v="92.16"/>
    <n v="2027.52"/>
    <d v="2004-01-15T00:00:00"/>
    <x v="0"/>
    <n v="1"/>
    <n v="1"/>
    <x v="1"/>
    <x v="1"/>
    <s v="S24_4620"/>
    <s v="Auto Canal Petit"/>
    <s v="Paris"/>
    <x v="1"/>
    <s v="EMEA"/>
    <x v="0"/>
  </r>
  <r>
    <n v="10225"/>
    <n v="46"/>
    <n v="70.33"/>
    <n v="3235.18"/>
    <d v="2004-02-22T00:00:00"/>
    <x v="0"/>
    <n v="1"/>
    <n v="2"/>
    <x v="1"/>
    <x v="1"/>
    <s v="S24_4620"/>
    <s v="Vida Sport, Ltd"/>
    <s v="Gensve"/>
    <x v="17"/>
    <s v="EMEA"/>
    <x v="1"/>
  </r>
  <r>
    <n v="10238"/>
    <n v="22"/>
    <n v="93.77"/>
    <n v="2062.94"/>
    <d v="2004-04-09T00:00:00"/>
    <x v="0"/>
    <n v="2"/>
    <n v="4"/>
    <x v="1"/>
    <x v="1"/>
    <s v="S24_4620"/>
    <s v="Danish Wholesale Imports"/>
    <s v="Kobenhavn"/>
    <x v="13"/>
    <s v="EMEA"/>
    <x v="0"/>
  </r>
  <r>
    <n v="10252"/>
    <n v="38"/>
    <n v="87.31"/>
    <n v="3317.78"/>
    <d v="2004-05-26T00:00:00"/>
    <x v="0"/>
    <n v="2"/>
    <n v="5"/>
    <x v="1"/>
    <x v="1"/>
    <s v="S24_4620"/>
    <s v="Auto Canal Petit"/>
    <s v="Paris"/>
    <x v="1"/>
    <s v="EMEA"/>
    <x v="1"/>
  </r>
  <r>
    <n v="10264"/>
    <n v="47"/>
    <n v="83.27"/>
    <n v="3913.69"/>
    <d v="2004-06-30T00:00:00"/>
    <x v="0"/>
    <n v="2"/>
    <n v="6"/>
    <x v="1"/>
    <x v="1"/>
    <s v="S24_4620"/>
    <s v="Gifts4AllAges.com"/>
    <s v="Boston"/>
    <x v="0"/>
    <s v="NA"/>
    <x v="1"/>
  </r>
  <r>
    <n v="10276"/>
    <n v="48"/>
    <n v="75.180000000000007"/>
    <n v="3608.64"/>
    <d v="2004-08-02T00:00:00"/>
    <x v="0"/>
    <n v="3"/>
    <n v="8"/>
    <x v="1"/>
    <x v="1"/>
    <s v="S24_4620"/>
    <s v="Online Mini Collectables"/>
    <s v="Brickhaven"/>
    <x v="0"/>
    <s v="NA"/>
    <x v="1"/>
  </r>
  <r>
    <n v="10287"/>
    <n v="40"/>
    <n v="88.12"/>
    <n v="3524.8"/>
    <d v="2004-08-30T00:00:00"/>
    <x v="0"/>
    <n v="3"/>
    <n v="8"/>
    <x v="1"/>
    <x v="1"/>
    <s v="S24_4620"/>
    <s v="Vida Sport, Ltd"/>
    <s v="Gensve"/>
    <x v="17"/>
    <s v="EMEA"/>
    <x v="1"/>
  </r>
  <r>
    <n v="10299"/>
    <n v="32"/>
    <n v="80.84"/>
    <n v="2586.88"/>
    <d v="2004-09-30T00:00:00"/>
    <x v="0"/>
    <n v="3"/>
    <n v="9"/>
    <x v="1"/>
    <x v="1"/>
    <s v="S24_4620"/>
    <s v="Toys of Finland, Co."/>
    <s v="Helsinki"/>
    <x v="4"/>
    <s v="EMEA"/>
    <x v="0"/>
  </r>
  <r>
    <n v="10310"/>
    <n v="49"/>
    <n v="97.01"/>
    <n v="4753.49"/>
    <d v="2004-10-16T00:00:00"/>
    <x v="0"/>
    <n v="4"/>
    <n v="10"/>
    <x v="1"/>
    <x v="1"/>
    <s v="S24_4620"/>
    <s v="Toms Spezialitten, Ltd"/>
    <s v="Koln"/>
    <x v="16"/>
    <s v="EMEA"/>
    <x v="1"/>
  </r>
  <r>
    <n v="10319"/>
    <n v="43"/>
    <n v="85.69"/>
    <n v="3684.67"/>
    <d v="2004-11-03T00:00:00"/>
    <x v="0"/>
    <n v="4"/>
    <n v="11"/>
    <x v="1"/>
    <x v="1"/>
    <s v="S24_4620"/>
    <s v="Microscale Inc."/>
    <s v="NYC"/>
    <x v="0"/>
    <s v="NA"/>
    <x v="1"/>
  </r>
  <r>
    <n v="10331"/>
    <n v="41"/>
    <n v="100"/>
    <n v="5715.4"/>
    <d v="2004-11-17T00:00:00"/>
    <x v="0"/>
    <n v="4"/>
    <n v="11"/>
    <x v="1"/>
    <x v="1"/>
    <s v="S24_4620"/>
    <s v="Motor Mint Distributors Inc."/>
    <s v="Philadelphia"/>
    <x v="0"/>
    <s v="NA"/>
    <x v="1"/>
  </r>
  <r>
    <n v="10343"/>
    <n v="30"/>
    <n v="100"/>
    <n v="3098.7"/>
    <d v="2004-11-24T00:00:00"/>
    <x v="0"/>
    <n v="4"/>
    <n v="11"/>
    <x v="1"/>
    <x v="1"/>
    <s v="S24_4620"/>
    <s v="Reims Collectables"/>
    <s v="Reims"/>
    <x v="1"/>
    <s v="EMEA"/>
    <x v="1"/>
  </r>
  <r>
    <n v="10355"/>
    <n v="28"/>
    <n v="95.39"/>
    <n v="2670.92"/>
    <d v="2004-12-07T00:00:00"/>
    <x v="0"/>
    <n v="4"/>
    <n v="12"/>
    <x v="1"/>
    <x v="1"/>
    <s v="S24_4620"/>
    <s v="Euro Shopping Channel"/>
    <s v="Madrid"/>
    <x v="7"/>
    <s v="EMEA"/>
    <x v="0"/>
  </r>
  <r>
    <n v="10363"/>
    <n v="43"/>
    <n v="100"/>
    <n v="5154.41"/>
    <d v="2005-01-06T00:00:00"/>
    <x v="0"/>
    <n v="1"/>
    <n v="1"/>
    <x v="2"/>
    <x v="1"/>
    <s v="S24_4620"/>
    <s v="Suominen Souveniers"/>
    <s v="Espoo"/>
    <x v="4"/>
    <s v="EMEA"/>
    <x v="1"/>
  </r>
  <r>
    <n v="10378"/>
    <n v="41"/>
    <n v="100"/>
    <n v="4894.17"/>
    <d v="2005-02-10T00:00:00"/>
    <x v="0"/>
    <n v="1"/>
    <n v="2"/>
    <x v="2"/>
    <x v="1"/>
    <s v="S24_4620"/>
    <s v="Euro Shopping Channel"/>
    <s v="Madrid"/>
    <x v="7"/>
    <s v="EMEA"/>
    <x v="1"/>
  </r>
  <r>
    <n v="10390"/>
    <n v="30"/>
    <n v="82.42"/>
    <n v="2472.6"/>
    <d v="2005-03-04T00:00:00"/>
    <x v="0"/>
    <n v="1"/>
    <n v="3"/>
    <x v="2"/>
    <x v="1"/>
    <s v="S24_4620"/>
    <s v="Mini Gifts Distributors Ltd."/>
    <s v="San Rafael"/>
    <x v="0"/>
    <s v="NA"/>
    <x v="0"/>
  </r>
  <r>
    <n v="10103"/>
    <n v="31"/>
    <n v="100"/>
    <n v="3224.31"/>
    <d v="2003-01-29T00:00:00"/>
    <x v="0"/>
    <n v="1"/>
    <n v="1"/>
    <x v="0"/>
    <x v="2"/>
    <s v="S32_1268"/>
    <s v="Baane Mini Imports"/>
    <s v="Stavern"/>
    <x v="2"/>
    <s v="EMEA"/>
    <x v="1"/>
  </r>
  <r>
    <n v="10114"/>
    <n v="32"/>
    <n v="100"/>
    <n v="3667.52"/>
    <d v="2003-04-01T00:00:00"/>
    <x v="0"/>
    <n v="2"/>
    <n v="4"/>
    <x v="0"/>
    <x v="2"/>
    <s v="S32_1268"/>
    <s v="La Corne D'abondance, Co."/>
    <s v="Paris"/>
    <x v="1"/>
    <s v="EMEA"/>
    <x v="1"/>
  </r>
  <r>
    <n v="10126"/>
    <n v="43"/>
    <n v="96.31"/>
    <n v="4141.33"/>
    <d v="2003-05-28T00:00:00"/>
    <x v="0"/>
    <n v="2"/>
    <n v="5"/>
    <x v="0"/>
    <x v="2"/>
    <s v="S32_1268"/>
    <s v="Corrida Auto Replicas, Ltd"/>
    <s v="Madrid"/>
    <x v="7"/>
    <s v="EMEA"/>
    <x v="1"/>
  </r>
  <r>
    <n v="10140"/>
    <n v="26"/>
    <n v="100"/>
    <n v="2829.58"/>
    <d v="2003-07-24T00:00:00"/>
    <x v="0"/>
    <n v="3"/>
    <n v="7"/>
    <x v="0"/>
    <x v="2"/>
    <s v="S32_1268"/>
    <s v="Technics Stores Inc."/>
    <s v="Burlingame"/>
    <x v="0"/>
    <s v="NA"/>
    <x v="0"/>
  </r>
  <r>
    <n v="10151"/>
    <n v="27"/>
    <n v="100"/>
    <n v="3068.55"/>
    <d v="2003-09-21T00:00:00"/>
    <x v="0"/>
    <n v="3"/>
    <n v="9"/>
    <x v="0"/>
    <x v="2"/>
    <s v="S32_1268"/>
    <s v="Oulu Toy Supplies, Inc."/>
    <s v="Oulu"/>
    <x v="4"/>
    <s v="EMEA"/>
    <x v="1"/>
  </r>
  <r>
    <n v="10164"/>
    <n v="24"/>
    <n v="100"/>
    <n v="2634.96"/>
    <d v="2003-10-21T00:00:00"/>
    <x v="5"/>
    <n v="4"/>
    <n v="10"/>
    <x v="0"/>
    <x v="2"/>
    <s v="S32_1268"/>
    <s v="Mini Auto Werke"/>
    <s v="Graz"/>
    <x v="5"/>
    <s v="EMEA"/>
    <x v="0"/>
  </r>
  <r>
    <n v="10175"/>
    <n v="22"/>
    <n v="100"/>
    <n v="2436.7199999999998"/>
    <d v="2003-11-06T00:00:00"/>
    <x v="0"/>
    <n v="4"/>
    <n v="11"/>
    <x v="0"/>
    <x v="2"/>
    <s v="S32_1268"/>
    <s v="Stylish Desk Decors, Co."/>
    <s v="London"/>
    <x v="6"/>
    <s v="EMEA"/>
    <x v="0"/>
  </r>
  <r>
    <n v="10184"/>
    <n v="46"/>
    <n v="100"/>
    <n v="4607.3599999999997"/>
    <d v="2003-11-14T00:00:00"/>
    <x v="0"/>
    <n v="4"/>
    <n v="11"/>
    <x v="0"/>
    <x v="2"/>
    <s v="S32_1268"/>
    <s v="Iberia Gift Imports, Corp."/>
    <s v="Sevilla"/>
    <x v="7"/>
    <s v="EMEA"/>
    <x v="1"/>
  </r>
  <r>
    <n v="10194"/>
    <n v="37"/>
    <n v="97.27"/>
    <n v="3598.99"/>
    <d v="2003-11-25T00:00:00"/>
    <x v="0"/>
    <n v="4"/>
    <n v="11"/>
    <x v="0"/>
    <x v="2"/>
    <s v="S32_1268"/>
    <s v="Saveley &amp; Henriot, Co."/>
    <s v="Lyon"/>
    <x v="1"/>
    <s v="EMEA"/>
    <x v="1"/>
  </r>
  <r>
    <n v="10207"/>
    <n v="49"/>
    <n v="80.900000000000006"/>
    <n v="3964.1"/>
    <d v="2003-12-09T00:00:00"/>
    <x v="0"/>
    <n v="4"/>
    <n v="12"/>
    <x v="0"/>
    <x v="2"/>
    <s v="S32_1268"/>
    <s v="Diecast Collectables"/>
    <s v="Boston"/>
    <x v="0"/>
    <s v="NA"/>
    <x v="1"/>
  </r>
  <r>
    <n v="10217"/>
    <n v="21"/>
    <n v="100"/>
    <n v="2244.9"/>
    <d v="2004-02-04T00:00:00"/>
    <x v="0"/>
    <n v="1"/>
    <n v="2"/>
    <x v="1"/>
    <x v="2"/>
    <s v="S32_1268"/>
    <s v="Handji Gifts&amp; Co"/>
    <s v="Singapore"/>
    <x v="9"/>
    <s v="APAC"/>
    <x v="0"/>
  </r>
  <r>
    <n v="10229"/>
    <n v="25"/>
    <n v="100"/>
    <n v="2793"/>
    <d v="2004-03-11T00:00:00"/>
    <x v="0"/>
    <n v="1"/>
    <n v="3"/>
    <x v="1"/>
    <x v="2"/>
    <s v="S32_1268"/>
    <s v="Mini Gifts Distributors Ltd."/>
    <s v="San Rafael"/>
    <x v="0"/>
    <s v="NA"/>
    <x v="0"/>
  </r>
  <r>
    <n v="10245"/>
    <n v="37"/>
    <n v="100"/>
    <n v="4133.6400000000003"/>
    <d v="2004-05-04T00:00:00"/>
    <x v="0"/>
    <n v="2"/>
    <n v="5"/>
    <x v="1"/>
    <x v="2"/>
    <s v="S32_1268"/>
    <s v="Super Scale Inc."/>
    <s v="New Haven"/>
    <x v="0"/>
    <s v="NA"/>
    <x v="1"/>
  </r>
  <r>
    <n v="10259"/>
    <n v="45"/>
    <n v="86.68"/>
    <n v="3900.6"/>
    <d v="2004-06-15T00:00:00"/>
    <x v="0"/>
    <n v="2"/>
    <n v="6"/>
    <x v="1"/>
    <x v="2"/>
    <s v="S32_1268"/>
    <s v="Handji Gifts&amp; Co"/>
    <s v="Singapore"/>
    <x v="9"/>
    <s v="APAC"/>
    <x v="1"/>
  </r>
  <r>
    <n v="10270"/>
    <n v="32"/>
    <n v="85.72"/>
    <n v="2743.04"/>
    <d v="2004-07-19T00:00:00"/>
    <x v="0"/>
    <n v="3"/>
    <n v="7"/>
    <x v="1"/>
    <x v="2"/>
    <s v="S32_1268"/>
    <s v="Souveniers And Things Co."/>
    <s v="Chatswood"/>
    <x v="3"/>
    <s v="APAC"/>
    <x v="0"/>
  </r>
  <r>
    <n v="10281"/>
    <n v="29"/>
    <n v="82.83"/>
    <n v="2402.0700000000002"/>
    <d v="2004-08-19T00:00:00"/>
    <x v="0"/>
    <n v="3"/>
    <n v="8"/>
    <x v="1"/>
    <x v="2"/>
    <s v="S32_1268"/>
    <s v="Diecast Classics Inc."/>
    <s v="Allentown"/>
    <x v="0"/>
    <s v="NA"/>
    <x v="0"/>
  </r>
  <r>
    <n v="10291"/>
    <n v="26"/>
    <n v="83.79"/>
    <n v="2178.54"/>
    <d v="2004-09-08T00:00:00"/>
    <x v="0"/>
    <n v="3"/>
    <n v="9"/>
    <x v="1"/>
    <x v="2"/>
    <s v="S32_1268"/>
    <s v="Scandinavian Gift Ideas"/>
    <s v="Boras"/>
    <x v="8"/>
    <s v="EMEA"/>
    <x v="0"/>
  </r>
  <r>
    <n v="10305"/>
    <n v="28"/>
    <n v="100"/>
    <n v="3155.04"/>
    <d v="2004-10-13T00:00:00"/>
    <x v="0"/>
    <n v="4"/>
    <n v="10"/>
    <x v="1"/>
    <x v="2"/>
    <s v="S32_1268"/>
    <s v="Marta's Replicas Co."/>
    <s v="Cambridge"/>
    <x v="0"/>
    <s v="NA"/>
    <x v="1"/>
  </r>
  <r>
    <n v="10313"/>
    <n v="27"/>
    <n v="87.64"/>
    <n v="2366.2800000000002"/>
    <d v="2004-10-22T00:00:00"/>
    <x v="0"/>
    <n v="4"/>
    <n v="10"/>
    <x v="1"/>
    <x v="2"/>
    <s v="S32_1268"/>
    <s v="Canadian Gift Exchange Network"/>
    <s v="Vancouver"/>
    <x v="10"/>
    <s v="NA"/>
    <x v="0"/>
  </r>
  <r>
    <n v="10324"/>
    <n v="20"/>
    <n v="98.18"/>
    <n v="1963.6"/>
    <d v="2004-11-05T00:00:00"/>
    <x v="0"/>
    <n v="4"/>
    <n v="11"/>
    <x v="1"/>
    <x v="2"/>
    <s v="S32_1268"/>
    <s v="Vitachrome Inc."/>
    <s v="NYC"/>
    <x v="0"/>
    <s v="NA"/>
    <x v="0"/>
  </r>
  <r>
    <n v="10335"/>
    <n v="44"/>
    <n v="100"/>
    <n v="4746.28"/>
    <d v="2004-11-19T00:00:00"/>
    <x v="0"/>
    <n v="4"/>
    <n v="11"/>
    <x v="1"/>
    <x v="2"/>
    <s v="S32_1268"/>
    <s v="Mini Gifts Distributors Ltd."/>
    <s v="San Rafael"/>
    <x v="0"/>
    <s v="NA"/>
    <x v="1"/>
  </r>
  <r>
    <n v="10348"/>
    <n v="42"/>
    <n v="100"/>
    <n v="6386.94"/>
    <d v="2004-11-01T00:00:00"/>
    <x v="0"/>
    <n v="4"/>
    <n v="11"/>
    <x v="1"/>
    <x v="2"/>
    <s v="S32_1268"/>
    <s v="Corrida Auto Replicas, Ltd"/>
    <s v="Madrid"/>
    <x v="7"/>
    <s v="EMEA"/>
    <x v="1"/>
  </r>
  <r>
    <n v="10358"/>
    <n v="41"/>
    <n v="100"/>
    <n v="4428"/>
    <d v="2004-12-10T00:00:00"/>
    <x v="0"/>
    <n v="4"/>
    <n v="12"/>
    <x v="1"/>
    <x v="2"/>
    <s v="S32_1268"/>
    <s v="Euro Shopping Channel"/>
    <s v="Madrid"/>
    <x v="7"/>
    <s v="EMEA"/>
    <x v="1"/>
  </r>
  <r>
    <n v="10371"/>
    <n v="26"/>
    <n v="100"/>
    <n v="4044.04"/>
    <d v="2005-01-23T00:00:00"/>
    <x v="0"/>
    <n v="1"/>
    <n v="1"/>
    <x v="2"/>
    <x v="2"/>
    <s v="S32_1268"/>
    <s v="Mini Gifts Distributors Ltd."/>
    <s v="San Rafael"/>
    <x v="0"/>
    <s v="NA"/>
    <x v="1"/>
  </r>
  <r>
    <n v="10382"/>
    <n v="26"/>
    <n v="100"/>
    <n v="2708.42"/>
    <d v="2005-02-17T00:00:00"/>
    <x v="0"/>
    <n v="1"/>
    <n v="2"/>
    <x v="2"/>
    <x v="2"/>
    <s v="S32_1268"/>
    <s v="Mini Gifts Distributors Ltd."/>
    <s v="San Rafael"/>
    <x v="0"/>
    <s v="NA"/>
    <x v="0"/>
  </r>
  <r>
    <n v="10411"/>
    <n v="26"/>
    <n v="100"/>
    <n v="2904.72"/>
    <d v="2005-05-01T00:00:00"/>
    <x v="0"/>
    <n v="2"/>
    <n v="5"/>
    <x v="2"/>
    <x v="2"/>
    <s v="S32_1268"/>
    <s v="Quebec Home Shopping Network"/>
    <s v="Montreal"/>
    <x v="10"/>
    <s v="NA"/>
    <x v="0"/>
  </r>
  <r>
    <n v="10425"/>
    <n v="41"/>
    <n v="86.68"/>
    <n v="3553.88"/>
    <d v="2005-05-31T00:00:00"/>
    <x v="2"/>
    <n v="2"/>
    <n v="5"/>
    <x v="2"/>
    <x v="2"/>
    <s v="S32_1268"/>
    <s v="La Rochelle Gifts"/>
    <s v="Nantes"/>
    <x v="1"/>
    <s v="EMEA"/>
    <x v="1"/>
  </r>
  <r>
    <n v="10107"/>
    <n v="20"/>
    <n v="92.9"/>
    <n v="1858"/>
    <d v="2003-02-24T00:00:00"/>
    <x v="0"/>
    <n v="1"/>
    <n v="2"/>
    <x v="0"/>
    <x v="0"/>
    <s v="S32_1374"/>
    <s v="Land of Toys Inc."/>
    <s v="NYC"/>
    <x v="0"/>
    <s v="NA"/>
    <x v="0"/>
  </r>
  <r>
    <n v="10120"/>
    <n v="22"/>
    <n v="100"/>
    <n v="2461.36"/>
    <d v="2003-04-29T00:00:00"/>
    <x v="0"/>
    <n v="2"/>
    <n v="4"/>
    <x v="0"/>
    <x v="0"/>
    <s v="S32_1374"/>
    <s v="Australian Collectors, Co."/>
    <s v="Melbourne"/>
    <x v="3"/>
    <s v="APAC"/>
    <x v="0"/>
  </r>
  <r>
    <n v="10133"/>
    <n v="23"/>
    <n v="100"/>
    <n v="2642.01"/>
    <d v="2003-06-27T00:00:00"/>
    <x v="0"/>
    <n v="2"/>
    <n v="6"/>
    <x v="0"/>
    <x v="0"/>
    <s v="S32_1374"/>
    <s v="Euro Shopping Channel"/>
    <s v="Madrid"/>
    <x v="7"/>
    <s v="EMEA"/>
    <x v="0"/>
  </r>
  <r>
    <n v="10145"/>
    <n v="33"/>
    <n v="93.9"/>
    <n v="3098.7"/>
    <d v="2003-08-25T00:00:00"/>
    <x v="0"/>
    <n v="3"/>
    <n v="8"/>
    <x v="0"/>
    <x v="0"/>
    <s v="S32_1374"/>
    <s v="Toys4GrownUps.com"/>
    <s v="Pasadena"/>
    <x v="0"/>
    <s v="NA"/>
    <x v="1"/>
  </r>
  <r>
    <n v="10168"/>
    <n v="28"/>
    <n v="100"/>
    <n v="3244.36"/>
    <d v="2003-10-28T00:00:00"/>
    <x v="0"/>
    <n v="4"/>
    <n v="10"/>
    <x v="0"/>
    <x v="0"/>
    <s v="S32_1374"/>
    <s v="Technics Stores Inc."/>
    <s v="Burlingame"/>
    <x v="0"/>
    <s v="NA"/>
    <x v="1"/>
  </r>
  <r>
    <n v="10188"/>
    <n v="44"/>
    <n v="98.89"/>
    <n v="4351.16"/>
    <d v="2003-11-18T00:00:00"/>
    <x v="0"/>
    <n v="4"/>
    <n v="11"/>
    <x v="0"/>
    <x v="0"/>
    <s v="S32_1374"/>
    <s v="Herkku Gifts"/>
    <s v="Bergen"/>
    <x v="2"/>
    <s v="EMEA"/>
    <x v="1"/>
  </r>
  <r>
    <n v="10210"/>
    <n v="46"/>
    <n v="79.91"/>
    <n v="3675.86"/>
    <d v="2004-01-12T00:00:00"/>
    <x v="0"/>
    <n v="1"/>
    <n v="1"/>
    <x v="1"/>
    <x v="0"/>
    <s v="S32_1374"/>
    <s v="Osaka Souveniers Co."/>
    <s v="Osaka"/>
    <x v="11"/>
    <s v="Japan"/>
    <x v="1"/>
  </r>
  <r>
    <n v="10223"/>
    <n v="21"/>
    <n v="100"/>
    <n v="2475.27"/>
    <d v="2004-02-20T00:00:00"/>
    <x v="0"/>
    <n v="1"/>
    <n v="2"/>
    <x v="1"/>
    <x v="0"/>
    <s v="S32_1374"/>
    <s v="Australian Collectors, Co."/>
    <s v="Melbourne"/>
    <x v="3"/>
    <s v="APAC"/>
    <x v="0"/>
  </r>
  <r>
    <n v="10235"/>
    <n v="41"/>
    <n v="100"/>
    <n v="4177.49"/>
    <d v="2004-04-02T00:00:00"/>
    <x v="0"/>
    <n v="2"/>
    <n v="4"/>
    <x v="1"/>
    <x v="0"/>
    <s v="S32_1374"/>
    <s v="Royal Canadian Collectables, Ltd."/>
    <s v="Tsawassen"/>
    <x v="10"/>
    <s v="NA"/>
    <x v="1"/>
  </r>
  <r>
    <n v="10250"/>
    <n v="31"/>
    <n v="100"/>
    <n v="3282.28"/>
    <d v="2004-05-11T00:00:00"/>
    <x v="0"/>
    <n v="2"/>
    <n v="5"/>
    <x v="1"/>
    <x v="0"/>
    <s v="S32_1374"/>
    <s v="The Sharp Gifts Warehouse"/>
    <s v="San Jose"/>
    <x v="0"/>
    <s v="NA"/>
    <x v="1"/>
  </r>
  <r>
    <n v="10263"/>
    <n v="31"/>
    <n v="79.91"/>
    <n v="2477.21"/>
    <d v="2004-06-28T00:00:00"/>
    <x v="0"/>
    <n v="2"/>
    <n v="6"/>
    <x v="1"/>
    <x v="0"/>
    <s v="S32_1374"/>
    <s v="Gift Depot Inc."/>
    <s v="Bridgewater"/>
    <x v="0"/>
    <s v="NA"/>
    <x v="0"/>
  </r>
  <r>
    <n v="10275"/>
    <n v="23"/>
    <n v="81.91"/>
    <n v="1883.93"/>
    <d v="2004-07-23T00:00:00"/>
    <x v="0"/>
    <n v="3"/>
    <n v="7"/>
    <x v="1"/>
    <x v="0"/>
    <s v="S32_1374"/>
    <s v="La Rochelle Gifts"/>
    <s v="Nantes"/>
    <x v="1"/>
    <s v="EMEA"/>
    <x v="0"/>
  </r>
  <r>
    <n v="10285"/>
    <n v="37"/>
    <n v="98.89"/>
    <n v="3658.93"/>
    <d v="2004-08-27T00:00:00"/>
    <x v="0"/>
    <n v="3"/>
    <n v="8"/>
    <x v="1"/>
    <x v="0"/>
    <s v="S32_1374"/>
    <s v="Marta's Replicas Co."/>
    <s v="Cambridge"/>
    <x v="0"/>
    <s v="NA"/>
    <x v="1"/>
  </r>
  <r>
    <n v="10297"/>
    <n v="26"/>
    <n v="100"/>
    <n v="2856.88"/>
    <d v="2004-09-16T00:00:00"/>
    <x v="0"/>
    <n v="3"/>
    <n v="9"/>
    <x v="1"/>
    <x v="0"/>
    <s v="S32_1374"/>
    <s v="Clover Collections, Co."/>
    <s v="Dublin"/>
    <x v="18"/>
    <s v="EMEA"/>
    <x v="0"/>
  </r>
  <r>
    <n v="10308"/>
    <n v="24"/>
    <n v="79.91"/>
    <n v="1917.84"/>
    <d v="2004-10-15T00:00:00"/>
    <x v="0"/>
    <n v="4"/>
    <n v="10"/>
    <x v="1"/>
    <x v="0"/>
    <s v="S32_1374"/>
    <s v="Mini Classics"/>
    <s v="White Plains"/>
    <x v="0"/>
    <s v="NA"/>
    <x v="0"/>
  </r>
  <r>
    <n v="10318"/>
    <n v="47"/>
    <n v="100"/>
    <n v="5305.36"/>
    <d v="2004-11-02T00:00:00"/>
    <x v="0"/>
    <n v="4"/>
    <n v="11"/>
    <x v="1"/>
    <x v="0"/>
    <s v="S32_1374"/>
    <s v="Diecast Classics Inc."/>
    <s v="Allentown"/>
    <x v="0"/>
    <s v="NA"/>
    <x v="1"/>
  </r>
  <r>
    <n v="10329"/>
    <n v="45"/>
    <n v="63.91"/>
    <n v="2875.95"/>
    <d v="2004-11-15T00:00:00"/>
    <x v="0"/>
    <n v="4"/>
    <n v="11"/>
    <x v="1"/>
    <x v="0"/>
    <s v="S32_1374"/>
    <s v="Land of Toys Inc."/>
    <s v="NYC"/>
    <x v="0"/>
    <s v="NA"/>
    <x v="0"/>
  </r>
  <r>
    <n v="10340"/>
    <n v="55"/>
    <n v="100"/>
    <n v="6482.85"/>
    <d v="2004-11-24T00:00:00"/>
    <x v="0"/>
    <n v="4"/>
    <n v="11"/>
    <x v="1"/>
    <x v="0"/>
    <s v="S32_1374"/>
    <s v="Enaco Distributors"/>
    <s v="Barcelona"/>
    <x v="7"/>
    <s v="EMEA"/>
    <x v="1"/>
  </r>
  <r>
    <n v="10353"/>
    <n v="46"/>
    <n v="81.17"/>
    <n v="3733.82"/>
    <d v="2004-12-04T00:00:00"/>
    <x v="0"/>
    <n v="4"/>
    <n v="12"/>
    <x v="1"/>
    <x v="0"/>
    <s v="S32_1374"/>
    <s v="Gift Ideas Corp."/>
    <s v="Glendale"/>
    <x v="0"/>
    <s v="NA"/>
    <x v="1"/>
  </r>
  <r>
    <n v="10363"/>
    <n v="50"/>
    <n v="100"/>
    <n v="6576.5"/>
    <d v="2005-01-06T00:00:00"/>
    <x v="0"/>
    <n v="1"/>
    <n v="1"/>
    <x v="2"/>
    <x v="0"/>
    <s v="S32_1374"/>
    <s v="Suominen Souveniers"/>
    <s v="Espoo"/>
    <x v="4"/>
    <s v="EMEA"/>
    <x v="1"/>
  </r>
  <r>
    <n v="10375"/>
    <n v="37"/>
    <n v="100"/>
    <n v="6353.27"/>
    <d v="2005-02-03T00:00:00"/>
    <x v="0"/>
    <n v="1"/>
    <n v="2"/>
    <x v="2"/>
    <x v="0"/>
    <s v="S32_1374"/>
    <s v="La Rochelle Gifts"/>
    <s v="Nantes"/>
    <x v="1"/>
    <s v="EMEA"/>
    <x v="1"/>
  </r>
  <r>
    <n v="10387"/>
    <n v="44"/>
    <n v="94.9"/>
    <n v="4175.6000000000004"/>
    <d v="2005-03-02T00:00:00"/>
    <x v="0"/>
    <n v="1"/>
    <n v="3"/>
    <x v="2"/>
    <x v="0"/>
    <s v="S32_1374"/>
    <s v="Dragon Souveniers, Ltd."/>
    <s v="Singapore"/>
    <x v="9"/>
    <s v="Japan"/>
    <x v="1"/>
  </r>
  <r>
    <n v="10401"/>
    <n v="49"/>
    <n v="100"/>
    <n v="4992.6099999999997"/>
    <d v="2005-04-03T00:00:00"/>
    <x v="4"/>
    <n v="2"/>
    <n v="4"/>
    <x v="2"/>
    <x v="0"/>
    <s v="S32_1374"/>
    <s v="Tekni Collectables Inc."/>
    <s v="Newark"/>
    <x v="0"/>
    <s v="NA"/>
    <x v="1"/>
  </r>
  <r>
    <n v="10416"/>
    <n v="45"/>
    <n v="100"/>
    <n v="4764.6000000000004"/>
    <d v="2005-05-10T00:00:00"/>
    <x v="0"/>
    <n v="2"/>
    <n v="5"/>
    <x v="2"/>
    <x v="0"/>
    <s v="S32_1374"/>
    <s v="L'ordine Souveniers"/>
    <s v="Reggio Emilia"/>
    <x v="12"/>
    <s v="EMEA"/>
    <x v="1"/>
  </r>
  <r>
    <n v="10108"/>
    <n v="27"/>
    <n v="43.45"/>
    <n v="1173.1500000000001"/>
    <d v="2003-03-03T00:00:00"/>
    <x v="0"/>
    <n v="1"/>
    <n v="3"/>
    <x v="0"/>
    <x v="0"/>
    <s v="S32_2206"/>
    <s v="Cruz &amp; Sons Co."/>
    <s v="Makati City"/>
    <x v="15"/>
    <s v="Japan"/>
    <x v="0"/>
  </r>
  <r>
    <n v="10122"/>
    <n v="31"/>
    <n v="44.66"/>
    <n v="1384.46"/>
    <d v="2003-05-08T00:00:00"/>
    <x v="0"/>
    <n v="2"/>
    <n v="5"/>
    <x v="0"/>
    <x v="0"/>
    <s v="S32_2206"/>
    <s v="Marseille Mini Autos"/>
    <s v="Marseille"/>
    <x v="1"/>
    <s v="EMEA"/>
    <x v="0"/>
  </r>
  <r>
    <n v="10135"/>
    <n v="33"/>
    <n v="40.229999999999997"/>
    <n v="1327.59"/>
    <d v="2003-07-02T00:00:00"/>
    <x v="0"/>
    <n v="3"/>
    <n v="7"/>
    <x v="0"/>
    <x v="0"/>
    <s v="S32_2206"/>
    <s v="Mini Gifts Distributors Ltd."/>
    <s v="San Rafael"/>
    <x v="0"/>
    <s v="NA"/>
    <x v="0"/>
  </r>
  <r>
    <n v="10145"/>
    <n v="31"/>
    <n v="35.799999999999997"/>
    <n v="1109.8"/>
    <d v="2003-08-25T00:00:00"/>
    <x v="0"/>
    <n v="3"/>
    <n v="8"/>
    <x v="0"/>
    <x v="0"/>
    <s v="S32_2206"/>
    <s v="Toys4GrownUps.com"/>
    <s v="Pasadena"/>
    <x v="0"/>
    <s v="NA"/>
    <x v="0"/>
  </r>
  <r>
    <n v="10159"/>
    <n v="35"/>
    <n v="35.4"/>
    <n v="1239"/>
    <d v="2003-10-10T00:00:00"/>
    <x v="0"/>
    <n v="4"/>
    <n v="10"/>
    <x v="0"/>
    <x v="0"/>
    <s v="S32_2206"/>
    <s v="Corporate Gift Ideas Co."/>
    <s v="San Francisco"/>
    <x v="0"/>
    <s v="NA"/>
    <x v="0"/>
  </r>
  <r>
    <n v="10169"/>
    <n v="26"/>
    <n v="39.83"/>
    <n v="1035.58"/>
    <d v="2003-11-04T00:00:00"/>
    <x v="0"/>
    <n v="4"/>
    <n v="11"/>
    <x v="0"/>
    <x v="0"/>
    <s v="S32_2206"/>
    <s v="Anna's Decorations, Ltd"/>
    <s v="North Sydney"/>
    <x v="3"/>
    <s v="APAC"/>
    <x v="0"/>
  </r>
  <r>
    <n v="10180"/>
    <n v="34"/>
    <n v="45.46"/>
    <n v="1545.64"/>
    <d v="2003-11-11T00:00:00"/>
    <x v="0"/>
    <n v="4"/>
    <n v="11"/>
    <x v="0"/>
    <x v="0"/>
    <s v="S32_2206"/>
    <s v="Daedalus Designs Imports"/>
    <s v="Lille"/>
    <x v="1"/>
    <s v="EMEA"/>
    <x v="0"/>
  </r>
  <r>
    <n v="10190"/>
    <n v="46"/>
    <n v="32.99"/>
    <n v="1517.54"/>
    <d v="2003-11-19T00:00:00"/>
    <x v="0"/>
    <n v="4"/>
    <n v="11"/>
    <x v="0"/>
    <x v="0"/>
    <s v="S32_2206"/>
    <s v="Euro Shopping Channel"/>
    <s v="Madrid"/>
    <x v="7"/>
    <s v="EMEA"/>
    <x v="0"/>
  </r>
  <r>
    <n v="10211"/>
    <n v="41"/>
    <n v="42.24"/>
    <n v="1731.84"/>
    <d v="2004-01-15T00:00:00"/>
    <x v="0"/>
    <n v="1"/>
    <n v="1"/>
    <x v="1"/>
    <x v="0"/>
    <s v="S32_2206"/>
    <s v="Auto Canal Petit"/>
    <s v="Paris"/>
    <x v="1"/>
    <s v="EMEA"/>
    <x v="0"/>
  </r>
  <r>
    <n v="10224"/>
    <n v="43"/>
    <n v="39.43"/>
    <n v="1695.49"/>
    <d v="2004-02-21T00:00:00"/>
    <x v="0"/>
    <n v="1"/>
    <n v="2"/>
    <x v="1"/>
    <x v="0"/>
    <s v="S32_2206"/>
    <s v="Daedalus Designs Imports"/>
    <s v="Lille"/>
    <x v="1"/>
    <s v="EMEA"/>
    <x v="0"/>
  </r>
  <r>
    <n v="10237"/>
    <n v="26"/>
    <n v="40.229999999999997"/>
    <n v="1045.98"/>
    <d v="2004-04-05T00:00:00"/>
    <x v="0"/>
    <n v="2"/>
    <n v="4"/>
    <x v="1"/>
    <x v="0"/>
    <s v="S32_2206"/>
    <s v="Vitachrome Inc."/>
    <s v="NYC"/>
    <x v="0"/>
    <s v="NA"/>
    <x v="0"/>
  </r>
  <r>
    <n v="10252"/>
    <n v="36"/>
    <n v="48.28"/>
    <n v="1738.08"/>
    <d v="2004-05-26T00:00:00"/>
    <x v="0"/>
    <n v="2"/>
    <n v="5"/>
    <x v="1"/>
    <x v="0"/>
    <s v="S32_2206"/>
    <s v="Auto Canal Petit"/>
    <s v="Paris"/>
    <x v="1"/>
    <s v="EMEA"/>
    <x v="0"/>
  </r>
  <r>
    <n v="10264"/>
    <n v="20"/>
    <n v="32.590000000000003"/>
    <n v="651.79999999999995"/>
    <d v="2004-06-30T00:00:00"/>
    <x v="0"/>
    <n v="2"/>
    <n v="6"/>
    <x v="1"/>
    <x v="0"/>
    <s v="S32_2206"/>
    <s v="Gifts4AllAges.com"/>
    <s v="Boston"/>
    <x v="0"/>
    <s v="NA"/>
    <x v="0"/>
  </r>
  <r>
    <n v="10276"/>
    <n v="27"/>
    <n v="36.61"/>
    <n v="988.47"/>
    <d v="2004-08-02T00:00:00"/>
    <x v="0"/>
    <n v="3"/>
    <n v="8"/>
    <x v="1"/>
    <x v="0"/>
    <s v="S32_2206"/>
    <s v="Online Mini Collectables"/>
    <s v="Brickhaven"/>
    <x v="0"/>
    <s v="NA"/>
    <x v="0"/>
  </r>
  <r>
    <n v="10285"/>
    <n v="37"/>
    <n v="41.03"/>
    <n v="1518.11"/>
    <d v="2004-08-27T00:00:00"/>
    <x v="0"/>
    <n v="3"/>
    <n v="8"/>
    <x v="1"/>
    <x v="0"/>
    <s v="S32_2206"/>
    <s v="Marta's Replicas Co."/>
    <s v="Cambridge"/>
    <x v="0"/>
    <s v="NA"/>
    <x v="0"/>
  </r>
  <r>
    <n v="10299"/>
    <n v="24"/>
    <n v="42.24"/>
    <n v="1013.76"/>
    <d v="2004-09-30T00:00:00"/>
    <x v="0"/>
    <n v="3"/>
    <n v="9"/>
    <x v="1"/>
    <x v="0"/>
    <s v="S32_2206"/>
    <s v="Toys of Finland, Co."/>
    <s v="Helsinki"/>
    <x v="4"/>
    <s v="EMEA"/>
    <x v="0"/>
  </r>
  <r>
    <n v="10310"/>
    <n v="36"/>
    <n v="43.05"/>
    <n v="1549.8"/>
    <d v="2004-10-16T00:00:00"/>
    <x v="0"/>
    <n v="4"/>
    <n v="10"/>
    <x v="1"/>
    <x v="0"/>
    <s v="S32_2206"/>
    <s v="Toms Spezialitten, Ltd"/>
    <s v="Koln"/>
    <x v="16"/>
    <s v="EMEA"/>
    <x v="0"/>
  </r>
  <r>
    <n v="10319"/>
    <n v="29"/>
    <n v="38.22"/>
    <n v="1108.3800000000001"/>
    <d v="2004-11-03T00:00:00"/>
    <x v="0"/>
    <n v="4"/>
    <n v="11"/>
    <x v="1"/>
    <x v="0"/>
    <s v="S32_2206"/>
    <s v="Microscale Inc."/>
    <s v="NYC"/>
    <x v="0"/>
    <s v="NA"/>
    <x v="0"/>
  </r>
  <r>
    <n v="10331"/>
    <n v="28"/>
    <n v="100"/>
    <n v="4102.5600000000004"/>
    <d v="2004-11-17T00:00:00"/>
    <x v="0"/>
    <n v="4"/>
    <n v="11"/>
    <x v="1"/>
    <x v="0"/>
    <s v="S32_2206"/>
    <s v="Motor Mint Distributors Inc."/>
    <s v="Philadelphia"/>
    <x v="0"/>
    <s v="NA"/>
    <x v="1"/>
  </r>
  <r>
    <n v="10343"/>
    <n v="29"/>
    <n v="100"/>
    <n v="3713.16"/>
    <d v="2004-11-24T00:00:00"/>
    <x v="0"/>
    <n v="4"/>
    <n v="11"/>
    <x v="1"/>
    <x v="0"/>
    <s v="S32_2206"/>
    <s v="Reims Collectables"/>
    <s v="Reims"/>
    <x v="1"/>
    <s v="EMEA"/>
    <x v="1"/>
  </r>
  <r>
    <n v="10355"/>
    <n v="38"/>
    <n v="39.83"/>
    <n v="1513.54"/>
    <d v="2004-12-07T00:00:00"/>
    <x v="0"/>
    <n v="4"/>
    <n v="12"/>
    <x v="1"/>
    <x v="0"/>
    <s v="S32_2206"/>
    <s v="Euro Shopping Channel"/>
    <s v="Madrid"/>
    <x v="7"/>
    <s v="EMEA"/>
    <x v="0"/>
  </r>
  <r>
    <n v="10364"/>
    <n v="48"/>
    <n v="48.28"/>
    <n v="2317.44"/>
    <d v="2005-01-06T00:00:00"/>
    <x v="0"/>
    <n v="1"/>
    <n v="1"/>
    <x v="2"/>
    <x v="0"/>
    <s v="S32_2206"/>
    <s v="Marseille Mini Autos"/>
    <s v="Marseille"/>
    <x v="1"/>
    <s v="EMEA"/>
    <x v="0"/>
  </r>
  <r>
    <n v="10378"/>
    <n v="40"/>
    <n v="82.46"/>
    <n v="3298.4"/>
    <d v="2005-02-10T00:00:00"/>
    <x v="0"/>
    <n v="1"/>
    <n v="2"/>
    <x v="2"/>
    <x v="0"/>
    <s v="S32_2206"/>
    <s v="Euro Shopping Channel"/>
    <s v="Madrid"/>
    <x v="7"/>
    <s v="EMEA"/>
    <x v="1"/>
  </r>
  <r>
    <n v="10390"/>
    <n v="41"/>
    <n v="44.56"/>
    <n v="1826.96"/>
    <d v="2005-03-04T00:00:00"/>
    <x v="0"/>
    <n v="1"/>
    <n v="3"/>
    <x v="2"/>
    <x v="0"/>
    <s v="S32_2206"/>
    <s v="Mini Gifts Distributors Ltd."/>
    <s v="San Rafael"/>
    <x v="0"/>
    <s v="NA"/>
    <x v="0"/>
  </r>
  <r>
    <n v="10403"/>
    <n v="30"/>
    <n v="40.229999999999997"/>
    <n v="1206.9000000000001"/>
    <d v="2005-04-08T00:00:00"/>
    <x v="0"/>
    <n v="2"/>
    <n v="4"/>
    <x v="2"/>
    <x v="0"/>
    <s v="S32_2206"/>
    <s v="UK Collectables, Ltd."/>
    <s v="Liverpool"/>
    <x v="6"/>
    <s v="EMEA"/>
    <x v="0"/>
  </r>
  <r>
    <n v="10104"/>
    <n v="35"/>
    <n v="47.62"/>
    <n v="1666.7"/>
    <d v="2003-01-31T00:00:00"/>
    <x v="0"/>
    <n v="1"/>
    <n v="1"/>
    <x v="0"/>
    <x v="2"/>
    <s v="S32_2509"/>
    <s v="Euro Shopping Channel"/>
    <s v="Madrid"/>
    <x v="7"/>
    <s v="EMEA"/>
    <x v="0"/>
  </r>
  <r>
    <n v="10114"/>
    <n v="28"/>
    <n v="55.73"/>
    <n v="1560.44"/>
    <d v="2003-04-01T00:00:00"/>
    <x v="0"/>
    <n v="2"/>
    <n v="4"/>
    <x v="0"/>
    <x v="2"/>
    <s v="S32_2509"/>
    <s v="La Corne D'abondance, Co."/>
    <s v="Paris"/>
    <x v="1"/>
    <s v="EMEA"/>
    <x v="0"/>
  </r>
  <r>
    <n v="10127"/>
    <n v="45"/>
    <n v="51.95"/>
    <n v="2337.75"/>
    <d v="2003-06-03T00:00:00"/>
    <x v="0"/>
    <n v="2"/>
    <n v="6"/>
    <x v="0"/>
    <x v="2"/>
    <s v="S32_2509"/>
    <s v="Muscle Machine Inc"/>
    <s v="NYC"/>
    <x v="0"/>
    <s v="NA"/>
    <x v="0"/>
  </r>
  <r>
    <n v="10141"/>
    <n v="24"/>
    <n v="45.99"/>
    <n v="1103.76"/>
    <d v="2003-08-01T00:00:00"/>
    <x v="0"/>
    <n v="3"/>
    <n v="8"/>
    <x v="0"/>
    <x v="2"/>
    <s v="S32_2509"/>
    <s v="Suominen Souveniers"/>
    <s v="Espoo"/>
    <x v="4"/>
    <s v="EMEA"/>
    <x v="0"/>
  </r>
  <r>
    <n v="10151"/>
    <n v="41"/>
    <n v="63.85"/>
    <n v="2617.85"/>
    <d v="2003-09-21T00:00:00"/>
    <x v="0"/>
    <n v="3"/>
    <n v="9"/>
    <x v="0"/>
    <x v="2"/>
    <s v="S32_2509"/>
    <s v="Oulu Toy Supplies, Inc."/>
    <s v="Oulu"/>
    <x v="4"/>
    <s v="EMEA"/>
    <x v="0"/>
  </r>
  <r>
    <n v="10165"/>
    <n v="48"/>
    <n v="45.99"/>
    <n v="2207.52"/>
    <d v="2003-10-22T00:00:00"/>
    <x v="0"/>
    <n v="4"/>
    <n v="10"/>
    <x v="0"/>
    <x v="2"/>
    <s v="S32_2509"/>
    <s v="Dragon Souveniers, Ltd."/>
    <s v="Singapore"/>
    <x v="9"/>
    <s v="Japan"/>
    <x v="0"/>
  </r>
  <r>
    <n v="10175"/>
    <n v="50"/>
    <n v="63.31"/>
    <n v="3165.5"/>
    <d v="2003-11-06T00:00:00"/>
    <x v="0"/>
    <n v="4"/>
    <n v="11"/>
    <x v="0"/>
    <x v="2"/>
    <s v="S32_2509"/>
    <s v="Stylish Desk Decors, Co."/>
    <s v="London"/>
    <x v="6"/>
    <s v="EMEA"/>
    <x v="1"/>
  </r>
  <r>
    <n v="10184"/>
    <n v="33"/>
    <n v="62.77"/>
    <n v="2071.41"/>
    <d v="2003-11-14T00:00:00"/>
    <x v="0"/>
    <n v="4"/>
    <n v="11"/>
    <x v="0"/>
    <x v="2"/>
    <s v="S32_2509"/>
    <s v="Iberia Gift Imports, Corp."/>
    <s v="Sevilla"/>
    <x v="7"/>
    <s v="EMEA"/>
    <x v="0"/>
  </r>
  <r>
    <n v="10195"/>
    <n v="32"/>
    <n v="43.29"/>
    <n v="1385.28"/>
    <d v="2003-11-25T00:00:00"/>
    <x v="0"/>
    <n v="4"/>
    <n v="11"/>
    <x v="0"/>
    <x v="2"/>
    <s v="S32_2509"/>
    <s v="Mini Classics"/>
    <s v="White Plains"/>
    <x v="0"/>
    <s v="NA"/>
    <x v="0"/>
  </r>
  <r>
    <n v="10207"/>
    <n v="27"/>
    <n v="60.06"/>
    <n v="1621.62"/>
    <d v="2003-12-09T00:00:00"/>
    <x v="0"/>
    <n v="4"/>
    <n v="12"/>
    <x v="0"/>
    <x v="2"/>
    <s v="S32_2509"/>
    <s v="Diecast Collectables"/>
    <s v="Boston"/>
    <x v="0"/>
    <s v="NA"/>
    <x v="0"/>
  </r>
  <r>
    <n v="10219"/>
    <n v="35"/>
    <n v="55.19"/>
    <n v="1931.65"/>
    <d v="2004-02-10T00:00:00"/>
    <x v="0"/>
    <n v="1"/>
    <n v="2"/>
    <x v="1"/>
    <x v="2"/>
    <s v="S32_2509"/>
    <s v="Signal Collectibles Ltd."/>
    <s v="Brisbane"/>
    <x v="0"/>
    <s v="NA"/>
    <x v="0"/>
  </r>
  <r>
    <n v="10229"/>
    <n v="23"/>
    <n v="54.11"/>
    <n v="1244.53"/>
    <d v="2004-03-11T00:00:00"/>
    <x v="0"/>
    <n v="1"/>
    <n v="3"/>
    <x v="1"/>
    <x v="2"/>
    <s v="S32_2509"/>
    <s v="Mini Gifts Distributors Ltd."/>
    <s v="San Rafael"/>
    <x v="0"/>
    <s v="NA"/>
    <x v="0"/>
  </r>
  <r>
    <n v="10246"/>
    <n v="35"/>
    <n v="48.7"/>
    <n v="1704.5"/>
    <d v="2004-05-05T00:00:00"/>
    <x v="0"/>
    <n v="2"/>
    <n v="5"/>
    <x v="1"/>
    <x v="2"/>
    <s v="S32_2509"/>
    <s v="Euro Shopping Channel"/>
    <s v="Madrid"/>
    <x v="7"/>
    <s v="EMEA"/>
    <x v="0"/>
  </r>
  <r>
    <n v="10259"/>
    <n v="40"/>
    <n v="43.83"/>
    <n v="1753.2"/>
    <d v="2004-06-15T00:00:00"/>
    <x v="0"/>
    <n v="2"/>
    <n v="6"/>
    <x v="1"/>
    <x v="2"/>
    <s v="S32_2509"/>
    <s v="Handji Gifts&amp; Co"/>
    <s v="Singapore"/>
    <x v="9"/>
    <s v="APAC"/>
    <x v="0"/>
  </r>
  <r>
    <n v="10271"/>
    <n v="35"/>
    <n v="47.62"/>
    <n v="1666.7"/>
    <d v="2004-07-20T00:00:00"/>
    <x v="0"/>
    <n v="3"/>
    <n v="7"/>
    <x v="1"/>
    <x v="2"/>
    <s v="S32_2509"/>
    <s v="Mini Gifts Distributors Ltd."/>
    <s v="San Rafael"/>
    <x v="0"/>
    <s v="NA"/>
    <x v="0"/>
  </r>
  <r>
    <n v="10281"/>
    <n v="31"/>
    <n v="55.19"/>
    <n v="1710.89"/>
    <d v="2004-08-19T00:00:00"/>
    <x v="0"/>
    <n v="3"/>
    <n v="8"/>
    <x v="1"/>
    <x v="2"/>
    <s v="S32_2509"/>
    <s v="Diecast Classics Inc."/>
    <s v="Allentown"/>
    <x v="0"/>
    <s v="NA"/>
    <x v="0"/>
  </r>
  <r>
    <n v="10292"/>
    <n v="50"/>
    <n v="46.53"/>
    <n v="2326.5"/>
    <d v="2004-09-08T00:00:00"/>
    <x v="0"/>
    <n v="3"/>
    <n v="9"/>
    <x v="1"/>
    <x v="2"/>
    <s v="S32_2509"/>
    <s v="Land of Toys Inc."/>
    <s v="NYC"/>
    <x v="0"/>
    <s v="NA"/>
    <x v="0"/>
  </r>
  <r>
    <n v="10305"/>
    <n v="40"/>
    <n v="57.9"/>
    <n v="2316"/>
    <d v="2004-10-13T00:00:00"/>
    <x v="0"/>
    <n v="4"/>
    <n v="10"/>
    <x v="1"/>
    <x v="2"/>
    <s v="S32_2509"/>
    <s v="Marta's Replicas Co."/>
    <s v="Cambridge"/>
    <x v="0"/>
    <s v="NA"/>
    <x v="0"/>
  </r>
  <r>
    <n v="10313"/>
    <n v="38"/>
    <n v="45.45"/>
    <n v="1727.1"/>
    <d v="2004-10-22T00:00:00"/>
    <x v="0"/>
    <n v="4"/>
    <n v="10"/>
    <x v="1"/>
    <x v="2"/>
    <s v="S32_2509"/>
    <s v="Canadian Gift Exchange Network"/>
    <s v="Vancouver"/>
    <x v="10"/>
    <s v="NA"/>
    <x v="0"/>
  </r>
  <r>
    <n v="10325"/>
    <n v="38"/>
    <n v="100"/>
    <n v="8844.1200000000008"/>
    <d v="2004-11-05T00:00:00"/>
    <x v="0"/>
    <n v="4"/>
    <n v="11"/>
    <x v="1"/>
    <x v="2"/>
    <s v="S32_2509"/>
    <s v="Baane Mini Imports"/>
    <s v="Stavern"/>
    <x v="2"/>
    <s v="EMEA"/>
    <x v="2"/>
  </r>
  <r>
    <n v="10335"/>
    <n v="40"/>
    <n v="60.6"/>
    <n v="2424"/>
    <d v="2004-11-19T00:00:00"/>
    <x v="0"/>
    <n v="4"/>
    <n v="11"/>
    <x v="1"/>
    <x v="2"/>
    <s v="S32_2509"/>
    <s v="Mini Gifts Distributors Ltd."/>
    <s v="San Rafael"/>
    <x v="0"/>
    <s v="NA"/>
    <x v="0"/>
  </r>
  <r>
    <n v="10349"/>
    <n v="33"/>
    <n v="46.53"/>
    <n v="1535.49"/>
    <d v="2004-12-01T00:00:00"/>
    <x v="0"/>
    <n v="4"/>
    <n v="12"/>
    <x v="1"/>
    <x v="2"/>
    <s v="S32_2509"/>
    <s v="Muscle Machine Inc"/>
    <s v="NYC"/>
    <x v="0"/>
    <s v="NA"/>
    <x v="0"/>
  </r>
  <r>
    <n v="10359"/>
    <n v="36"/>
    <n v="100"/>
    <n v="6358.68"/>
    <d v="2004-12-15T00:00:00"/>
    <x v="0"/>
    <n v="4"/>
    <n v="12"/>
    <x v="1"/>
    <x v="2"/>
    <s v="S32_2509"/>
    <s v="Reims Collectables"/>
    <s v="Reims"/>
    <x v="1"/>
    <s v="EMEA"/>
    <x v="1"/>
  </r>
  <r>
    <n v="10371"/>
    <n v="20"/>
    <n v="66.47"/>
    <n v="1329.4"/>
    <d v="2005-01-23T00:00:00"/>
    <x v="0"/>
    <n v="1"/>
    <n v="1"/>
    <x v="2"/>
    <x v="2"/>
    <s v="S32_2509"/>
    <s v="Mini Gifts Distributors Ltd."/>
    <s v="San Rafael"/>
    <x v="0"/>
    <s v="NA"/>
    <x v="0"/>
  </r>
  <r>
    <n v="10383"/>
    <n v="32"/>
    <n v="53.18"/>
    <n v="1701.76"/>
    <d v="2005-02-22T00:00:00"/>
    <x v="0"/>
    <n v="1"/>
    <n v="2"/>
    <x v="2"/>
    <x v="2"/>
    <s v="S32_2509"/>
    <s v="Euro Shopping Channel"/>
    <s v="Madrid"/>
    <x v="7"/>
    <s v="EMEA"/>
    <x v="0"/>
  </r>
  <r>
    <n v="10394"/>
    <n v="36"/>
    <n v="62.77"/>
    <n v="2259.7199999999998"/>
    <d v="2005-03-15T00:00:00"/>
    <x v="0"/>
    <n v="1"/>
    <n v="3"/>
    <x v="2"/>
    <x v="2"/>
    <s v="S32_2509"/>
    <s v="Euro Shopping Channel"/>
    <s v="Madrid"/>
    <x v="7"/>
    <s v="EMEA"/>
    <x v="0"/>
  </r>
  <r>
    <n v="10412"/>
    <n v="19"/>
    <n v="48.7"/>
    <n v="925.3"/>
    <d v="2005-05-03T00:00:00"/>
    <x v="0"/>
    <n v="2"/>
    <n v="5"/>
    <x v="2"/>
    <x v="2"/>
    <s v="S32_2509"/>
    <s v="Euro Shopping Channel"/>
    <s v="Madrid"/>
    <x v="7"/>
    <s v="EMEA"/>
    <x v="0"/>
  </r>
  <r>
    <n v="10425"/>
    <n v="11"/>
    <n v="43.83"/>
    <n v="482.13"/>
    <d v="2005-05-31T00:00:00"/>
    <x v="2"/>
    <n v="2"/>
    <n v="5"/>
    <x v="2"/>
    <x v="2"/>
    <s v="S32_2509"/>
    <s v="La Rochelle Gifts"/>
    <s v="Nantes"/>
    <x v="1"/>
    <s v="EMEA"/>
    <x v="0"/>
  </r>
  <r>
    <n v="10104"/>
    <n v="49"/>
    <n v="65.87"/>
    <n v="3227.63"/>
    <d v="2003-01-31T00:00:00"/>
    <x v="0"/>
    <n v="1"/>
    <n v="1"/>
    <x v="0"/>
    <x v="6"/>
    <s v="S32_3207"/>
    <s v="Euro Shopping Channel"/>
    <s v="Madrid"/>
    <x v="7"/>
    <s v="EMEA"/>
    <x v="1"/>
  </r>
  <r>
    <n v="10116"/>
    <n v="27"/>
    <n v="63.38"/>
    <n v="1711.26"/>
    <d v="2003-04-11T00:00:00"/>
    <x v="0"/>
    <n v="2"/>
    <n v="4"/>
    <x v="0"/>
    <x v="6"/>
    <s v="S32_3207"/>
    <s v="Royale Belge"/>
    <s v="Charleroi"/>
    <x v="14"/>
    <s v="EMEA"/>
    <x v="0"/>
  </r>
  <r>
    <n v="10127"/>
    <n v="29"/>
    <n v="70.84"/>
    <n v="2054.36"/>
    <d v="2003-06-03T00:00:00"/>
    <x v="0"/>
    <n v="2"/>
    <n v="6"/>
    <x v="0"/>
    <x v="6"/>
    <s v="S32_3207"/>
    <s v="Muscle Machine Inc"/>
    <s v="NYC"/>
    <x v="0"/>
    <s v="NA"/>
    <x v="0"/>
  </r>
  <r>
    <n v="10142"/>
    <n v="42"/>
    <n v="74.569999999999993"/>
    <n v="3131.94"/>
    <d v="2003-08-08T00:00:00"/>
    <x v="0"/>
    <n v="3"/>
    <n v="8"/>
    <x v="0"/>
    <x v="6"/>
    <s v="S32_3207"/>
    <s v="Mini Gifts Distributors Ltd."/>
    <s v="San Rafael"/>
    <x v="0"/>
    <s v="NA"/>
    <x v="1"/>
  </r>
  <r>
    <n v="10152"/>
    <n v="33"/>
    <n v="50.95"/>
    <n v="1681.35"/>
    <d v="2003-09-25T00:00:00"/>
    <x v="0"/>
    <n v="3"/>
    <n v="9"/>
    <x v="0"/>
    <x v="6"/>
    <s v="S32_3207"/>
    <s v="Australian Gift Network, Co"/>
    <s v="South Brisbane"/>
    <x v="3"/>
    <s v="APAC"/>
    <x v="0"/>
  </r>
  <r>
    <n v="10165"/>
    <n v="44"/>
    <n v="53.44"/>
    <n v="2351.36"/>
    <d v="2003-10-22T00:00:00"/>
    <x v="0"/>
    <n v="4"/>
    <n v="10"/>
    <x v="0"/>
    <x v="6"/>
    <s v="S32_3207"/>
    <s v="Dragon Souveniers, Ltd."/>
    <s v="Singapore"/>
    <x v="9"/>
    <s v="Japan"/>
    <x v="0"/>
  </r>
  <r>
    <n v="10176"/>
    <n v="22"/>
    <n v="64"/>
    <n v="1408"/>
    <d v="2003-11-06T00:00:00"/>
    <x v="0"/>
    <n v="4"/>
    <n v="11"/>
    <x v="0"/>
    <x v="6"/>
    <s v="S32_3207"/>
    <s v="L'ordine Souveniers"/>
    <s v="Reggio Emilia"/>
    <x v="12"/>
    <s v="EMEA"/>
    <x v="0"/>
  </r>
  <r>
    <n v="10184"/>
    <n v="48"/>
    <n v="50.95"/>
    <n v="2445.6"/>
    <d v="2003-11-14T00:00:00"/>
    <x v="0"/>
    <n v="4"/>
    <n v="11"/>
    <x v="0"/>
    <x v="6"/>
    <s v="S32_3207"/>
    <s v="Iberia Gift Imports, Corp."/>
    <s v="Sevilla"/>
    <x v="7"/>
    <s v="EMEA"/>
    <x v="0"/>
  </r>
  <r>
    <n v="10195"/>
    <n v="33"/>
    <n v="54.68"/>
    <n v="1804.44"/>
    <d v="2003-11-25T00:00:00"/>
    <x v="0"/>
    <n v="4"/>
    <n v="11"/>
    <x v="0"/>
    <x v="6"/>
    <s v="S32_3207"/>
    <s v="Mini Classics"/>
    <s v="White Plains"/>
    <x v="0"/>
    <s v="NA"/>
    <x v="0"/>
  </r>
  <r>
    <n v="10207"/>
    <n v="45"/>
    <n v="56.55"/>
    <n v="2544.75"/>
    <d v="2003-12-09T00:00:00"/>
    <x v="0"/>
    <n v="4"/>
    <n v="12"/>
    <x v="0"/>
    <x v="6"/>
    <s v="S32_3207"/>
    <s v="Diecast Collectables"/>
    <s v="Boston"/>
    <x v="0"/>
    <s v="NA"/>
    <x v="0"/>
  </r>
  <r>
    <n v="10220"/>
    <n v="20"/>
    <n v="52.82"/>
    <n v="1056.4000000000001"/>
    <d v="2004-02-12T00:00:00"/>
    <x v="0"/>
    <n v="1"/>
    <n v="2"/>
    <x v="1"/>
    <x v="6"/>
    <s v="S32_3207"/>
    <s v="Clover Collections, Co."/>
    <s v="Dublin"/>
    <x v="18"/>
    <s v="EMEA"/>
    <x v="0"/>
  </r>
  <r>
    <n v="10230"/>
    <n v="46"/>
    <n v="60.9"/>
    <n v="2801.4"/>
    <d v="2004-03-15T00:00:00"/>
    <x v="0"/>
    <n v="1"/>
    <n v="3"/>
    <x v="1"/>
    <x v="6"/>
    <s v="S32_3207"/>
    <s v="Blauer See Auto, Co."/>
    <s v="Frankfurt"/>
    <x v="16"/>
    <s v="EMEA"/>
    <x v="0"/>
  </r>
  <r>
    <n v="10247"/>
    <n v="40"/>
    <n v="49.71"/>
    <n v="1988.4"/>
    <d v="2004-05-05T00:00:00"/>
    <x v="0"/>
    <n v="2"/>
    <n v="5"/>
    <x v="1"/>
    <x v="6"/>
    <s v="S32_3207"/>
    <s v="Suominen Souveniers"/>
    <s v="Espoo"/>
    <x v="4"/>
    <s v="EMEA"/>
    <x v="0"/>
  </r>
  <r>
    <n v="10272"/>
    <n v="45"/>
    <n v="64.63"/>
    <n v="2908.35"/>
    <d v="2004-07-20T00:00:00"/>
    <x v="0"/>
    <n v="3"/>
    <n v="7"/>
    <x v="1"/>
    <x v="6"/>
    <s v="S32_3207"/>
    <s v="Diecast Classics Inc."/>
    <s v="Allentown"/>
    <x v="0"/>
    <s v="NA"/>
    <x v="0"/>
  </r>
  <r>
    <n v="10282"/>
    <n v="36"/>
    <n v="59.65"/>
    <n v="2147.4"/>
    <d v="2004-08-20T00:00:00"/>
    <x v="0"/>
    <n v="3"/>
    <n v="8"/>
    <x v="1"/>
    <x v="6"/>
    <s v="S32_3207"/>
    <s v="Mini Gifts Distributors Ltd."/>
    <s v="San Rafael"/>
    <x v="0"/>
    <s v="NA"/>
    <x v="0"/>
  </r>
  <r>
    <n v="10292"/>
    <n v="31"/>
    <n v="67.73"/>
    <n v="2099.63"/>
    <d v="2004-09-08T00:00:00"/>
    <x v="0"/>
    <n v="3"/>
    <n v="9"/>
    <x v="1"/>
    <x v="6"/>
    <s v="S32_3207"/>
    <s v="Land of Toys Inc."/>
    <s v="NYC"/>
    <x v="0"/>
    <s v="NA"/>
    <x v="0"/>
  </r>
  <r>
    <n v="10306"/>
    <n v="46"/>
    <n v="50.33"/>
    <n v="2315.1799999999998"/>
    <d v="2004-10-14T00:00:00"/>
    <x v="0"/>
    <n v="4"/>
    <n v="10"/>
    <x v="1"/>
    <x v="6"/>
    <s v="S32_3207"/>
    <s v="AV Stores, Co."/>
    <s v="Manchester"/>
    <x v="6"/>
    <s v="EMEA"/>
    <x v="0"/>
  </r>
  <r>
    <n v="10314"/>
    <n v="35"/>
    <n v="66.489999999999995"/>
    <n v="2327.15"/>
    <d v="2004-10-22T00:00:00"/>
    <x v="0"/>
    <n v="4"/>
    <n v="10"/>
    <x v="1"/>
    <x v="6"/>
    <s v="S32_3207"/>
    <s v="Heintze Collectables"/>
    <s v="Aaarhus"/>
    <x v="13"/>
    <s v="EMEA"/>
    <x v="0"/>
  </r>
  <r>
    <n v="10325"/>
    <n v="28"/>
    <n v="100"/>
    <n v="5377.4"/>
    <d v="2004-11-05T00:00:00"/>
    <x v="0"/>
    <n v="4"/>
    <n v="11"/>
    <x v="1"/>
    <x v="6"/>
    <s v="S32_3207"/>
    <s v="Baane Mini Imports"/>
    <s v="Stavern"/>
    <x v="2"/>
    <s v="EMEA"/>
    <x v="1"/>
  </r>
  <r>
    <n v="10336"/>
    <n v="31"/>
    <n v="84.71"/>
    <n v="2626.01"/>
    <d v="2004-11-20T00:00:00"/>
    <x v="0"/>
    <n v="4"/>
    <n v="11"/>
    <x v="1"/>
    <x v="6"/>
    <s v="S32_3207"/>
    <s v="La Corne D'abondance, Co."/>
    <s v="Paris"/>
    <x v="1"/>
    <s v="EMEA"/>
    <x v="0"/>
  </r>
  <r>
    <n v="10350"/>
    <n v="27"/>
    <n v="100"/>
    <n v="4406.3999999999996"/>
    <d v="2004-12-02T00:00:00"/>
    <x v="0"/>
    <n v="4"/>
    <n v="12"/>
    <x v="1"/>
    <x v="6"/>
    <s v="S32_3207"/>
    <s v="Euro Shopping Channel"/>
    <s v="Madrid"/>
    <x v="7"/>
    <s v="EMEA"/>
    <x v="1"/>
  </r>
  <r>
    <n v="10359"/>
    <n v="22"/>
    <n v="100"/>
    <n v="4301.22"/>
    <d v="2004-12-15T00:00:00"/>
    <x v="0"/>
    <n v="4"/>
    <n v="12"/>
    <x v="1"/>
    <x v="6"/>
    <s v="S32_3207"/>
    <s v="Reims Collectables"/>
    <s v="Reims"/>
    <x v="1"/>
    <s v="EMEA"/>
    <x v="1"/>
  </r>
  <r>
    <n v="10371"/>
    <n v="30"/>
    <n v="99.55"/>
    <n v="2986.5"/>
    <d v="2005-01-23T00:00:00"/>
    <x v="0"/>
    <n v="1"/>
    <n v="1"/>
    <x v="2"/>
    <x v="6"/>
    <s v="S32_3207"/>
    <s v="Mini Gifts Distributors Ltd."/>
    <s v="San Rafael"/>
    <x v="0"/>
    <s v="NA"/>
    <x v="0"/>
  </r>
  <r>
    <n v="10383"/>
    <n v="44"/>
    <n v="36.07"/>
    <n v="1587.08"/>
    <d v="2005-02-22T00:00:00"/>
    <x v="0"/>
    <n v="1"/>
    <n v="2"/>
    <x v="2"/>
    <x v="6"/>
    <s v="S32_3207"/>
    <s v="Euro Shopping Channel"/>
    <s v="Madrid"/>
    <x v="7"/>
    <s v="EMEA"/>
    <x v="0"/>
  </r>
  <r>
    <n v="10394"/>
    <n v="30"/>
    <n v="60.28"/>
    <n v="1808.4"/>
    <d v="2005-03-15T00:00:00"/>
    <x v="0"/>
    <n v="1"/>
    <n v="3"/>
    <x v="2"/>
    <x v="6"/>
    <s v="S32_3207"/>
    <s v="Euro Shopping Channel"/>
    <s v="Madrid"/>
    <x v="7"/>
    <s v="EMEA"/>
    <x v="0"/>
  </r>
  <r>
    <n v="10413"/>
    <n v="24"/>
    <n v="49.71"/>
    <n v="1193.04"/>
    <d v="2005-05-05T00:00:00"/>
    <x v="0"/>
    <n v="2"/>
    <n v="5"/>
    <x v="2"/>
    <x v="6"/>
    <s v="S32_3207"/>
    <s v="Gift Depot Inc."/>
    <s v="Bridgewater"/>
    <x v="0"/>
    <s v="NA"/>
    <x v="0"/>
  </r>
  <r>
    <n v="10103"/>
    <n v="45"/>
    <n v="75.63"/>
    <n v="3403.35"/>
    <d v="2003-01-29T00:00:00"/>
    <x v="0"/>
    <n v="1"/>
    <n v="1"/>
    <x v="0"/>
    <x v="2"/>
    <s v="S32_3522"/>
    <s v="Baane Mini Imports"/>
    <s v="Stavern"/>
    <x v="2"/>
    <s v="EMEA"/>
    <x v="1"/>
  </r>
  <r>
    <n v="10113"/>
    <n v="23"/>
    <n v="68.52"/>
    <n v="1575.96"/>
    <d v="2003-03-26T00:00:00"/>
    <x v="0"/>
    <n v="1"/>
    <n v="3"/>
    <x v="0"/>
    <x v="2"/>
    <s v="S32_3522"/>
    <s v="Mini Gifts Distributors Ltd."/>
    <s v="San Rafael"/>
    <x v="0"/>
    <s v="NA"/>
    <x v="0"/>
  </r>
  <r>
    <n v="10126"/>
    <n v="26"/>
    <n v="62.7"/>
    <n v="1630.2"/>
    <d v="2003-05-28T00:00:00"/>
    <x v="0"/>
    <n v="2"/>
    <n v="5"/>
    <x v="0"/>
    <x v="2"/>
    <s v="S32_3522"/>
    <s v="Corrida Auto Replicas, Ltd"/>
    <s v="Madrid"/>
    <x v="7"/>
    <s v="EMEA"/>
    <x v="0"/>
  </r>
  <r>
    <n v="10140"/>
    <n v="28"/>
    <n v="60.76"/>
    <n v="1701.28"/>
    <d v="2003-07-24T00:00:00"/>
    <x v="0"/>
    <n v="3"/>
    <n v="7"/>
    <x v="0"/>
    <x v="2"/>
    <s v="S32_3522"/>
    <s v="Technics Stores Inc."/>
    <s v="Burlingame"/>
    <x v="0"/>
    <s v="NA"/>
    <x v="0"/>
  </r>
  <r>
    <n v="10150"/>
    <n v="49"/>
    <n v="58.18"/>
    <n v="2850.82"/>
    <d v="2003-09-19T00:00:00"/>
    <x v="0"/>
    <n v="3"/>
    <n v="9"/>
    <x v="0"/>
    <x v="2"/>
    <s v="S32_3522"/>
    <s v="Dragon Souveniers, Ltd."/>
    <s v="Singapore"/>
    <x v="9"/>
    <s v="Japan"/>
    <x v="0"/>
  </r>
  <r>
    <n v="10164"/>
    <n v="49"/>
    <n v="54.94"/>
    <n v="2692.06"/>
    <d v="2003-10-21T00:00:00"/>
    <x v="5"/>
    <n v="4"/>
    <n v="10"/>
    <x v="0"/>
    <x v="2"/>
    <s v="S32_3522"/>
    <s v="Mini Auto Werke"/>
    <s v="Graz"/>
    <x v="5"/>
    <s v="EMEA"/>
    <x v="0"/>
  </r>
  <r>
    <n v="10175"/>
    <n v="29"/>
    <n v="74.98"/>
    <n v="2174.42"/>
    <d v="2003-11-06T00:00:00"/>
    <x v="0"/>
    <n v="4"/>
    <n v="11"/>
    <x v="0"/>
    <x v="2"/>
    <s v="S32_3522"/>
    <s v="Stylish Desk Decors, Co."/>
    <s v="London"/>
    <x v="6"/>
    <s v="EMEA"/>
    <x v="0"/>
  </r>
  <r>
    <n v="10183"/>
    <n v="49"/>
    <n v="64.64"/>
    <n v="3167.36"/>
    <d v="2003-11-13T00:00:00"/>
    <x v="0"/>
    <n v="4"/>
    <n v="11"/>
    <x v="0"/>
    <x v="2"/>
    <s v="S32_3522"/>
    <s v="Classic Gift Ideas, Inc"/>
    <s v="Philadelphia"/>
    <x v="0"/>
    <s v="NA"/>
    <x v="1"/>
  </r>
  <r>
    <n v="10194"/>
    <n v="39"/>
    <n v="54.94"/>
    <n v="2142.66"/>
    <d v="2003-11-25T00:00:00"/>
    <x v="0"/>
    <n v="4"/>
    <n v="11"/>
    <x v="0"/>
    <x v="2"/>
    <s v="S32_3522"/>
    <s v="Saveley &amp; Henriot, Co."/>
    <s v="Lyon"/>
    <x v="1"/>
    <s v="EMEA"/>
    <x v="0"/>
  </r>
  <r>
    <n v="10206"/>
    <n v="36"/>
    <n v="58.82"/>
    <n v="2117.52"/>
    <d v="2003-12-05T00:00:00"/>
    <x v="0"/>
    <n v="4"/>
    <n v="12"/>
    <x v="0"/>
    <x v="2"/>
    <s v="S32_3522"/>
    <s v="Canadian Gift Exchange Network"/>
    <s v="Vancouver"/>
    <x v="10"/>
    <s v="NA"/>
    <x v="0"/>
  </r>
  <r>
    <n v="10217"/>
    <n v="39"/>
    <n v="62.05"/>
    <n v="2419.9499999999998"/>
    <d v="2004-02-04T00:00:00"/>
    <x v="0"/>
    <n v="1"/>
    <n v="2"/>
    <x v="1"/>
    <x v="2"/>
    <s v="S32_3522"/>
    <s v="Handji Gifts&amp; Co"/>
    <s v="Singapore"/>
    <x v="9"/>
    <s v="APAC"/>
    <x v="0"/>
  </r>
  <r>
    <n v="10229"/>
    <n v="30"/>
    <n v="73.040000000000006"/>
    <n v="2191.1999999999998"/>
    <d v="2004-03-11T00:00:00"/>
    <x v="0"/>
    <n v="1"/>
    <n v="3"/>
    <x v="1"/>
    <x v="2"/>
    <s v="S32_3522"/>
    <s v="Mini Gifts Distributors Ltd."/>
    <s v="San Rafael"/>
    <x v="0"/>
    <s v="NA"/>
    <x v="0"/>
  </r>
  <r>
    <n v="10245"/>
    <n v="44"/>
    <n v="69.16"/>
    <n v="3043.04"/>
    <d v="2004-05-04T00:00:00"/>
    <x v="0"/>
    <n v="2"/>
    <n v="5"/>
    <x v="1"/>
    <x v="2"/>
    <s v="S32_3522"/>
    <s v="Super Scale Inc."/>
    <s v="New Haven"/>
    <x v="0"/>
    <s v="NA"/>
    <x v="1"/>
  </r>
  <r>
    <n v="10258"/>
    <n v="20"/>
    <n v="61.41"/>
    <n v="1228.2"/>
    <d v="2004-06-15T00:00:00"/>
    <x v="0"/>
    <n v="2"/>
    <n v="6"/>
    <x v="1"/>
    <x v="2"/>
    <s v="S32_3522"/>
    <s v="Tokyo Collectables, Ltd"/>
    <s v="Minato-ku"/>
    <x v="11"/>
    <s v="Japan"/>
    <x v="0"/>
  </r>
  <r>
    <n v="10270"/>
    <n v="21"/>
    <n v="63.35"/>
    <n v="1330.35"/>
    <d v="2004-07-19T00:00:00"/>
    <x v="0"/>
    <n v="3"/>
    <n v="7"/>
    <x v="1"/>
    <x v="2"/>
    <s v="S32_3522"/>
    <s v="Souveniers And Things Co."/>
    <s v="Chatswood"/>
    <x v="3"/>
    <s v="APAC"/>
    <x v="0"/>
  </r>
  <r>
    <n v="10281"/>
    <n v="36"/>
    <n v="77.569999999999993"/>
    <n v="2792.52"/>
    <d v="2004-08-19T00:00:00"/>
    <x v="0"/>
    <n v="3"/>
    <n v="8"/>
    <x v="1"/>
    <x v="2"/>
    <s v="S32_3522"/>
    <s v="Diecast Classics Inc."/>
    <s v="Allentown"/>
    <x v="0"/>
    <s v="NA"/>
    <x v="0"/>
  </r>
  <r>
    <n v="10291"/>
    <n v="32"/>
    <n v="71.75"/>
    <n v="2296"/>
    <d v="2004-09-08T00:00:00"/>
    <x v="0"/>
    <n v="3"/>
    <n v="9"/>
    <x v="1"/>
    <x v="2"/>
    <s v="S32_3522"/>
    <s v="Scandinavian Gift Ideas"/>
    <s v="Boras"/>
    <x v="8"/>
    <s v="EMEA"/>
    <x v="0"/>
  </r>
  <r>
    <n v="10304"/>
    <n v="36"/>
    <n v="73.040000000000006"/>
    <n v="2629.44"/>
    <d v="2004-10-11T00:00:00"/>
    <x v="0"/>
    <n v="4"/>
    <n v="10"/>
    <x v="1"/>
    <x v="2"/>
    <s v="S32_3522"/>
    <s v="Auto Assoc. &amp; Cie."/>
    <s v="Versailles"/>
    <x v="1"/>
    <s v="EMEA"/>
    <x v="0"/>
  </r>
  <r>
    <n v="10313"/>
    <n v="34"/>
    <n v="56.24"/>
    <n v="1912.16"/>
    <d v="2004-10-22T00:00:00"/>
    <x v="0"/>
    <n v="4"/>
    <n v="10"/>
    <x v="1"/>
    <x v="2"/>
    <s v="S32_3522"/>
    <s v="Canadian Gift Exchange Network"/>
    <s v="Vancouver"/>
    <x v="10"/>
    <s v="NA"/>
    <x v="0"/>
  </r>
  <r>
    <n v="10324"/>
    <n v="48"/>
    <n v="100"/>
    <n v="8209.44"/>
    <d v="2004-11-05T00:00:00"/>
    <x v="0"/>
    <n v="4"/>
    <n v="11"/>
    <x v="1"/>
    <x v="2"/>
    <s v="S32_3522"/>
    <s v="Vitachrome Inc."/>
    <s v="NYC"/>
    <x v="0"/>
    <s v="NA"/>
    <x v="2"/>
  </r>
  <r>
    <n v="10333"/>
    <n v="33"/>
    <n v="73.69"/>
    <n v="2431.77"/>
    <d v="2004-11-18T00:00:00"/>
    <x v="0"/>
    <n v="4"/>
    <n v="11"/>
    <x v="1"/>
    <x v="2"/>
    <s v="S32_3522"/>
    <s v="Mini Wheels Co."/>
    <s v="San Francisco"/>
    <x v="0"/>
    <s v="NA"/>
    <x v="0"/>
  </r>
  <r>
    <n v="10348"/>
    <n v="31"/>
    <n v="100"/>
    <n v="3139.99"/>
    <d v="2004-11-01T00:00:00"/>
    <x v="0"/>
    <n v="4"/>
    <n v="11"/>
    <x v="1"/>
    <x v="2"/>
    <s v="S32_3522"/>
    <s v="Corrida Auto Replicas, Ltd"/>
    <s v="Madrid"/>
    <x v="7"/>
    <s v="EMEA"/>
    <x v="1"/>
  </r>
  <r>
    <n v="10358"/>
    <n v="36"/>
    <n v="100"/>
    <n v="5669.64"/>
    <d v="2004-12-10T00:00:00"/>
    <x v="0"/>
    <n v="4"/>
    <n v="12"/>
    <x v="1"/>
    <x v="2"/>
    <s v="S32_3522"/>
    <s v="Euro Shopping Channel"/>
    <s v="Madrid"/>
    <x v="7"/>
    <s v="EMEA"/>
    <x v="1"/>
  </r>
  <r>
    <n v="10370"/>
    <n v="25"/>
    <n v="100"/>
    <n v="3160.25"/>
    <d v="2005-01-20T00:00:00"/>
    <x v="0"/>
    <n v="1"/>
    <n v="1"/>
    <x v="2"/>
    <x v="2"/>
    <s v="S32_3522"/>
    <s v="Anna's Decorations, Ltd"/>
    <s v="North Sydney"/>
    <x v="3"/>
    <s v="APAC"/>
    <x v="1"/>
  </r>
  <r>
    <n v="10382"/>
    <n v="48"/>
    <n v="100"/>
    <n v="6799.68"/>
    <d v="2005-02-17T00:00:00"/>
    <x v="0"/>
    <n v="1"/>
    <n v="2"/>
    <x v="2"/>
    <x v="2"/>
    <s v="S32_3522"/>
    <s v="Mini Gifts Distributors Ltd."/>
    <s v="San Rafael"/>
    <x v="0"/>
    <s v="NA"/>
    <x v="1"/>
  </r>
  <r>
    <n v="10411"/>
    <n v="27"/>
    <n v="69.16"/>
    <n v="1867.32"/>
    <d v="2005-05-01T00:00:00"/>
    <x v="0"/>
    <n v="2"/>
    <n v="5"/>
    <x v="2"/>
    <x v="2"/>
    <s v="S32_3522"/>
    <s v="Quebec Home Shopping Network"/>
    <s v="Montreal"/>
    <x v="10"/>
    <s v="NA"/>
    <x v="0"/>
  </r>
  <r>
    <n v="10424"/>
    <n v="44"/>
    <n v="61.41"/>
    <n v="2702.04"/>
    <d v="2005-05-31T00:00:00"/>
    <x v="2"/>
    <n v="2"/>
    <n v="5"/>
    <x v="2"/>
    <x v="2"/>
    <s v="S32_3522"/>
    <s v="Euro Shopping Channel"/>
    <s v="Madrid"/>
    <x v="7"/>
    <s v="EMEA"/>
    <x v="0"/>
  </r>
  <r>
    <n v="10106"/>
    <n v="33"/>
    <n v="72.92"/>
    <n v="2406.36"/>
    <d v="2003-02-17T00:00:00"/>
    <x v="0"/>
    <n v="1"/>
    <n v="2"/>
    <x v="0"/>
    <x v="3"/>
    <s v="S32_4289"/>
    <s v="Rovelli Gifts"/>
    <s v="Bergamo"/>
    <x v="12"/>
    <s v="EMEA"/>
    <x v="0"/>
  </r>
  <r>
    <n v="10120"/>
    <n v="29"/>
    <n v="72.23"/>
    <n v="2094.67"/>
    <d v="2003-04-29T00:00:00"/>
    <x v="0"/>
    <n v="2"/>
    <n v="4"/>
    <x v="0"/>
    <x v="3"/>
    <s v="S32_4289"/>
    <s v="Australian Collectors, Co."/>
    <s v="Melbourne"/>
    <x v="3"/>
    <s v="APAC"/>
    <x v="0"/>
  </r>
  <r>
    <n v="10133"/>
    <n v="49"/>
    <n v="57.1"/>
    <n v="2797.9"/>
    <d v="2003-06-27T00:00:00"/>
    <x v="0"/>
    <n v="2"/>
    <n v="6"/>
    <x v="0"/>
    <x v="3"/>
    <s v="S32_4289"/>
    <s v="Euro Shopping Channel"/>
    <s v="Madrid"/>
    <x v="7"/>
    <s v="EMEA"/>
    <x v="0"/>
  </r>
  <r>
    <n v="10144"/>
    <n v="20"/>
    <n v="81.86"/>
    <n v="1637.2"/>
    <d v="2003-08-13T00:00:00"/>
    <x v="0"/>
    <n v="3"/>
    <n v="8"/>
    <x v="0"/>
    <x v="3"/>
    <s v="S32_4289"/>
    <s v="Royale Belge"/>
    <s v="Charleroi"/>
    <x v="14"/>
    <s v="EMEA"/>
    <x v="0"/>
  </r>
  <r>
    <n v="10168"/>
    <n v="31"/>
    <n v="73.61"/>
    <n v="2281.91"/>
    <d v="2003-10-28T00:00:00"/>
    <x v="0"/>
    <n v="4"/>
    <n v="10"/>
    <x v="0"/>
    <x v="3"/>
    <s v="S32_4289"/>
    <s v="Technics Stores Inc."/>
    <s v="Burlingame"/>
    <x v="0"/>
    <s v="NA"/>
    <x v="0"/>
  </r>
  <r>
    <n v="10210"/>
    <n v="39"/>
    <n v="59.16"/>
    <n v="2307.2399999999998"/>
    <d v="2004-01-12T00:00:00"/>
    <x v="0"/>
    <n v="1"/>
    <n v="1"/>
    <x v="1"/>
    <x v="3"/>
    <s v="S32_4289"/>
    <s v="Osaka Souveniers Co."/>
    <s v="Osaka"/>
    <x v="11"/>
    <s v="Japan"/>
    <x v="0"/>
  </r>
  <r>
    <n v="10223"/>
    <n v="20"/>
    <n v="66.040000000000006"/>
    <n v="1320.8"/>
    <d v="2004-02-20T00:00:00"/>
    <x v="0"/>
    <n v="1"/>
    <n v="2"/>
    <x v="1"/>
    <x v="3"/>
    <s v="S32_4289"/>
    <s v="Australian Collectors, Co."/>
    <s v="Melbourne"/>
    <x v="3"/>
    <s v="APAC"/>
    <x v="0"/>
  </r>
  <r>
    <n v="10235"/>
    <n v="34"/>
    <n v="77.73"/>
    <n v="2642.82"/>
    <d v="2004-04-02T00:00:00"/>
    <x v="0"/>
    <n v="2"/>
    <n v="4"/>
    <x v="1"/>
    <x v="3"/>
    <s v="S32_4289"/>
    <s v="Royal Canadian Collectables, Ltd."/>
    <s v="Tsawassen"/>
    <x v="10"/>
    <s v="NA"/>
    <x v="0"/>
  </r>
  <r>
    <n v="10250"/>
    <n v="50"/>
    <n v="61.22"/>
    <n v="3061"/>
    <d v="2004-05-11T00:00:00"/>
    <x v="0"/>
    <n v="2"/>
    <n v="5"/>
    <x v="1"/>
    <x v="3"/>
    <s v="S32_4289"/>
    <s v="The Sharp Gifts Warehouse"/>
    <s v="San Jose"/>
    <x v="0"/>
    <s v="NA"/>
    <x v="1"/>
  </r>
  <r>
    <n v="10262"/>
    <n v="40"/>
    <n v="79.11"/>
    <n v="3164.4"/>
    <d v="2004-06-24T00:00:00"/>
    <x v="3"/>
    <n v="2"/>
    <n v="6"/>
    <x v="1"/>
    <x v="3"/>
    <s v="S32_4289"/>
    <s v="Euro Shopping Channel"/>
    <s v="Madrid"/>
    <x v="7"/>
    <s v="EMEA"/>
    <x v="1"/>
  </r>
  <r>
    <n v="10275"/>
    <n v="28"/>
    <n v="63.97"/>
    <n v="1791.16"/>
    <d v="2004-07-23T00:00:00"/>
    <x v="0"/>
    <n v="3"/>
    <n v="7"/>
    <x v="1"/>
    <x v="3"/>
    <s v="S32_4289"/>
    <s v="La Rochelle Gifts"/>
    <s v="Nantes"/>
    <x v="1"/>
    <s v="EMEA"/>
    <x v="0"/>
  </r>
  <r>
    <n v="10284"/>
    <n v="50"/>
    <n v="81.86"/>
    <n v="4093"/>
    <d v="2004-08-21T00:00:00"/>
    <x v="0"/>
    <n v="3"/>
    <n v="8"/>
    <x v="1"/>
    <x v="3"/>
    <s v="S32_4289"/>
    <s v="Norway Gifts By Mail, Co."/>
    <s v="Oslo"/>
    <x v="2"/>
    <s v="EMEA"/>
    <x v="1"/>
  </r>
  <r>
    <n v="10297"/>
    <n v="28"/>
    <n v="79.8"/>
    <n v="2234.4"/>
    <d v="2004-09-16T00:00:00"/>
    <x v="0"/>
    <n v="3"/>
    <n v="9"/>
    <x v="1"/>
    <x v="3"/>
    <s v="S32_4289"/>
    <s v="Clover Collections, Co."/>
    <s v="Dublin"/>
    <x v="18"/>
    <s v="EMEA"/>
    <x v="0"/>
  </r>
  <r>
    <n v="10308"/>
    <n v="46"/>
    <n v="66.040000000000006"/>
    <n v="3037.84"/>
    <d v="2004-10-15T00:00:00"/>
    <x v="0"/>
    <n v="4"/>
    <n v="10"/>
    <x v="1"/>
    <x v="3"/>
    <s v="S32_4289"/>
    <s v="Mini Classics"/>
    <s v="White Plains"/>
    <x v="0"/>
    <s v="NA"/>
    <x v="1"/>
  </r>
  <r>
    <n v="10316"/>
    <n v="24"/>
    <n v="59.16"/>
    <n v="1419.84"/>
    <d v="2004-11-01T00:00:00"/>
    <x v="0"/>
    <n v="4"/>
    <n v="11"/>
    <x v="1"/>
    <x v="3"/>
    <s v="S32_4289"/>
    <s v="giftsbymail.co.uk"/>
    <s v="Cowes"/>
    <x v="6"/>
    <s v="EMEA"/>
    <x v="0"/>
  </r>
  <r>
    <n v="10328"/>
    <n v="24"/>
    <n v="81.17"/>
    <n v="1948.08"/>
    <d v="2004-11-12T00:00:00"/>
    <x v="0"/>
    <n v="4"/>
    <n v="11"/>
    <x v="1"/>
    <x v="3"/>
    <s v="S32_4289"/>
    <s v="Rovelli Gifts"/>
    <s v="Bergamo"/>
    <x v="12"/>
    <s v="EMEA"/>
    <x v="0"/>
  </r>
  <r>
    <n v="10340"/>
    <n v="39"/>
    <n v="59.16"/>
    <n v="2307.2399999999998"/>
    <d v="2004-11-24T00:00:00"/>
    <x v="0"/>
    <n v="4"/>
    <n v="11"/>
    <x v="1"/>
    <x v="3"/>
    <s v="S32_4289"/>
    <s v="Enaco Distributors"/>
    <s v="Barcelona"/>
    <x v="7"/>
    <s v="EMEA"/>
    <x v="0"/>
  </r>
  <r>
    <n v="10353"/>
    <n v="40"/>
    <n v="44.51"/>
    <n v="1780.4"/>
    <d v="2004-12-04T00:00:00"/>
    <x v="0"/>
    <n v="4"/>
    <n v="12"/>
    <x v="1"/>
    <x v="3"/>
    <s v="S32_4289"/>
    <s v="Gift Ideas Corp."/>
    <s v="Glendale"/>
    <x v="0"/>
    <s v="NA"/>
    <x v="0"/>
  </r>
  <r>
    <n v="10361"/>
    <n v="49"/>
    <n v="72.33"/>
    <n v="3544.17"/>
    <d v="2004-12-17T00:00:00"/>
    <x v="0"/>
    <n v="4"/>
    <n v="12"/>
    <x v="1"/>
    <x v="3"/>
    <s v="S32_4289"/>
    <s v="Souveniers And Things Co."/>
    <s v="Chatswood"/>
    <x v="3"/>
    <s v="APAC"/>
    <x v="1"/>
  </r>
  <r>
    <n v="10375"/>
    <n v="44"/>
    <n v="82.26"/>
    <n v="3619.44"/>
    <d v="2005-02-03T00:00:00"/>
    <x v="0"/>
    <n v="1"/>
    <n v="2"/>
    <x v="2"/>
    <x v="3"/>
    <s v="S32_4289"/>
    <s v="La Rochelle Gifts"/>
    <s v="Nantes"/>
    <x v="1"/>
    <s v="EMEA"/>
    <x v="1"/>
  </r>
  <r>
    <n v="10388"/>
    <n v="35"/>
    <n v="100"/>
    <n v="3918.95"/>
    <d v="2005-03-03T00:00:00"/>
    <x v="0"/>
    <n v="1"/>
    <n v="3"/>
    <x v="2"/>
    <x v="3"/>
    <s v="S32_4289"/>
    <s v="FunGiftIdeas.com"/>
    <s v="New Bedford"/>
    <x v="0"/>
    <s v="NA"/>
    <x v="1"/>
  </r>
  <r>
    <n v="10398"/>
    <n v="22"/>
    <n v="67.41"/>
    <n v="1483.02"/>
    <d v="2005-03-30T00:00:00"/>
    <x v="0"/>
    <n v="1"/>
    <n v="3"/>
    <x v="2"/>
    <x v="3"/>
    <s v="S32_4289"/>
    <s v="Reims Collectables"/>
    <s v="Reims"/>
    <x v="1"/>
    <s v="EMEA"/>
    <x v="0"/>
  </r>
  <r>
    <n v="10401"/>
    <n v="62"/>
    <n v="77.73"/>
    <n v="4819.26"/>
    <d v="2005-04-03T00:00:00"/>
    <x v="4"/>
    <n v="2"/>
    <n v="4"/>
    <x v="2"/>
    <x v="3"/>
    <s v="S32_4289"/>
    <s v="Tekni Collectables Inc."/>
    <s v="Newark"/>
    <x v="0"/>
    <s v="NA"/>
    <x v="1"/>
  </r>
  <r>
    <n v="10416"/>
    <n v="26"/>
    <n v="61.22"/>
    <n v="1591.72"/>
    <d v="2005-05-10T00:00:00"/>
    <x v="0"/>
    <n v="2"/>
    <n v="5"/>
    <x v="2"/>
    <x v="3"/>
    <s v="S32_4289"/>
    <s v="L'ordine Souveniers"/>
    <s v="Reggio Emilia"/>
    <x v="12"/>
    <s v="EMEA"/>
    <x v="0"/>
  </r>
  <r>
    <n v="10108"/>
    <n v="31"/>
    <n v="100"/>
    <n v="3669.78"/>
    <d v="2003-03-03T00:00:00"/>
    <x v="0"/>
    <n v="1"/>
    <n v="3"/>
    <x v="0"/>
    <x v="0"/>
    <s v="S32_4485"/>
    <s v="Cruz &amp; Sons Co."/>
    <s v="Makati City"/>
    <x v="15"/>
    <s v="Japan"/>
    <x v="1"/>
  </r>
  <r>
    <n v="10121"/>
    <n v="25"/>
    <n v="86.74"/>
    <n v="2168.5"/>
    <d v="2003-05-07T00:00:00"/>
    <x v="0"/>
    <n v="2"/>
    <n v="5"/>
    <x v="0"/>
    <x v="0"/>
    <s v="S32_4485"/>
    <s v="Reims Collectables"/>
    <s v="Reims"/>
    <x v="1"/>
    <s v="EMEA"/>
    <x v="0"/>
  </r>
  <r>
    <n v="10135"/>
    <n v="30"/>
    <n v="89.8"/>
    <n v="2694"/>
    <d v="2003-07-02T00:00:00"/>
    <x v="0"/>
    <n v="3"/>
    <n v="7"/>
    <x v="0"/>
    <x v="0"/>
    <s v="S32_4485"/>
    <s v="Mini Gifts Distributors Ltd."/>
    <s v="San Rafael"/>
    <x v="0"/>
    <s v="NA"/>
    <x v="0"/>
  </r>
  <r>
    <n v="10145"/>
    <n v="27"/>
    <n v="100"/>
    <n v="3251.34"/>
    <d v="2003-08-25T00:00:00"/>
    <x v="0"/>
    <n v="3"/>
    <n v="8"/>
    <x v="0"/>
    <x v="0"/>
    <s v="S32_4485"/>
    <s v="Toys4GrownUps.com"/>
    <s v="Pasadena"/>
    <x v="0"/>
    <s v="NA"/>
    <x v="1"/>
  </r>
  <r>
    <n v="10159"/>
    <n v="23"/>
    <n v="100"/>
    <n v="2347.15"/>
    <d v="2003-10-10T00:00:00"/>
    <x v="0"/>
    <n v="4"/>
    <n v="10"/>
    <x v="0"/>
    <x v="0"/>
    <s v="S32_4485"/>
    <s v="Corporate Gift Ideas Co."/>
    <s v="San Francisco"/>
    <x v="0"/>
    <s v="NA"/>
    <x v="0"/>
  </r>
  <r>
    <n v="10169"/>
    <n v="34"/>
    <n v="100"/>
    <n v="3920.88"/>
    <d v="2003-11-04T00:00:00"/>
    <x v="0"/>
    <n v="4"/>
    <n v="11"/>
    <x v="0"/>
    <x v="0"/>
    <s v="S32_4485"/>
    <s v="Anna's Decorations, Ltd"/>
    <s v="North Sydney"/>
    <x v="3"/>
    <s v="APAC"/>
    <x v="1"/>
  </r>
  <r>
    <n v="10180"/>
    <n v="22"/>
    <n v="100"/>
    <n v="2514.6"/>
    <d v="2003-11-11T00:00:00"/>
    <x v="0"/>
    <n v="4"/>
    <n v="11"/>
    <x v="0"/>
    <x v="0"/>
    <s v="S32_4485"/>
    <s v="Daedalus Designs Imports"/>
    <s v="Lille"/>
    <x v="1"/>
    <s v="EMEA"/>
    <x v="0"/>
  </r>
  <r>
    <n v="10190"/>
    <n v="42"/>
    <n v="85.72"/>
    <n v="3600.24"/>
    <d v="2003-11-19T00:00:00"/>
    <x v="0"/>
    <n v="4"/>
    <n v="11"/>
    <x v="0"/>
    <x v="0"/>
    <s v="S32_4485"/>
    <s v="Euro Shopping Channel"/>
    <s v="Madrid"/>
    <x v="7"/>
    <s v="EMEA"/>
    <x v="1"/>
  </r>
  <r>
    <n v="10211"/>
    <n v="37"/>
    <n v="100"/>
    <n v="4040.03"/>
    <d v="2004-01-15T00:00:00"/>
    <x v="0"/>
    <n v="1"/>
    <n v="1"/>
    <x v="1"/>
    <x v="0"/>
    <s v="S32_4485"/>
    <s v="Auto Canal Petit"/>
    <s v="Paris"/>
    <x v="1"/>
    <s v="EMEA"/>
    <x v="1"/>
  </r>
  <r>
    <n v="10224"/>
    <n v="30"/>
    <n v="100"/>
    <n v="3336.9"/>
    <d v="2004-02-21T00:00:00"/>
    <x v="0"/>
    <n v="1"/>
    <n v="2"/>
    <x v="1"/>
    <x v="0"/>
    <s v="S32_4485"/>
    <s v="Daedalus Designs Imports"/>
    <s v="Lille"/>
    <x v="1"/>
    <s v="EMEA"/>
    <x v="1"/>
  </r>
  <r>
    <n v="10237"/>
    <n v="27"/>
    <n v="100"/>
    <n v="3113.64"/>
    <d v="2004-04-05T00:00:00"/>
    <x v="0"/>
    <n v="2"/>
    <n v="4"/>
    <x v="1"/>
    <x v="0"/>
    <s v="S32_4485"/>
    <s v="Vitachrome Inc."/>
    <s v="NYC"/>
    <x v="0"/>
    <s v="NA"/>
    <x v="1"/>
  </r>
  <r>
    <n v="10252"/>
    <n v="25"/>
    <n v="100"/>
    <n v="2832"/>
    <d v="2004-05-26T00:00:00"/>
    <x v="0"/>
    <n v="2"/>
    <n v="5"/>
    <x v="1"/>
    <x v="0"/>
    <s v="S32_4485"/>
    <s v="Auto Canal Petit"/>
    <s v="Paris"/>
    <x v="1"/>
    <s v="EMEA"/>
    <x v="0"/>
  </r>
  <r>
    <n v="10264"/>
    <n v="34"/>
    <n v="97.97"/>
    <n v="3330.98"/>
    <d v="2004-06-30T00:00:00"/>
    <x v="0"/>
    <n v="2"/>
    <n v="6"/>
    <x v="1"/>
    <x v="0"/>
    <s v="S32_4485"/>
    <s v="Gifts4AllAges.com"/>
    <s v="Boston"/>
    <x v="0"/>
    <s v="NA"/>
    <x v="1"/>
  </r>
  <r>
    <n v="10276"/>
    <n v="38"/>
    <n v="100"/>
    <n v="4304.6400000000003"/>
    <d v="2004-08-02T00:00:00"/>
    <x v="0"/>
    <n v="3"/>
    <n v="8"/>
    <x v="1"/>
    <x v="0"/>
    <s v="S32_4485"/>
    <s v="Online Mini Collectables"/>
    <s v="Brickhaven"/>
    <x v="0"/>
    <s v="NA"/>
    <x v="1"/>
  </r>
  <r>
    <n v="10285"/>
    <n v="26"/>
    <n v="100"/>
    <n v="2600.2600000000002"/>
    <d v="2004-08-27T00:00:00"/>
    <x v="0"/>
    <n v="3"/>
    <n v="8"/>
    <x v="1"/>
    <x v="0"/>
    <s v="S32_4485"/>
    <s v="Marta's Replicas Co."/>
    <s v="Cambridge"/>
    <x v="0"/>
    <s v="NA"/>
    <x v="0"/>
  </r>
  <r>
    <n v="10299"/>
    <n v="38"/>
    <n v="100"/>
    <n v="4382.16"/>
    <d v="2004-09-30T00:00:00"/>
    <x v="0"/>
    <n v="3"/>
    <n v="9"/>
    <x v="1"/>
    <x v="0"/>
    <s v="S32_4485"/>
    <s v="Toys of Finland, Co."/>
    <s v="Helsinki"/>
    <x v="4"/>
    <s v="EMEA"/>
    <x v="1"/>
  </r>
  <r>
    <n v="10309"/>
    <n v="50"/>
    <n v="84.7"/>
    <n v="4235"/>
    <d v="2004-10-15T00:00:00"/>
    <x v="0"/>
    <n v="4"/>
    <n v="10"/>
    <x v="1"/>
    <x v="0"/>
    <s v="S32_4485"/>
    <s v="Baane Mini Imports"/>
    <s v="Stavern"/>
    <x v="2"/>
    <s v="EMEA"/>
    <x v="1"/>
  </r>
  <r>
    <n v="10319"/>
    <n v="22"/>
    <n v="100"/>
    <n v="2626.8"/>
    <d v="2004-11-03T00:00:00"/>
    <x v="0"/>
    <n v="4"/>
    <n v="11"/>
    <x v="1"/>
    <x v="0"/>
    <s v="S32_4485"/>
    <s v="Microscale Inc."/>
    <s v="NYC"/>
    <x v="0"/>
    <s v="NA"/>
    <x v="0"/>
  </r>
  <r>
    <n v="10331"/>
    <n v="32"/>
    <n v="100"/>
    <n v="5026.5600000000004"/>
    <d v="2004-11-17T00:00:00"/>
    <x v="0"/>
    <n v="4"/>
    <n v="11"/>
    <x v="1"/>
    <x v="0"/>
    <s v="S32_4485"/>
    <s v="Motor Mint Distributors Inc."/>
    <s v="Philadelphia"/>
    <x v="0"/>
    <s v="NA"/>
    <x v="1"/>
  </r>
  <r>
    <n v="10341"/>
    <n v="31"/>
    <n v="71.02"/>
    <n v="2201.62"/>
    <d v="2004-11-24T00:00:00"/>
    <x v="0"/>
    <n v="4"/>
    <n v="11"/>
    <x v="1"/>
    <x v="0"/>
    <s v="S32_4485"/>
    <s v="Salzburg Collectables"/>
    <s v="Salzburg"/>
    <x v="5"/>
    <s v="EMEA"/>
    <x v="0"/>
  </r>
  <r>
    <n v="10355"/>
    <n v="40"/>
    <n v="100"/>
    <n v="4326.8"/>
    <d v="2004-12-07T00:00:00"/>
    <x v="0"/>
    <n v="4"/>
    <n v="12"/>
    <x v="1"/>
    <x v="0"/>
    <s v="S32_4485"/>
    <s v="Euro Shopping Channel"/>
    <s v="Madrid"/>
    <x v="7"/>
    <s v="EMEA"/>
    <x v="1"/>
  </r>
  <r>
    <n v="10365"/>
    <n v="22"/>
    <n v="100"/>
    <n v="3425.18"/>
    <d v="2005-01-07T00:00:00"/>
    <x v="0"/>
    <n v="1"/>
    <n v="1"/>
    <x v="2"/>
    <x v="0"/>
    <s v="S32_4485"/>
    <s v="Mini Creations Ltd."/>
    <s v="New Bedford"/>
    <x v="0"/>
    <s v="NA"/>
    <x v="1"/>
  </r>
  <r>
    <n v="10375"/>
    <n v="41"/>
    <n v="100"/>
    <n v="4701.88"/>
    <d v="2005-02-03T00:00:00"/>
    <x v="0"/>
    <n v="1"/>
    <n v="2"/>
    <x v="2"/>
    <x v="0"/>
    <s v="S32_4485"/>
    <s v="La Rochelle Gifts"/>
    <s v="Nantes"/>
    <x v="1"/>
    <s v="EMEA"/>
    <x v="1"/>
  </r>
  <r>
    <n v="10390"/>
    <n v="45"/>
    <n v="48.98"/>
    <n v="2204.1"/>
    <d v="2005-03-04T00:00:00"/>
    <x v="0"/>
    <n v="1"/>
    <n v="3"/>
    <x v="2"/>
    <x v="0"/>
    <s v="S32_4485"/>
    <s v="Mini Gifts Distributors Ltd."/>
    <s v="San Rafael"/>
    <x v="0"/>
    <s v="NA"/>
    <x v="0"/>
  </r>
  <r>
    <n v="10403"/>
    <n v="45"/>
    <n v="100"/>
    <n v="5189.3999999999996"/>
    <d v="2005-04-08T00:00:00"/>
    <x v="0"/>
    <n v="2"/>
    <n v="4"/>
    <x v="2"/>
    <x v="0"/>
    <s v="S32_4485"/>
    <s v="UK Collectables, Ltd."/>
    <s v="Liverpool"/>
    <x v="6"/>
    <s v="EMEA"/>
    <x v="1"/>
  </r>
  <r>
    <n v="10106"/>
    <n v="39"/>
    <n v="40.15"/>
    <n v="1565.85"/>
    <d v="2003-02-17T00:00:00"/>
    <x v="0"/>
    <n v="1"/>
    <n v="2"/>
    <x v="0"/>
    <x v="3"/>
    <s v="S50_1341"/>
    <s v="Rovelli Gifts"/>
    <s v="Bergamo"/>
    <x v="12"/>
    <s v="EMEA"/>
    <x v="0"/>
  </r>
  <r>
    <n v="10120"/>
    <n v="49"/>
    <n v="50.62"/>
    <n v="2480.38"/>
    <d v="2003-04-29T00:00:00"/>
    <x v="0"/>
    <n v="2"/>
    <n v="4"/>
    <x v="0"/>
    <x v="3"/>
    <s v="S50_1341"/>
    <s v="Australian Collectors, Co."/>
    <s v="Melbourne"/>
    <x v="3"/>
    <s v="APAC"/>
    <x v="0"/>
  </r>
  <r>
    <n v="10133"/>
    <n v="27"/>
    <n v="50.19"/>
    <n v="1355.13"/>
    <d v="2003-06-27T00:00:00"/>
    <x v="0"/>
    <n v="2"/>
    <n v="6"/>
    <x v="0"/>
    <x v="3"/>
    <s v="S50_1341"/>
    <s v="Euro Shopping Channel"/>
    <s v="Madrid"/>
    <x v="7"/>
    <s v="EMEA"/>
    <x v="0"/>
  </r>
  <r>
    <n v="10143"/>
    <n v="34"/>
    <n v="36.659999999999997"/>
    <n v="1246.44"/>
    <d v="2003-08-10T00:00:00"/>
    <x v="0"/>
    <n v="3"/>
    <n v="8"/>
    <x v="0"/>
    <x v="3"/>
    <s v="S50_1341"/>
    <s v="Mini Creations Ltd."/>
    <s v="New Bedford"/>
    <x v="0"/>
    <s v="NA"/>
    <x v="0"/>
  </r>
  <r>
    <n v="10156"/>
    <n v="20"/>
    <n v="41.02"/>
    <n v="820.4"/>
    <d v="2003-10-08T00:00:00"/>
    <x v="0"/>
    <n v="4"/>
    <n v="10"/>
    <x v="0"/>
    <x v="3"/>
    <s v="S50_1341"/>
    <s v="Euro Shopping Channel"/>
    <s v="Madrid"/>
    <x v="7"/>
    <s v="EMEA"/>
    <x v="0"/>
  </r>
  <r>
    <n v="10168"/>
    <n v="48"/>
    <n v="51.93"/>
    <n v="2492.64"/>
    <d v="2003-10-28T00:00:00"/>
    <x v="0"/>
    <n v="4"/>
    <n v="10"/>
    <x v="0"/>
    <x v="3"/>
    <s v="S50_1341"/>
    <s v="Technics Stores Inc."/>
    <s v="Burlingame"/>
    <x v="0"/>
    <s v="NA"/>
    <x v="0"/>
  </r>
  <r>
    <n v="10199"/>
    <n v="29"/>
    <n v="38.4"/>
    <n v="1113.5999999999999"/>
    <d v="2003-12-01T00:00:00"/>
    <x v="0"/>
    <n v="4"/>
    <n v="12"/>
    <x v="0"/>
    <x v="3"/>
    <s v="S50_1341"/>
    <s v="West Coast Collectables Co."/>
    <s v="Burbank"/>
    <x v="0"/>
    <s v="NA"/>
    <x v="0"/>
  </r>
  <r>
    <n v="10210"/>
    <n v="43"/>
    <n v="41.02"/>
    <n v="1763.86"/>
    <d v="2004-01-12T00:00:00"/>
    <x v="0"/>
    <n v="1"/>
    <n v="1"/>
    <x v="1"/>
    <x v="3"/>
    <s v="S50_1341"/>
    <s v="Osaka Souveniers Co."/>
    <s v="Osaka"/>
    <x v="11"/>
    <s v="Japan"/>
    <x v="0"/>
  </r>
  <r>
    <n v="10223"/>
    <n v="41"/>
    <n v="46.26"/>
    <n v="1896.66"/>
    <d v="2004-02-20T00:00:00"/>
    <x v="0"/>
    <n v="1"/>
    <n v="2"/>
    <x v="1"/>
    <x v="3"/>
    <s v="S50_1341"/>
    <s v="Australian Collectors, Co."/>
    <s v="Melbourne"/>
    <x v="3"/>
    <s v="APAC"/>
    <x v="0"/>
  </r>
  <r>
    <n v="10235"/>
    <n v="41"/>
    <n v="35.35"/>
    <n v="1449.35"/>
    <d v="2004-04-02T00:00:00"/>
    <x v="0"/>
    <n v="2"/>
    <n v="4"/>
    <x v="1"/>
    <x v="3"/>
    <s v="S50_1341"/>
    <s v="Royal Canadian Collectables, Ltd."/>
    <s v="Tsawassen"/>
    <x v="10"/>
    <s v="NA"/>
    <x v="0"/>
  </r>
  <r>
    <n v="10250"/>
    <n v="36"/>
    <n v="51.93"/>
    <n v="1869.48"/>
    <d v="2004-05-11T00:00:00"/>
    <x v="0"/>
    <n v="2"/>
    <n v="5"/>
    <x v="1"/>
    <x v="3"/>
    <s v="S50_1341"/>
    <s v="The Sharp Gifts Warehouse"/>
    <s v="San Jose"/>
    <x v="0"/>
    <s v="NA"/>
    <x v="0"/>
  </r>
  <r>
    <n v="10262"/>
    <n v="49"/>
    <n v="37.97"/>
    <n v="1860.53"/>
    <d v="2004-06-24T00:00:00"/>
    <x v="3"/>
    <n v="2"/>
    <n v="6"/>
    <x v="1"/>
    <x v="3"/>
    <s v="S50_1341"/>
    <s v="Euro Shopping Channel"/>
    <s v="Madrid"/>
    <x v="7"/>
    <s v="EMEA"/>
    <x v="0"/>
  </r>
  <r>
    <n v="10275"/>
    <n v="38"/>
    <n v="45.39"/>
    <n v="1724.82"/>
    <d v="2004-07-23T00:00:00"/>
    <x v="0"/>
    <n v="3"/>
    <n v="7"/>
    <x v="1"/>
    <x v="3"/>
    <s v="S50_1341"/>
    <s v="La Rochelle Gifts"/>
    <s v="Nantes"/>
    <x v="1"/>
    <s v="EMEA"/>
    <x v="0"/>
  </r>
  <r>
    <n v="10284"/>
    <n v="33"/>
    <n v="51.93"/>
    <n v="1713.69"/>
    <d v="2004-08-21T00:00:00"/>
    <x v="0"/>
    <n v="3"/>
    <n v="8"/>
    <x v="1"/>
    <x v="3"/>
    <s v="S50_1341"/>
    <s v="Norway Gifts By Mail, Co."/>
    <s v="Oslo"/>
    <x v="2"/>
    <s v="EMEA"/>
    <x v="0"/>
  </r>
  <r>
    <n v="10296"/>
    <n v="26"/>
    <n v="48.44"/>
    <n v="1259.44"/>
    <d v="2004-09-15T00:00:00"/>
    <x v="0"/>
    <n v="3"/>
    <n v="9"/>
    <x v="1"/>
    <x v="3"/>
    <s v="S50_1341"/>
    <s v="Bavarian Collectables Imports, Co."/>
    <s v="Munich"/>
    <x v="16"/>
    <s v="EMEA"/>
    <x v="0"/>
  </r>
  <r>
    <n v="10308"/>
    <n v="47"/>
    <n v="43.64"/>
    <n v="2051.08"/>
    <d v="2004-10-15T00:00:00"/>
    <x v="0"/>
    <n v="4"/>
    <n v="10"/>
    <x v="1"/>
    <x v="3"/>
    <s v="S50_1341"/>
    <s v="Mini Classics"/>
    <s v="White Plains"/>
    <x v="0"/>
    <s v="NA"/>
    <x v="0"/>
  </r>
  <r>
    <n v="10316"/>
    <n v="34"/>
    <n v="47.57"/>
    <n v="1617.38"/>
    <d v="2004-11-01T00:00:00"/>
    <x v="0"/>
    <n v="4"/>
    <n v="11"/>
    <x v="1"/>
    <x v="3"/>
    <s v="S50_1341"/>
    <s v="giftsbymail.co.uk"/>
    <s v="Cowes"/>
    <x v="6"/>
    <s v="EMEA"/>
    <x v="0"/>
  </r>
  <r>
    <n v="10328"/>
    <n v="34"/>
    <n v="51.93"/>
    <n v="1765.62"/>
    <d v="2004-11-12T00:00:00"/>
    <x v="0"/>
    <n v="4"/>
    <n v="11"/>
    <x v="1"/>
    <x v="3"/>
    <s v="S50_1341"/>
    <s v="Rovelli Gifts"/>
    <s v="Bergamo"/>
    <x v="12"/>
    <s v="EMEA"/>
    <x v="0"/>
  </r>
  <r>
    <n v="10340"/>
    <n v="40"/>
    <n v="50.62"/>
    <n v="2024.8"/>
    <d v="2004-11-24T00:00:00"/>
    <x v="0"/>
    <n v="4"/>
    <n v="11"/>
    <x v="1"/>
    <x v="3"/>
    <s v="S50_1341"/>
    <s v="Enaco Distributors"/>
    <s v="Barcelona"/>
    <x v="7"/>
    <s v="EMEA"/>
    <x v="0"/>
  </r>
  <r>
    <n v="10353"/>
    <n v="40"/>
    <n v="82.21"/>
    <n v="3288.4"/>
    <d v="2004-12-04T00:00:00"/>
    <x v="0"/>
    <n v="4"/>
    <n v="12"/>
    <x v="1"/>
    <x v="3"/>
    <s v="S50_1341"/>
    <s v="Gift Ideas Corp."/>
    <s v="Glendale"/>
    <x v="0"/>
    <s v="NA"/>
    <x v="1"/>
  </r>
  <r>
    <n v="10361"/>
    <n v="33"/>
    <n v="82.59"/>
    <n v="2725.47"/>
    <d v="2004-12-17T00:00:00"/>
    <x v="0"/>
    <n v="4"/>
    <n v="12"/>
    <x v="1"/>
    <x v="3"/>
    <s v="S50_1341"/>
    <s v="Souveniers And Things Co."/>
    <s v="Chatswood"/>
    <x v="3"/>
    <s v="APAC"/>
    <x v="0"/>
  </r>
  <r>
    <n v="10375"/>
    <n v="49"/>
    <n v="65.8"/>
    <n v="3224.2"/>
    <d v="2005-02-03T00:00:00"/>
    <x v="0"/>
    <n v="1"/>
    <n v="2"/>
    <x v="2"/>
    <x v="3"/>
    <s v="S50_1341"/>
    <s v="La Rochelle Gifts"/>
    <s v="Nantes"/>
    <x v="1"/>
    <s v="EMEA"/>
    <x v="1"/>
  </r>
  <r>
    <n v="10388"/>
    <n v="27"/>
    <n v="100"/>
    <n v="3211.38"/>
    <d v="2005-03-03T00:00:00"/>
    <x v="0"/>
    <n v="1"/>
    <n v="3"/>
    <x v="2"/>
    <x v="3"/>
    <s v="S50_1341"/>
    <s v="FunGiftIdeas.com"/>
    <s v="New Bedford"/>
    <x v="0"/>
    <s v="NA"/>
    <x v="1"/>
  </r>
  <r>
    <n v="10398"/>
    <n v="49"/>
    <n v="36.659999999999997"/>
    <n v="1796.34"/>
    <d v="2005-03-30T00:00:00"/>
    <x v="0"/>
    <n v="1"/>
    <n v="3"/>
    <x v="2"/>
    <x v="3"/>
    <s v="S50_1341"/>
    <s v="Reims Collectables"/>
    <s v="Reims"/>
    <x v="1"/>
    <s v="EMEA"/>
    <x v="0"/>
  </r>
  <r>
    <n v="10401"/>
    <n v="56"/>
    <n v="35.35"/>
    <n v="1979.6"/>
    <d v="2005-04-03T00:00:00"/>
    <x v="4"/>
    <n v="2"/>
    <n v="4"/>
    <x v="2"/>
    <x v="3"/>
    <s v="S50_1341"/>
    <s v="Tekni Collectables Inc."/>
    <s v="Newark"/>
    <x v="0"/>
    <s v="NA"/>
    <x v="0"/>
  </r>
  <r>
    <n v="10416"/>
    <n v="37"/>
    <n v="51.93"/>
    <n v="1921.41"/>
    <d v="2005-05-10T00:00:00"/>
    <x v="0"/>
    <n v="2"/>
    <n v="5"/>
    <x v="2"/>
    <x v="3"/>
    <s v="S50_1341"/>
    <s v="L'ordine Souveniers"/>
    <s v="Reggio Emilia"/>
    <x v="12"/>
    <s v="EMEA"/>
    <x v="0"/>
  </r>
  <r>
    <n v="10104"/>
    <n v="33"/>
    <n v="100"/>
    <n v="3705.24"/>
    <d v="2003-01-31T00:00:00"/>
    <x v="0"/>
    <n v="1"/>
    <n v="1"/>
    <x v="0"/>
    <x v="2"/>
    <s v="S50_1392"/>
    <s v="Euro Shopping Channel"/>
    <s v="Madrid"/>
    <x v="7"/>
    <s v="EMEA"/>
    <x v="1"/>
  </r>
  <r>
    <n v="10115"/>
    <n v="27"/>
    <n v="100"/>
    <n v="2843.91"/>
    <d v="2003-04-04T00:00:00"/>
    <x v="0"/>
    <n v="2"/>
    <n v="4"/>
    <x v="0"/>
    <x v="2"/>
    <s v="S50_1392"/>
    <s v="Classic Legends Inc."/>
    <s v="NYC"/>
    <x v="0"/>
    <s v="NA"/>
    <x v="0"/>
  </r>
  <r>
    <n v="10127"/>
    <n v="46"/>
    <n v="100"/>
    <n v="6176.42"/>
    <d v="2003-06-03T00:00:00"/>
    <x v="0"/>
    <n v="2"/>
    <n v="6"/>
    <x v="0"/>
    <x v="2"/>
    <s v="S50_1392"/>
    <s v="Muscle Machine Inc"/>
    <s v="NYC"/>
    <x v="0"/>
    <s v="NA"/>
    <x v="1"/>
  </r>
  <r>
    <n v="10141"/>
    <n v="44"/>
    <n v="100"/>
    <n v="5500.44"/>
    <d v="2003-08-01T00:00:00"/>
    <x v="0"/>
    <n v="3"/>
    <n v="8"/>
    <x v="0"/>
    <x v="2"/>
    <s v="S50_1392"/>
    <s v="Suominen Souveniers"/>
    <s v="Espoo"/>
    <x v="4"/>
    <s v="EMEA"/>
    <x v="1"/>
  </r>
  <r>
    <n v="10151"/>
    <n v="26"/>
    <n v="100"/>
    <n v="3220.1"/>
    <d v="2003-09-21T00:00:00"/>
    <x v="0"/>
    <n v="3"/>
    <n v="9"/>
    <x v="0"/>
    <x v="2"/>
    <s v="S50_1392"/>
    <s v="Oulu Toy Supplies, Inc."/>
    <s v="Oulu"/>
    <x v="4"/>
    <s v="EMEA"/>
    <x v="1"/>
  </r>
  <r>
    <n v="10165"/>
    <n v="48"/>
    <n v="94.92"/>
    <n v="4556.16"/>
    <d v="2003-10-22T00:00:00"/>
    <x v="0"/>
    <n v="4"/>
    <n v="10"/>
    <x v="0"/>
    <x v="2"/>
    <s v="S50_1392"/>
    <s v="Dragon Souveniers, Ltd."/>
    <s v="Singapore"/>
    <x v="9"/>
    <s v="Japan"/>
    <x v="1"/>
  </r>
  <r>
    <n v="10176"/>
    <n v="23"/>
    <n v="100"/>
    <n v="3114.89"/>
    <d v="2003-11-06T00:00:00"/>
    <x v="0"/>
    <n v="4"/>
    <n v="11"/>
    <x v="0"/>
    <x v="2"/>
    <s v="S50_1392"/>
    <s v="L'ordine Souveniers"/>
    <s v="Reggio Emilia"/>
    <x v="12"/>
    <s v="EMEA"/>
    <x v="1"/>
  </r>
  <r>
    <n v="10184"/>
    <n v="45"/>
    <n v="100"/>
    <n v="4948.2"/>
    <d v="2003-11-14T00:00:00"/>
    <x v="0"/>
    <n v="4"/>
    <n v="11"/>
    <x v="0"/>
    <x v="2"/>
    <s v="S50_1392"/>
    <s v="Iberia Gift Imports, Corp."/>
    <s v="Sevilla"/>
    <x v="7"/>
    <s v="EMEA"/>
    <x v="1"/>
  </r>
  <r>
    <n v="10195"/>
    <n v="49"/>
    <n v="100"/>
    <n v="5161.17"/>
    <d v="2003-11-25T00:00:00"/>
    <x v="0"/>
    <n v="4"/>
    <n v="11"/>
    <x v="0"/>
    <x v="2"/>
    <s v="S50_1392"/>
    <s v="Mini Classics"/>
    <s v="White Plains"/>
    <x v="0"/>
    <s v="NA"/>
    <x v="1"/>
  </r>
  <r>
    <n v="10207"/>
    <n v="28"/>
    <n v="94.92"/>
    <n v="2657.76"/>
    <d v="2003-12-09T00:00:00"/>
    <x v="0"/>
    <n v="4"/>
    <n v="12"/>
    <x v="0"/>
    <x v="2"/>
    <s v="S50_1392"/>
    <s v="Diecast Collectables"/>
    <s v="Boston"/>
    <x v="0"/>
    <s v="NA"/>
    <x v="0"/>
  </r>
  <r>
    <n v="10220"/>
    <n v="37"/>
    <n v="100"/>
    <n v="3983.05"/>
    <d v="2004-02-12T00:00:00"/>
    <x v="0"/>
    <n v="1"/>
    <n v="2"/>
    <x v="1"/>
    <x v="2"/>
    <s v="S50_1392"/>
    <s v="Clover Collections, Co."/>
    <s v="Dublin"/>
    <x v="18"/>
    <s v="EMEA"/>
    <x v="1"/>
  </r>
  <r>
    <n v="10230"/>
    <n v="34"/>
    <n v="100"/>
    <n v="3974.94"/>
    <d v="2004-03-15T00:00:00"/>
    <x v="0"/>
    <n v="1"/>
    <n v="3"/>
    <x v="1"/>
    <x v="2"/>
    <s v="S50_1392"/>
    <s v="Blauer See Auto, Co."/>
    <s v="Frankfurt"/>
    <x v="16"/>
    <s v="EMEA"/>
    <x v="1"/>
  </r>
  <r>
    <n v="10246"/>
    <n v="22"/>
    <n v="100"/>
    <n v="2928.42"/>
    <d v="2004-05-05T00:00:00"/>
    <x v="0"/>
    <n v="2"/>
    <n v="5"/>
    <x v="1"/>
    <x v="2"/>
    <s v="S50_1392"/>
    <s v="Euro Shopping Channel"/>
    <s v="Madrid"/>
    <x v="7"/>
    <s v="EMEA"/>
    <x v="0"/>
  </r>
  <r>
    <n v="10259"/>
    <n v="29"/>
    <n v="100"/>
    <n v="3054.57"/>
    <d v="2004-06-15T00:00:00"/>
    <x v="0"/>
    <n v="2"/>
    <n v="6"/>
    <x v="1"/>
    <x v="2"/>
    <s v="S50_1392"/>
    <s v="Handji Gifts&amp; Co"/>
    <s v="Singapore"/>
    <x v="9"/>
    <s v="APAC"/>
    <x v="1"/>
  </r>
  <r>
    <n v="10271"/>
    <n v="34"/>
    <n v="98.39"/>
    <n v="3345.26"/>
    <d v="2004-07-20T00:00:00"/>
    <x v="0"/>
    <n v="3"/>
    <n v="7"/>
    <x v="1"/>
    <x v="2"/>
    <s v="S50_1392"/>
    <s v="Mini Gifts Distributors Ltd."/>
    <s v="San Rafael"/>
    <x v="0"/>
    <s v="NA"/>
    <x v="1"/>
  </r>
  <r>
    <n v="10282"/>
    <n v="38"/>
    <n v="100"/>
    <n v="4310.72"/>
    <d v="2004-08-20T00:00:00"/>
    <x v="0"/>
    <n v="3"/>
    <n v="8"/>
    <x v="1"/>
    <x v="2"/>
    <s v="S50_1392"/>
    <s v="Mini Gifts Distributors Ltd."/>
    <s v="San Rafael"/>
    <x v="0"/>
    <s v="NA"/>
    <x v="1"/>
  </r>
  <r>
    <n v="10292"/>
    <n v="41"/>
    <n v="100"/>
    <n v="4983.1400000000003"/>
    <d v="2004-09-08T00:00:00"/>
    <x v="0"/>
    <n v="3"/>
    <n v="9"/>
    <x v="1"/>
    <x v="2"/>
    <s v="S50_1392"/>
    <s v="Land of Toys Inc."/>
    <s v="NYC"/>
    <x v="0"/>
    <s v="NA"/>
    <x v="1"/>
  </r>
  <r>
    <n v="10305"/>
    <n v="42"/>
    <n v="100"/>
    <n v="4618.32"/>
    <d v="2004-10-13T00:00:00"/>
    <x v="0"/>
    <n v="4"/>
    <n v="10"/>
    <x v="1"/>
    <x v="2"/>
    <s v="S50_1392"/>
    <s v="Marta's Replicas Co."/>
    <s v="Cambridge"/>
    <x v="0"/>
    <s v="NA"/>
    <x v="1"/>
  </r>
  <r>
    <n v="10314"/>
    <n v="28"/>
    <n v="100"/>
    <n v="3403.12"/>
    <d v="2004-10-22T00:00:00"/>
    <x v="0"/>
    <n v="4"/>
    <n v="10"/>
    <x v="1"/>
    <x v="2"/>
    <s v="S50_1392"/>
    <s v="Heintze Collectables"/>
    <s v="Aaarhus"/>
    <x v="13"/>
    <s v="EMEA"/>
    <x v="1"/>
  </r>
  <r>
    <n v="10325"/>
    <n v="38"/>
    <n v="100"/>
    <n v="5190.42"/>
    <d v="2004-11-05T00:00:00"/>
    <x v="0"/>
    <n v="4"/>
    <n v="11"/>
    <x v="1"/>
    <x v="2"/>
    <s v="S50_1392"/>
    <s v="Baane Mini Imports"/>
    <s v="Stavern"/>
    <x v="2"/>
    <s v="EMEA"/>
    <x v="1"/>
  </r>
  <r>
    <n v="10336"/>
    <n v="23"/>
    <n v="100"/>
    <n v="3141.57"/>
    <d v="2004-11-20T00:00:00"/>
    <x v="0"/>
    <n v="4"/>
    <n v="11"/>
    <x v="1"/>
    <x v="2"/>
    <s v="S50_1392"/>
    <s v="La Corne D'abondance, Co."/>
    <s v="Paris"/>
    <x v="1"/>
    <s v="EMEA"/>
    <x v="1"/>
  </r>
  <r>
    <n v="10350"/>
    <n v="31"/>
    <n v="71.400000000000006"/>
    <n v="2213.4"/>
    <d v="2004-12-02T00:00:00"/>
    <x v="0"/>
    <n v="4"/>
    <n v="12"/>
    <x v="1"/>
    <x v="2"/>
    <s v="S50_1392"/>
    <s v="Euro Shopping Channel"/>
    <s v="Madrid"/>
    <x v="7"/>
    <s v="EMEA"/>
    <x v="0"/>
  </r>
  <r>
    <n v="10359"/>
    <n v="46"/>
    <n v="100"/>
    <n v="4896.7"/>
    <d v="2004-12-15T00:00:00"/>
    <x v="0"/>
    <n v="4"/>
    <n v="12"/>
    <x v="1"/>
    <x v="2"/>
    <s v="S50_1392"/>
    <s v="Reims Collectables"/>
    <s v="Reims"/>
    <x v="1"/>
    <s v="EMEA"/>
    <x v="1"/>
  </r>
  <r>
    <n v="10371"/>
    <n v="48"/>
    <n v="56.55"/>
    <n v="2714.4"/>
    <d v="2005-01-23T00:00:00"/>
    <x v="0"/>
    <n v="1"/>
    <n v="1"/>
    <x v="2"/>
    <x v="2"/>
    <s v="S50_1392"/>
    <s v="Mini Gifts Distributors Ltd."/>
    <s v="San Rafael"/>
    <x v="0"/>
    <s v="NA"/>
    <x v="0"/>
  </r>
  <r>
    <n v="10383"/>
    <n v="29"/>
    <n v="100"/>
    <n v="3087.05"/>
    <d v="2005-02-22T00:00:00"/>
    <x v="0"/>
    <n v="1"/>
    <n v="2"/>
    <x v="2"/>
    <x v="2"/>
    <s v="S50_1392"/>
    <s v="Euro Shopping Channel"/>
    <s v="Madrid"/>
    <x v="7"/>
    <s v="EMEA"/>
    <x v="1"/>
  </r>
  <r>
    <n v="10395"/>
    <n v="46"/>
    <n v="100"/>
    <n v="5692.96"/>
    <d v="2005-03-17T00:00:00"/>
    <x v="0"/>
    <n v="1"/>
    <n v="3"/>
    <x v="2"/>
    <x v="2"/>
    <s v="S50_1392"/>
    <s v="Lyon Souveniers"/>
    <s v="Paris"/>
    <x v="1"/>
    <s v="EMEA"/>
    <x v="1"/>
  </r>
  <r>
    <n v="10412"/>
    <n v="26"/>
    <n v="100"/>
    <n v="3460.86"/>
    <d v="2005-05-03T00:00:00"/>
    <x v="0"/>
    <n v="2"/>
    <n v="5"/>
    <x v="2"/>
    <x v="2"/>
    <s v="S50_1392"/>
    <s v="Euro Shopping Channel"/>
    <s v="Madrid"/>
    <x v="7"/>
    <s v="EMEA"/>
    <x v="1"/>
  </r>
  <r>
    <n v="10425"/>
    <n v="18"/>
    <n v="100"/>
    <n v="1895.94"/>
    <d v="2005-05-31T00:00:00"/>
    <x v="2"/>
    <n v="2"/>
    <n v="5"/>
    <x v="2"/>
    <x v="2"/>
    <s v="S50_1392"/>
    <s v="La Rochelle Gifts"/>
    <s v="Nantes"/>
    <x v="1"/>
    <s v="EMEA"/>
    <x v="0"/>
  </r>
  <r>
    <n v="10104"/>
    <n v="32"/>
    <n v="53.31"/>
    <n v="1705.92"/>
    <d v="2003-01-31T00:00:00"/>
    <x v="0"/>
    <n v="1"/>
    <n v="1"/>
    <x v="0"/>
    <x v="6"/>
    <s v="S50_1514"/>
    <s v="Euro Shopping Channel"/>
    <s v="Madrid"/>
    <x v="7"/>
    <s v="EMEA"/>
    <x v="0"/>
  </r>
  <r>
    <n v="10117"/>
    <n v="21"/>
    <n v="49.21"/>
    <n v="1033.4100000000001"/>
    <d v="2003-04-16T00:00:00"/>
    <x v="0"/>
    <n v="2"/>
    <n v="4"/>
    <x v="0"/>
    <x v="6"/>
    <s v="S50_1514"/>
    <s v="Dragon Souveniers, Ltd."/>
    <s v="Singapore"/>
    <x v="9"/>
    <s v="Japan"/>
    <x v="0"/>
  </r>
  <r>
    <n v="10127"/>
    <n v="46"/>
    <n v="69.12"/>
    <n v="3179.52"/>
    <d v="2003-06-03T00:00:00"/>
    <x v="0"/>
    <n v="2"/>
    <n v="6"/>
    <x v="0"/>
    <x v="6"/>
    <s v="S50_1514"/>
    <s v="Muscle Machine Inc"/>
    <s v="NYC"/>
    <x v="0"/>
    <s v="NA"/>
    <x v="1"/>
  </r>
  <r>
    <n v="10142"/>
    <n v="42"/>
    <n v="49.79"/>
    <n v="2091.1799999999998"/>
    <d v="2003-08-08T00:00:00"/>
    <x v="0"/>
    <n v="3"/>
    <n v="8"/>
    <x v="0"/>
    <x v="6"/>
    <s v="S50_1514"/>
    <s v="Mini Gifts Distributors Ltd."/>
    <s v="San Rafael"/>
    <x v="0"/>
    <s v="NA"/>
    <x v="0"/>
  </r>
  <r>
    <n v="10153"/>
    <n v="31"/>
    <n v="57.41"/>
    <n v="1779.71"/>
    <d v="2003-09-28T00:00:00"/>
    <x v="0"/>
    <n v="3"/>
    <n v="9"/>
    <x v="0"/>
    <x v="6"/>
    <s v="S50_1514"/>
    <s v="Euro Shopping Channel"/>
    <s v="Madrid"/>
    <x v="7"/>
    <s v="EMEA"/>
    <x v="0"/>
  </r>
  <r>
    <n v="10165"/>
    <n v="38"/>
    <n v="66.78"/>
    <n v="2537.64"/>
    <d v="2003-10-22T00:00:00"/>
    <x v="0"/>
    <n v="4"/>
    <n v="10"/>
    <x v="0"/>
    <x v="6"/>
    <s v="S50_1514"/>
    <s v="Dragon Souveniers, Ltd."/>
    <s v="Singapore"/>
    <x v="9"/>
    <s v="Japan"/>
    <x v="0"/>
  </r>
  <r>
    <n v="10176"/>
    <n v="38"/>
    <n v="64.44"/>
    <n v="2448.7199999999998"/>
    <d v="2003-11-06T00:00:00"/>
    <x v="0"/>
    <n v="4"/>
    <n v="11"/>
    <x v="0"/>
    <x v="6"/>
    <s v="S50_1514"/>
    <s v="L'ordine Souveniers"/>
    <s v="Reggio Emilia"/>
    <x v="12"/>
    <s v="EMEA"/>
    <x v="0"/>
  </r>
  <r>
    <n v="10185"/>
    <n v="20"/>
    <n v="48.62"/>
    <n v="972.4"/>
    <d v="2003-11-14T00:00:00"/>
    <x v="0"/>
    <n v="4"/>
    <n v="11"/>
    <x v="0"/>
    <x v="6"/>
    <s v="S50_1514"/>
    <s v="Mini Creations Ltd."/>
    <s v="New Bedford"/>
    <x v="0"/>
    <s v="NA"/>
    <x v="0"/>
  </r>
  <r>
    <n v="10196"/>
    <n v="46"/>
    <n v="62.09"/>
    <n v="2856.14"/>
    <d v="2003-11-26T00:00:00"/>
    <x v="0"/>
    <n v="4"/>
    <n v="11"/>
    <x v="0"/>
    <x v="6"/>
    <s v="S50_1514"/>
    <s v="Super Scale Inc."/>
    <s v="New Haven"/>
    <x v="0"/>
    <s v="NA"/>
    <x v="0"/>
  </r>
  <r>
    <n v="10208"/>
    <n v="30"/>
    <n v="65.61"/>
    <n v="1968.3"/>
    <d v="2004-01-02T00:00:00"/>
    <x v="0"/>
    <n v="1"/>
    <n v="1"/>
    <x v="1"/>
    <x v="6"/>
    <s v="S50_1514"/>
    <s v="Saveley &amp; Henriot, Co."/>
    <s v="Lyon"/>
    <x v="1"/>
    <s v="EMEA"/>
    <x v="0"/>
  </r>
  <r>
    <n v="10220"/>
    <n v="30"/>
    <n v="68.540000000000006"/>
    <n v="2056.1999999999998"/>
    <d v="2004-02-12T00:00:00"/>
    <x v="0"/>
    <n v="1"/>
    <n v="2"/>
    <x v="1"/>
    <x v="6"/>
    <s v="S50_1514"/>
    <s v="Clover Collections, Co."/>
    <s v="Dublin"/>
    <x v="18"/>
    <s v="EMEA"/>
    <x v="0"/>
  </r>
  <r>
    <n v="10230"/>
    <n v="43"/>
    <n v="52.14"/>
    <n v="2242.02"/>
    <d v="2004-03-15T00:00:00"/>
    <x v="0"/>
    <n v="1"/>
    <n v="3"/>
    <x v="1"/>
    <x v="6"/>
    <s v="S50_1514"/>
    <s v="Blauer See Auto, Co."/>
    <s v="Frankfurt"/>
    <x v="16"/>
    <s v="EMEA"/>
    <x v="0"/>
  </r>
  <r>
    <n v="10247"/>
    <n v="49"/>
    <n v="63.85"/>
    <n v="3128.65"/>
    <d v="2004-05-05T00:00:00"/>
    <x v="0"/>
    <n v="2"/>
    <n v="5"/>
    <x v="1"/>
    <x v="6"/>
    <s v="S50_1514"/>
    <s v="Suominen Souveniers"/>
    <s v="Espoo"/>
    <x v="4"/>
    <s v="EMEA"/>
    <x v="1"/>
  </r>
  <r>
    <n v="10272"/>
    <n v="43"/>
    <n v="56.82"/>
    <n v="2443.2600000000002"/>
    <d v="2004-07-20T00:00:00"/>
    <x v="0"/>
    <n v="3"/>
    <n v="7"/>
    <x v="1"/>
    <x v="6"/>
    <s v="S50_1514"/>
    <s v="Diecast Classics Inc."/>
    <s v="Allentown"/>
    <x v="0"/>
    <s v="NA"/>
    <x v="0"/>
  </r>
  <r>
    <n v="10282"/>
    <n v="37"/>
    <n v="66.78"/>
    <n v="2470.86"/>
    <d v="2004-08-20T00:00:00"/>
    <x v="0"/>
    <n v="3"/>
    <n v="8"/>
    <x v="1"/>
    <x v="6"/>
    <s v="S50_1514"/>
    <s v="Mini Gifts Distributors Ltd."/>
    <s v="San Rafael"/>
    <x v="0"/>
    <s v="NA"/>
    <x v="0"/>
  </r>
  <r>
    <n v="10292"/>
    <n v="35"/>
    <n v="55.07"/>
    <n v="1927.45"/>
    <d v="2004-09-08T00:00:00"/>
    <x v="0"/>
    <n v="3"/>
    <n v="9"/>
    <x v="1"/>
    <x v="6"/>
    <s v="S50_1514"/>
    <s v="Land of Toys Inc."/>
    <s v="NYC"/>
    <x v="0"/>
    <s v="NA"/>
    <x v="0"/>
  </r>
  <r>
    <n v="10306"/>
    <n v="34"/>
    <n v="60.34"/>
    <n v="2051.56"/>
    <d v="2004-10-14T00:00:00"/>
    <x v="0"/>
    <n v="4"/>
    <n v="10"/>
    <x v="1"/>
    <x v="6"/>
    <s v="S50_1514"/>
    <s v="AV Stores, Co."/>
    <s v="Manchester"/>
    <x v="6"/>
    <s v="EMEA"/>
    <x v="0"/>
  </r>
  <r>
    <n v="10314"/>
    <n v="38"/>
    <n v="61.51"/>
    <n v="2337.38"/>
    <d v="2004-10-22T00:00:00"/>
    <x v="0"/>
    <n v="4"/>
    <n v="10"/>
    <x v="1"/>
    <x v="6"/>
    <s v="S50_1514"/>
    <s v="Heintze Collectables"/>
    <s v="Aaarhus"/>
    <x v="13"/>
    <s v="EMEA"/>
    <x v="0"/>
  </r>
  <r>
    <n v="10325"/>
    <n v="44"/>
    <n v="100"/>
    <n v="5932.96"/>
    <d v="2004-11-05T00:00:00"/>
    <x v="0"/>
    <n v="4"/>
    <n v="11"/>
    <x v="1"/>
    <x v="6"/>
    <s v="S50_1514"/>
    <s v="Baane Mini Imports"/>
    <s v="Stavern"/>
    <x v="2"/>
    <s v="EMEA"/>
    <x v="1"/>
  </r>
  <r>
    <n v="10337"/>
    <n v="21"/>
    <n v="100"/>
    <n v="2296.77"/>
    <d v="2004-11-21T00:00:00"/>
    <x v="0"/>
    <n v="4"/>
    <n v="11"/>
    <x v="1"/>
    <x v="6"/>
    <s v="S50_1514"/>
    <s v="Classic Legends Inc."/>
    <s v="NYC"/>
    <x v="0"/>
    <s v="NA"/>
    <x v="0"/>
  </r>
  <r>
    <n v="10350"/>
    <n v="44"/>
    <n v="100"/>
    <n v="6490.88"/>
    <d v="2004-12-02T00:00:00"/>
    <x v="0"/>
    <n v="4"/>
    <n v="12"/>
    <x v="1"/>
    <x v="6"/>
    <s v="S50_1514"/>
    <s v="Euro Shopping Channel"/>
    <s v="Madrid"/>
    <x v="7"/>
    <s v="EMEA"/>
    <x v="1"/>
  </r>
  <r>
    <n v="10359"/>
    <n v="25"/>
    <n v="64.930000000000007"/>
    <n v="1623.25"/>
    <d v="2004-12-15T00:00:00"/>
    <x v="0"/>
    <n v="4"/>
    <n v="12"/>
    <x v="1"/>
    <x v="6"/>
    <s v="S50_1514"/>
    <s v="Reims Collectables"/>
    <s v="Reims"/>
    <x v="1"/>
    <s v="EMEA"/>
    <x v="0"/>
  </r>
  <r>
    <n v="10372"/>
    <n v="24"/>
    <n v="58.58"/>
    <n v="1405.92"/>
    <d v="2005-01-26T00:00:00"/>
    <x v="0"/>
    <n v="1"/>
    <n v="1"/>
    <x v="2"/>
    <x v="6"/>
    <s v="S50_1514"/>
    <s v="Tokyo Collectables, Ltd"/>
    <s v="Minato-ku"/>
    <x v="11"/>
    <s v="Japan"/>
    <x v="0"/>
  </r>
  <r>
    <n v="10383"/>
    <n v="38"/>
    <n v="60.06"/>
    <n v="2282.2800000000002"/>
    <d v="2005-02-22T00:00:00"/>
    <x v="0"/>
    <n v="1"/>
    <n v="2"/>
    <x v="2"/>
    <x v="6"/>
    <s v="S50_1514"/>
    <s v="Euro Shopping Channel"/>
    <s v="Madrid"/>
    <x v="7"/>
    <s v="EMEA"/>
    <x v="0"/>
  </r>
  <r>
    <n v="10395"/>
    <n v="45"/>
    <n v="100"/>
    <n v="8977.0499999999993"/>
    <d v="2005-03-17T00:00:00"/>
    <x v="0"/>
    <n v="1"/>
    <n v="3"/>
    <x v="2"/>
    <x v="6"/>
    <s v="S50_1514"/>
    <s v="Lyon Souveniers"/>
    <s v="Paris"/>
    <x v="1"/>
    <s v="EMEA"/>
    <x v="2"/>
  </r>
  <r>
    <n v="10413"/>
    <n v="51"/>
    <n v="63.85"/>
    <n v="3256.35"/>
    <d v="2005-05-05T00:00:00"/>
    <x v="0"/>
    <n v="2"/>
    <n v="5"/>
    <x v="2"/>
    <x v="6"/>
    <s v="S50_1514"/>
    <s v="Gift Depot Inc."/>
    <s v="Bridgewater"/>
    <x v="0"/>
    <s v="NA"/>
    <x v="1"/>
  </r>
  <r>
    <n v="10108"/>
    <n v="34"/>
    <n v="82.99"/>
    <n v="2821.66"/>
    <d v="2003-03-03T00:00:00"/>
    <x v="0"/>
    <n v="1"/>
    <n v="3"/>
    <x v="0"/>
    <x v="0"/>
    <s v="S50_4713"/>
    <s v="Cruz &amp; Sons Co."/>
    <s v="Makati City"/>
    <x v="15"/>
    <s v="Japan"/>
    <x v="0"/>
  </r>
  <r>
    <n v="10121"/>
    <n v="44"/>
    <n v="74.849999999999994"/>
    <n v="3293.4"/>
    <d v="2003-05-07T00:00:00"/>
    <x v="0"/>
    <n v="2"/>
    <n v="5"/>
    <x v="0"/>
    <x v="0"/>
    <s v="S50_4713"/>
    <s v="Reims Collectables"/>
    <s v="Reims"/>
    <x v="1"/>
    <s v="EMEA"/>
    <x v="1"/>
  </r>
  <r>
    <n v="10135"/>
    <n v="44"/>
    <n v="96"/>
    <n v="4224"/>
    <d v="2003-07-02T00:00:00"/>
    <x v="0"/>
    <n v="3"/>
    <n v="7"/>
    <x v="0"/>
    <x v="0"/>
    <s v="S50_4713"/>
    <s v="Mini Gifts Distributors Ltd."/>
    <s v="San Rafael"/>
    <x v="0"/>
    <s v="NA"/>
    <x v="1"/>
  </r>
  <r>
    <n v="10145"/>
    <n v="38"/>
    <n v="81.36"/>
    <n v="3091.68"/>
    <d v="2003-08-25T00:00:00"/>
    <x v="0"/>
    <n v="3"/>
    <n v="8"/>
    <x v="0"/>
    <x v="0"/>
    <s v="S50_4713"/>
    <s v="Toys4GrownUps.com"/>
    <s v="Pasadena"/>
    <x v="0"/>
    <s v="NA"/>
    <x v="1"/>
  </r>
  <r>
    <n v="10159"/>
    <n v="31"/>
    <n v="71.599999999999994"/>
    <n v="2219.6"/>
    <d v="2003-10-10T00:00:00"/>
    <x v="0"/>
    <n v="4"/>
    <n v="10"/>
    <x v="0"/>
    <x v="0"/>
    <s v="S50_4713"/>
    <s v="Corporate Gift Ideas Co."/>
    <s v="San Francisco"/>
    <x v="0"/>
    <s v="NA"/>
    <x v="0"/>
  </r>
  <r>
    <n v="10169"/>
    <n v="48"/>
    <n v="80.55"/>
    <n v="3866.4"/>
    <d v="2003-11-04T00:00:00"/>
    <x v="0"/>
    <n v="4"/>
    <n v="11"/>
    <x v="0"/>
    <x v="0"/>
    <s v="S50_4713"/>
    <s v="Anna's Decorations, Ltd"/>
    <s v="North Sydney"/>
    <x v="3"/>
    <s v="APAC"/>
    <x v="1"/>
  </r>
  <r>
    <n v="10180"/>
    <n v="21"/>
    <n v="93.56"/>
    <n v="1964.76"/>
    <d v="2003-11-11T00:00:00"/>
    <x v="0"/>
    <n v="4"/>
    <n v="11"/>
    <x v="0"/>
    <x v="0"/>
    <s v="S50_4713"/>
    <s v="Daedalus Designs Imports"/>
    <s v="Lille"/>
    <x v="1"/>
    <s v="EMEA"/>
    <x v="0"/>
  </r>
  <r>
    <n v="10190"/>
    <n v="40"/>
    <n v="66.72"/>
    <n v="2668.8"/>
    <d v="2003-11-19T00:00:00"/>
    <x v="0"/>
    <n v="4"/>
    <n v="11"/>
    <x v="0"/>
    <x v="0"/>
    <s v="S50_4713"/>
    <s v="Euro Shopping Channel"/>
    <s v="Madrid"/>
    <x v="7"/>
    <s v="EMEA"/>
    <x v="0"/>
  </r>
  <r>
    <n v="10211"/>
    <n v="40"/>
    <n v="80.55"/>
    <n v="3222"/>
    <d v="2004-01-15T00:00:00"/>
    <x v="0"/>
    <n v="1"/>
    <n v="1"/>
    <x v="1"/>
    <x v="0"/>
    <s v="S50_4713"/>
    <s v="Auto Canal Petit"/>
    <s v="Paris"/>
    <x v="1"/>
    <s v="EMEA"/>
    <x v="1"/>
  </r>
  <r>
    <n v="10224"/>
    <n v="50"/>
    <n v="77.290000000000006"/>
    <n v="3864.5"/>
    <d v="2004-02-21T00:00:00"/>
    <x v="0"/>
    <n v="1"/>
    <n v="2"/>
    <x v="1"/>
    <x v="0"/>
    <s v="S50_4713"/>
    <s v="Daedalus Designs Imports"/>
    <s v="Lille"/>
    <x v="1"/>
    <s v="EMEA"/>
    <x v="1"/>
  </r>
  <r>
    <n v="10237"/>
    <n v="20"/>
    <n v="68.34"/>
    <n v="1366.8"/>
    <d v="2004-04-05T00:00:00"/>
    <x v="0"/>
    <n v="2"/>
    <n v="4"/>
    <x v="1"/>
    <x v="0"/>
    <s v="S50_4713"/>
    <s v="Vitachrome Inc."/>
    <s v="NYC"/>
    <x v="0"/>
    <s v="NA"/>
    <x v="0"/>
  </r>
  <r>
    <n v="10252"/>
    <n v="48"/>
    <n v="72.41"/>
    <n v="3475.68"/>
    <d v="2004-05-26T00:00:00"/>
    <x v="0"/>
    <n v="2"/>
    <n v="5"/>
    <x v="1"/>
    <x v="0"/>
    <s v="S50_4713"/>
    <s v="Auto Canal Petit"/>
    <s v="Paris"/>
    <x v="1"/>
    <s v="EMEA"/>
    <x v="1"/>
  </r>
  <r>
    <n v="10264"/>
    <n v="47"/>
    <n v="89.5"/>
    <n v="4206.5"/>
    <d v="2004-06-30T00:00:00"/>
    <x v="0"/>
    <n v="2"/>
    <n v="6"/>
    <x v="1"/>
    <x v="0"/>
    <s v="S50_4713"/>
    <s v="Gifts4AllAges.com"/>
    <s v="Boston"/>
    <x v="0"/>
    <s v="NA"/>
    <x v="1"/>
  </r>
  <r>
    <n v="10276"/>
    <n v="21"/>
    <n v="70.78"/>
    <n v="1486.38"/>
    <d v="2004-08-02T00:00:00"/>
    <x v="0"/>
    <n v="3"/>
    <n v="8"/>
    <x v="1"/>
    <x v="0"/>
    <s v="S50_4713"/>
    <s v="Online Mini Collectables"/>
    <s v="Brickhaven"/>
    <x v="0"/>
    <s v="NA"/>
    <x v="0"/>
  </r>
  <r>
    <n v="10285"/>
    <n v="39"/>
    <n v="78.92"/>
    <n v="3077.88"/>
    <d v="2004-08-27T00:00:00"/>
    <x v="0"/>
    <n v="3"/>
    <n v="8"/>
    <x v="1"/>
    <x v="0"/>
    <s v="S50_4713"/>
    <s v="Marta's Replicas Co."/>
    <s v="Cambridge"/>
    <x v="0"/>
    <s v="NA"/>
    <x v="1"/>
  </r>
  <r>
    <n v="10299"/>
    <n v="44"/>
    <n v="80.55"/>
    <n v="3544.2"/>
    <d v="2004-09-30T00:00:00"/>
    <x v="0"/>
    <n v="3"/>
    <n v="9"/>
    <x v="1"/>
    <x v="0"/>
    <s v="S50_4713"/>
    <s v="Toys of Finland, Co."/>
    <s v="Helsinki"/>
    <x v="4"/>
    <s v="EMEA"/>
    <x v="1"/>
  </r>
  <r>
    <n v="10309"/>
    <n v="28"/>
    <n v="88.68"/>
    <n v="2483.04"/>
    <d v="2004-10-15T00:00:00"/>
    <x v="0"/>
    <n v="4"/>
    <n v="10"/>
    <x v="1"/>
    <x v="0"/>
    <s v="S50_4713"/>
    <s v="Baane Mini Imports"/>
    <s v="Stavern"/>
    <x v="2"/>
    <s v="EMEA"/>
    <x v="0"/>
  </r>
  <r>
    <n v="10319"/>
    <n v="45"/>
    <n v="77.290000000000006"/>
    <n v="3478.05"/>
    <d v="2004-11-03T00:00:00"/>
    <x v="0"/>
    <n v="4"/>
    <n v="11"/>
    <x v="1"/>
    <x v="0"/>
    <s v="S50_4713"/>
    <s v="Microscale Inc."/>
    <s v="NYC"/>
    <x v="0"/>
    <s v="NA"/>
    <x v="1"/>
  </r>
  <r>
    <n v="10331"/>
    <n v="20"/>
    <n v="100"/>
    <n v="3657.8"/>
    <d v="2004-11-17T00:00:00"/>
    <x v="0"/>
    <n v="4"/>
    <n v="11"/>
    <x v="1"/>
    <x v="0"/>
    <s v="S50_4713"/>
    <s v="Motor Mint Distributors Inc."/>
    <s v="Philadelphia"/>
    <x v="0"/>
    <s v="NA"/>
    <x v="1"/>
  </r>
  <r>
    <n v="10341"/>
    <n v="38"/>
    <n v="100"/>
    <n v="4682.3599999999997"/>
    <d v="2004-11-24T00:00:00"/>
    <x v="0"/>
    <n v="4"/>
    <n v="11"/>
    <x v="1"/>
    <x v="0"/>
    <s v="S50_4713"/>
    <s v="Salzburg Collectables"/>
    <s v="Salzburg"/>
    <x v="5"/>
    <s v="EMEA"/>
    <x v="1"/>
  </r>
  <r>
    <n v="10356"/>
    <n v="26"/>
    <n v="100"/>
    <n v="3937.7"/>
    <d v="2004-12-09T00:00:00"/>
    <x v="0"/>
    <n v="4"/>
    <n v="12"/>
    <x v="1"/>
    <x v="0"/>
    <s v="S50_4713"/>
    <s v="Lyon Souveniers"/>
    <s v="Paris"/>
    <x v="1"/>
    <s v="EMEA"/>
    <x v="1"/>
  </r>
  <r>
    <n v="10365"/>
    <n v="44"/>
    <n v="100"/>
    <n v="4984.32"/>
    <d v="2005-01-07T00:00:00"/>
    <x v="0"/>
    <n v="1"/>
    <n v="1"/>
    <x v="2"/>
    <x v="0"/>
    <s v="S50_4713"/>
    <s v="Mini Creations Ltd."/>
    <s v="New Bedford"/>
    <x v="0"/>
    <s v="NA"/>
    <x v="1"/>
  </r>
  <r>
    <n v="10375"/>
    <n v="49"/>
    <n v="100"/>
    <n v="5406.66"/>
    <d v="2005-02-03T00:00:00"/>
    <x v="0"/>
    <n v="1"/>
    <n v="2"/>
    <x v="2"/>
    <x v="0"/>
    <s v="S50_4713"/>
    <s v="La Rochelle Gifts"/>
    <s v="Nantes"/>
    <x v="1"/>
    <s v="EMEA"/>
    <x v="1"/>
  </r>
  <r>
    <n v="10390"/>
    <n v="22"/>
    <n v="100"/>
    <n v="3491.18"/>
    <d v="2005-03-04T00:00:00"/>
    <x v="0"/>
    <n v="1"/>
    <n v="3"/>
    <x v="2"/>
    <x v="0"/>
    <s v="S50_4713"/>
    <s v="Mini Gifts Distributors Ltd."/>
    <s v="San Rafael"/>
    <x v="0"/>
    <s v="NA"/>
    <x v="1"/>
  </r>
  <r>
    <n v="10403"/>
    <n v="31"/>
    <n v="68.34"/>
    <n v="2118.54"/>
    <d v="2005-04-08T00:00:00"/>
    <x v="0"/>
    <n v="2"/>
    <n v="4"/>
    <x v="2"/>
    <x v="0"/>
    <s v="S50_4713"/>
    <s v="UK Collectables, Ltd."/>
    <s v="Liverpool"/>
    <x v="6"/>
    <s v="EMEA"/>
    <x v="0"/>
  </r>
  <r>
    <n v="10105"/>
    <n v="41"/>
    <n v="70.67"/>
    <n v="2897.47"/>
    <d v="2003-02-11T00:00:00"/>
    <x v="0"/>
    <n v="1"/>
    <n v="2"/>
    <x v="0"/>
    <x v="5"/>
    <s v="S700_1138"/>
    <s v="Danish Wholesale Imports"/>
    <s v="Kobenhavn"/>
    <x v="13"/>
    <s v="EMEA"/>
    <x v="0"/>
  </r>
  <r>
    <n v="10119"/>
    <n v="25"/>
    <n v="76.67"/>
    <n v="1916.75"/>
    <d v="2003-04-28T00:00:00"/>
    <x v="0"/>
    <n v="2"/>
    <n v="4"/>
    <x v="0"/>
    <x v="5"/>
    <s v="S700_1138"/>
    <s v="Salzburg Collectables"/>
    <s v="Salzburg"/>
    <x v="5"/>
    <s v="EMEA"/>
    <x v="0"/>
  </r>
  <r>
    <n v="10129"/>
    <n v="31"/>
    <n v="60"/>
    <n v="1860"/>
    <d v="2003-06-12T00:00:00"/>
    <x v="0"/>
    <n v="2"/>
    <n v="6"/>
    <x v="0"/>
    <x v="5"/>
    <s v="S700_1138"/>
    <s v="Stylish Desk Decors, Co."/>
    <s v="London"/>
    <x v="6"/>
    <s v="EMEA"/>
    <x v="0"/>
  </r>
  <r>
    <n v="10142"/>
    <n v="41"/>
    <n v="64"/>
    <n v="2624"/>
    <d v="2003-08-08T00:00:00"/>
    <x v="0"/>
    <n v="3"/>
    <n v="8"/>
    <x v="0"/>
    <x v="5"/>
    <s v="S700_1138"/>
    <s v="Mini Gifts Distributors Ltd."/>
    <s v="San Rafael"/>
    <x v="0"/>
    <s v="NA"/>
    <x v="0"/>
  </r>
  <r>
    <n v="10153"/>
    <n v="43"/>
    <n v="64.67"/>
    <n v="2780.81"/>
    <d v="2003-09-28T00:00:00"/>
    <x v="0"/>
    <n v="3"/>
    <n v="9"/>
    <x v="0"/>
    <x v="5"/>
    <s v="S700_1138"/>
    <s v="Euro Shopping Channel"/>
    <s v="Madrid"/>
    <x v="7"/>
    <s v="EMEA"/>
    <x v="0"/>
  </r>
  <r>
    <n v="10167"/>
    <n v="43"/>
    <n v="75.34"/>
    <n v="3239.62"/>
    <d v="2003-10-23T00:00:00"/>
    <x v="3"/>
    <n v="4"/>
    <n v="10"/>
    <x v="0"/>
    <x v="5"/>
    <s v="S700_1138"/>
    <s v="Scandinavian Gift Ideas"/>
    <s v="Boras"/>
    <x v="8"/>
    <s v="EMEA"/>
    <x v="1"/>
  </r>
  <r>
    <n v="10177"/>
    <n v="24"/>
    <n v="76"/>
    <n v="1824"/>
    <d v="2003-11-07T00:00:00"/>
    <x v="0"/>
    <n v="4"/>
    <n v="11"/>
    <x v="0"/>
    <x v="5"/>
    <s v="S700_1138"/>
    <s v="CAF Imports"/>
    <s v="Madrid"/>
    <x v="7"/>
    <s v="EMEA"/>
    <x v="0"/>
  </r>
  <r>
    <n v="10185"/>
    <n v="21"/>
    <n v="54"/>
    <n v="1134"/>
    <d v="2003-11-14T00:00:00"/>
    <x v="0"/>
    <n v="4"/>
    <n v="11"/>
    <x v="0"/>
    <x v="5"/>
    <s v="S700_1138"/>
    <s v="Mini Creations Ltd."/>
    <s v="New Bedford"/>
    <x v="0"/>
    <s v="NA"/>
    <x v="0"/>
  </r>
  <r>
    <n v="10197"/>
    <n v="23"/>
    <n v="64.67"/>
    <n v="1487.41"/>
    <d v="2003-11-26T00:00:00"/>
    <x v="0"/>
    <n v="4"/>
    <n v="11"/>
    <x v="0"/>
    <x v="5"/>
    <s v="S700_1138"/>
    <s v="Enaco Distributors"/>
    <s v="Barcelona"/>
    <x v="7"/>
    <s v="EMEA"/>
    <x v="0"/>
  </r>
  <r>
    <n v="10208"/>
    <n v="38"/>
    <n v="74.67"/>
    <n v="2837.46"/>
    <d v="2004-01-02T00:00:00"/>
    <x v="0"/>
    <n v="1"/>
    <n v="1"/>
    <x v="1"/>
    <x v="5"/>
    <s v="S700_1138"/>
    <s v="Saveley &amp; Henriot, Co."/>
    <s v="Lyon"/>
    <x v="1"/>
    <s v="EMEA"/>
    <x v="0"/>
  </r>
  <r>
    <n v="10222"/>
    <n v="31"/>
    <n v="62.67"/>
    <n v="1942.77"/>
    <d v="2004-02-19T00:00:00"/>
    <x v="0"/>
    <n v="1"/>
    <n v="2"/>
    <x v="1"/>
    <x v="5"/>
    <s v="S700_1138"/>
    <s v="Collectable Mini Designs Co."/>
    <s v="San Diego"/>
    <x v="0"/>
    <s v="NA"/>
    <x v="0"/>
  </r>
  <r>
    <n v="10233"/>
    <n v="36"/>
    <n v="70.67"/>
    <n v="2544.12"/>
    <d v="2004-03-29T00:00:00"/>
    <x v="0"/>
    <n v="1"/>
    <n v="3"/>
    <x v="1"/>
    <x v="5"/>
    <s v="S700_1138"/>
    <s v="Tekni Collectables Inc."/>
    <s v="Newark"/>
    <x v="0"/>
    <s v="NA"/>
    <x v="0"/>
  </r>
  <r>
    <n v="10248"/>
    <n v="36"/>
    <n v="71.34"/>
    <n v="2568.2399999999998"/>
    <d v="2004-05-07T00:00:00"/>
    <x v="3"/>
    <n v="2"/>
    <n v="5"/>
    <x v="1"/>
    <x v="5"/>
    <s v="S700_1138"/>
    <s v="Land of Toys Inc."/>
    <s v="NYC"/>
    <x v="0"/>
    <s v="NA"/>
    <x v="0"/>
  </r>
  <r>
    <n v="10261"/>
    <n v="34"/>
    <n v="62"/>
    <n v="2108"/>
    <d v="2004-06-17T00:00:00"/>
    <x v="0"/>
    <n v="2"/>
    <n v="6"/>
    <x v="1"/>
    <x v="5"/>
    <s v="S700_1138"/>
    <s v="Quebec Home Shopping Network"/>
    <s v="Montreal"/>
    <x v="10"/>
    <s v="NA"/>
    <x v="0"/>
  </r>
  <r>
    <n v="10273"/>
    <n v="21"/>
    <n v="65.34"/>
    <n v="1372.14"/>
    <d v="2004-07-21T00:00:00"/>
    <x v="0"/>
    <n v="3"/>
    <n v="7"/>
    <x v="1"/>
    <x v="5"/>
    <s v="S700_1138"/>
    <s v="Petit Auto"/>
    <s v="Bruxelles"/>
    <x v="14"/>
    <s v="EMEA"/>
    <x v="0"/>
  </r>
  <r>
    <n v="10283"/>
    <n v="45"/>
    <n v="78.67"/>
    <n v="3540.15"/>
    <d v="2004-08-20T00:00:00"/>
    <x v="0"/>
    <n v="3"/>
    <n v="8"/>
    <x v="1"/>
    <x v="5"/>
    <s v="S700_1138"/>
    <s v="Royal Canadian Collectables, Ltd."/>
    <s v="Tsawassen"/>
    <x v="10"/>
    <s v="NA"/>
    <x v="1"/>
  </r>
  <r>
    <n v="10295"/>
    <n v="26"/>
    <n v="75.34"/>
    <n v="1958.84"/>
    <d v="2004-09-10T00:00:00"/>
    <x v="0"/>
    <n v="3"/>
    <n v="9"/>
    <x v="1"/>
    <x v="5"/>
    <s v="S700_1138"/>
    <s v="Gifts4AllAges.com"/>
    <s v="Boston"/>
    <x v="0"/>
    <s v="NA"/>
    <x v="0"/>
  </r>
  <r>
    <n v="10306"/>
    <n v="50"/>
    <n v="54"/>
    <n v="2700"/>
    <d v="2004-10-14T00:00:00"/>
    <x v="0"/>
    <n v="4"/>
    <n v="10"/>
    <x v="1"/>
    <x v="5"/>
    <s v="S700_1138"/>
    <s v="AV Stores, Co."/>
    <s v="Manchester"/>
    <x v="6"/>
    <s v="EMEA"/>
    <x v="0"/>
  </r>
  <r>
    <n v="10315"/>
    <n v="41"/>
    <n v="62"/>
    <n v="2542"/>
    <d v="2004-10-29T00:00:00"/>
    <x v="0"/>
    <n v="4"/>
    <n v="10"/>
    <x v="1"/>
    <x v="5"/>
    <s v="S700_1138"/>
    <s v="La Rochelle Gifts"/>
    <s v="Nantes"/>
    <x v="1"/>
    <s v="EMEA"/>
    <x v="0"/>
  </r>
  <r>
    <n v="10326"/>
    <n v="39"/>
    <n v="60"/>
    <n v="2340"/>
    <d v="2004-11-09T00:00:00"/>
    <x v="0"/>
    <n v="4"/>
    <n v="11"/>
    <x v="1"/>
    <x v="5"/>
    <s v="S700_1138"/>
    <s v="Volvo Model Replicas, Co"/>
    <s v="Lule"/>
    <x v="8"/>
    <s v="EMEA"/>
    <x v="0"/>
  </r>
  <r>
    <n v="10339"/>
    <n v="22"/>
    <n v="100"/>
    <n v="2816.44"/>
    <d v="2004-11-23T00:00:00"/>
    <x v="0"/>
    <n v="4"/>
    <n v="11"/>
    <x v="1"/>
    <x v="5"/>
    <s v="S700_1138"/>
    <s v="Tokyo Collectables, Ltd"/>
    <s v="Minato-ku"/>
    <x v="11"/>
    <s v="Japan"/>
    <x v="0"/>
  </r>
  <r>
    <n v="10350"/>
    <n v="46"/>
    <n v="76.67"/>
    <n v="3526.82"/>
    <d v="2004-12-02T00:00:00"/>
    <x v="0"/>
    <n v="4"/>
    <n v="12"/>
    <x v="1"/>
    <x v="5"/>
    <s v="S700_1138"/>
    <s v="Euro Shopping Channel"/>
    <s v="Madrid"/>
    <x v="7"/>
    <s v="EMEA"/>
    <x v="1"/>
  </r>
  <r>
    <n v="10373"/>
    <n v="44"/>
    <n v="100"/>
    <n v="4627.92"/>
    <d v="2005-01-31T00:00:00"/>
    <x v="0"/>
    <n v="1"/>
    <n v="1"/>
    <x v="2"/>
    <x v="5"/>
    <s v="S700_1138"/>
    <s v="Oulu Toy Supplies, Inc."/>
    <s v="Oulu"/>
    <x v="4"/>
    <s v="EMEA"/>
    <x v="1"/>
  </r>
  <r>
    <n v="10385"/>
    <n v="25"/>
    <n v="77.34"/>
    <n v="1933.5"/>
    <d v="2005-02-28T00:00:00"/>
    <x v="0"/>
    <n v="1"/>
    <n v="2"/>
    <x v="2"/>
    <x v="5"/>
    <s v="S700_1138"/>
    <s v="Mini Gifts Distributors Ltd."/>
    <s v="San Rafael"/>
    <x v="0"/>
    <s v="NA"/>
    <x v="0"/>
  </r>
  <r>
    <n v="10396"/>
    <n v="39"/>
    <n v="66.67"/>
    <n v="2600.13"/>
    <d v="2005-03-23T00:00:00"/>
    <x v="0"/>
    <n v="1"/>
    <n v="3"/>
    <x v="2"/>
    <x v="5"/>
    <s v="S700_1138"/>
    <s v="Mini Gifts Distributors Ltd."/>
    <s v="San Rafael"/>
    <x v="0"/>
    <s v="NA"/>
    <x v="0"/>
  </r>
  <r>
    <n v="10414"/>
    <n v="37"/>
    <n v="71.34"/>
    <n v="2639.58"/>
    <d v="2005-05-06T00:00:00"/>
    <x v="4"/>
    <n v="2"/>
    <n v="5"/>
    <x v="2"/>
    <x v="5"/>
    <s v="S700_1138"/>
    <s v="Gifts4AllAges.com"/>
    <s v="Boston"/>
    <x v="0"/>
    <s v="NA"/>
    <x v="0"/>
  </r>
  <r>
    <n v="10106"/>
    <n v="31"/>
    <n v="100"/>
    <n v="3312.97"/>
    <d v="2003-02-17T00:00:00"/>
    <x v="0"/>
    <n v="1"/>
    <n v="2"/>
    <x v="0"/>
    <x v="4"/>
    <s v="S700_1691"/>
    <s v="Rovelli Gifts"/>
    <s v="Bergamo"/>
    <x v="12"/>
    <s v="EMEA"/>
    <x v="1"/>
  </r>
  <r>
    <n v="10120"/>
    <n v="47"/>
    <n v="82.21"/>
    <n v="3863.87"/>
    <d v="2003-04-29T00:00:00"/>
    <x v="0"/>
    <n v="2"/>
    <n v="4"/>
    <x v="0"/>
    <x v="4"/>
    <s v="S700_1691"/>
    <s v="Australian Collectors, Co."/>
    <s v="Melbourne"/>
    <x v="3"/>
    <s v="APAC"/>
    <x v="1"/>
  </r>
  <r>
    <n v="10133"/>
    <n v="24"/>
    <n v="77.64"/>
    <n v="1863.36"/>
    <d v="2003-06-27T00:00:00"/>
    <x v="0"/>
    <n v="2"/>
    <n v="6"/>
    <x v="0"/>
    <x v="4"/>
    <s v="S700_1691"/>
    <s v="Euro Shopping Channel"/>
    <s v="Madrid"/>
    <x v="7"/>
    <s v="EMEA"/>
    <x v="0"/>
  </r>
  <r>
    <n v="10143"/>
    <n v="36"/>
    <n v="100"/>
    <n v="3945.96"/>
    <d v="2003-08-10T00:00:00"/>
    <x v="0"/>
    <n v="3"/>
    <n v="8"/>
    <x v="0"/>
    <x v="4"/>
    <s v="S700_1691"/>
    <s v="Mini Creations Ltd."/>
    <s v="New Bedford"/>
    <x v="0"/>
    <s v="NA"/>
    <x v="1"/>
  </r>
  <r>
    <n v="10156"/>
    <n v="48"/>
    <n v="100"/>
    <n v="4954.08"/>
    <d v="2003-10-08T00:00:00"/>
    <x v="0"/>
    <n v="4"/>
    <n v="10"/>
    <x v="0"/>
    <x v="4"/>
    <s v="S700_1691"/>
    <s v="Euro Shopping Channel"/>
    <s v="Madrid"/>
    <x v="7"/>
    <s v="EMEA"/>
    <x v="1"/>
  </r>
  <r>
    <n v="10168"/>
    <n v="28"/>
    <n v="98.65"/>
    <n v="2762.2"/>
    <d v="2003-10-28T00:00:00"/>
    <x v="0"/>
    <n v="4"/>
    <n v="10"/>
    <x v="0"/>
    <x v="4"/>
    <s v="S700_1691"/>
    <s v="Technics Stores Inc."/>
    <s v="Burlingame"/>
    <x v="0"/>
    <s v="NA"/>
    <x v="0"/>
  </r>
  <r>
    <n v="10199"/>
    <n v="48"/>
    <n v="83.12"/>
    <n v="3989.76"/>
    <d v="2003-12-01T00:00:00"/>
    <x v="0"/>
    <n v="4"/>
    <n v="12"/>
    <x v="0"/>
    <x v="4"/>
    <s v="S700_1691"/>
    <s v="West Coast Collectables Co."/>
    <s v="Burbank"/>
    <x v="0"/>
    <s v="NA"/>
    <x v="1"/>
  </r>
  <r>
    <n v="10210"/>
    <n v="21"/>
    <n v="78.55"/>
    <n v="1649.55"/>
    <d v="2004-01-12T00:00:00"/>
    <x v="0"/>
    <n v="1"/>
    <n v="1"/>
    <x v="1"/>
    <x v="4"/>
    <s v="S700_1691"/>
    <s v="Osaka Souveniers Co."/>
    <s v="Osaka"/>
    <x v="11"/>
    <s v="Japan"/>
    <x v="0"/>
  </r>
  <r>
    <n v="10223"/>
    <n v="25"/>
    <n v="100"/>
    <n v="2534.75"/>
    <d v="2004-02-20T00:00:00"/>
    <x v="0"/>
    <n v="1"/>
    <n v="2"/>
    <x v="1"/>
    <x v="4"/>
    <s v="S700_1691"/>
    <s v="Australian Collectors, Co."/>
    <s v="Melbourne"/>
    <x v="3"/>
    <s v="APAC"/>
    <x v="0"/>
  </r>
  <r>
    <n v="10235"/>
    <n v="25"/>
    <n v="100"/>
    <n v="2580.25"/>
    <d v="2004-04-02T00:00:00"/>
    <x v="0"/>
    <n v="2"/>
    <n v="4"/>
    <x v="1"/>
    <x v="4"/>
    <s v="S700_1691"/>
    <s v="Royal Canadian Collectables, Ltd."/>
    <s v="Tsawassen"/>
    <x v="10"/>
    <s v="NA"/>
    <x v="0"/>
  </r>
  <r>
    <n v="10250"/>
    <n v="31"/>
    <n v="91.34"/>
    <n v="2831.54"/>
    <d v="2004-05-11T00:00:00"/>
    <x v="0"/>
    <n v="2"/>
    <n v="5"/>
    <x v="1"/>
    <x v="4"/>
    <s v="S700_1691"/>
    <s v="The Sharp Gifts Warehouse"/>
    <s v="San Jose"/>
    <x v="0"/>
    <s v="NA"/>
    <x v="0"/>
  </r>
  <r>
    <n v="10262"/>
    <n v="40"/>
    <n v="84.03"/>
    <n v="3361.2"/>
    <d v="2004-06-24T00:00:00"/>
    <x v="3"/>
    <n v="2"/>
    <n v="6"/>
    <x v="1"/>
    <x v="4"/>
    <s v="S700_1691"/>
    <s v="Euro Shopping Channel"/>
    <s v="Madrid"/>
    <x v="7"/>
    <s v="EMEA"/>
    <x v="1"/>
  </r>
  <r>
    <n v="10275"/>
    <n v="32"/>
    <n v="89.51"/>
    <n v="2864.32"/>
    <d v="2004-07-23T00:00:00"/>
    <x v="0"/>
    <n v="3"/>
    <n v="7"/>
    <x v="1"/>
    <x v="4"/>
    <s v="S700_1691"/>
    <s v="La Rochelle Gifts"/>
    <s v="Nantes"/>
    <x v="1"/>
    <s v="EMEA"/>
    <x v="0"/>
  </r>
  <r>
    <n v="10284"/>
    <n v="24"/>
    <n v="83.12"/>
    <n v="1994.88"/>
    <d v="2004-08-21T00:00:00"/>
    <x v="0"/>
    <n v="3"/>
    <n v="8"/>
    <x v="1"/>
    <x v="4"/>
    <s v="S700_1691"/>
    <s v="Norway Gifts By Mail, Co."/>
    <s v="Oslo"/>
    <x v="2"/>
    <s v="EMEA"/>
    <x v="0"/>
  </r>
  <r>
    <n v="10296"/>
    <n v="42"/>
    <n v="100"/>
    <n v="4296.6000000000004"/>
    <d v="2004-09-15T00:00:00"/>
    <x v="0"/>
    <n v="3"/>
    <n v="9"/>
    <x v="1"/>
    <x v="4"/>
    <s v="S700_1691"/>
    <s v="Bavarian Collectables Imports, Co."/>
    <s v="Munich"/>
    <x v="16"/>
    <s v="EMEA"/>
    <x v="1"/>
  </r>
  <r>
    <n v="10308"/>
    <n v="21"/>
    <n v="100"/>
    <n v="2224.9499999999998"/>
    <d v="2004-10-15T00:00:00"/>
    <x v="0"/>
    <n v="4"/>
    <n v="10"/>
    <x v="1"/>
    <x v="4"/>
    <s v="S700_1691"/>
    <s v="Mini Classics"/>
    <s v="White Plains"/>
    <x v="0"/>
    <s v="NA"/>
    <x v="0"/>
  </r>
  <r>
    <n v="10316"/>
    <n v="34"/>
    <n v="82.21"/>
    <n v="2795.14"/>
    <d v="2004-11-01T00:00:00"/>
    <x v="0"/>
    <n v="4"/>
    <n v="11"/>
    <x v="1"/>
    <x v="4"/>
    <s v="S700_1691"/>
    <s v="giftsbymail.co.uk"/>
    <s v="Cowes"/>
    <x v="6"/>
    <s v="EMEA"/>
    <x v="0"/>
  </r>
  <r>
    <n v="10328"/>
    <n v="27"/>
    <n v="100"/>
    <n v="2762.1"/>
    <d v="2004-11-12T00:00:00"/>
    <x v="0"/>
    <n v="4"/>
    <n v="11"/>
    <x v="1"/>
    <x v="4"/>
    <s v="S700_1691"/>
    <s v="Rovelli Gifts"/>
    <s v="Bergamo"/>
    <x v="12"/>
    <s v="EMEA"/>
    <x v="0"/>
  </r>
  <r>
    <n v="10340"/>
    <n v="30"/>
    <n v="88.6"/>
    <n v="2658"/>
    <d v="2004-11-24T00:00:00"/>
    <x v="0"/>
    <n v="4"/>
    <n v="11"/>
    <x v="1"/>
    <x v="4"/>
    <s v="S700_1691"/>
    <s v="Enaco Distributors"/>
    <s v="Barcelona"/>
    <x v="7"/>
    <s v="EMEA"/>
    <x v="0"/>
  </r>
  <r>
    <n v="10353"/>
    <n v="39"/>
    <n v="100"/>
    <n v="5043.87"/>
    <d v="2004-12-04T00:00:00"/>
    <x v="0"/>
    <n v="4"/>
    <n v="12"/>
    <x v="1"/>
    <x v="4"/>
    <s v="S700_1691"/>
    <s v="Gift Ideas Corp."/>
    <s v="Glendale"/>
    <x v="0"/>
    <s v="NA"/>
    <x v="1"/>
  </r>
  <r>
    <n v="10361"/>
    <n v="20"/>
    <n v="60.54"/>
    <n v="1210.8"/>
    <d v="2004-12-17T00:00:00"/>
    <x v="0"/>
    <n v="4"/>
    <n v="12"/>
    <x v="1"/>
    <x v="4"/>
    <s v="S700_1691"/>
    <s v="Souveniers And Things Co."/>
    <s v="Chatswood"/>
    <x v="3"/>
    <s v="APAC"/>
    <x v="0"/>
  </r>
  <r>
    <n v="10375"/>
    <n v="37"/>
    <n v="81.87"/>
    <n v="3029.19"/>
    <d v="2005-02-03T00:00:00"/>
    <x v="0"/>
    <n v="1"/>
    <n v="2"/>
    <x v="2"/>
    <x v="4"/>
    <s v="S700_1691"/>
    <s v="La Rochelle Gifts"/>
    <s v="Nantes"/>
    <x v="1"/>
    <s v="EMEA"/>
    <x v="1"/>
  </r>
  <r>
    <n v="10388"/>
    <n v="46"/>
    <n v="100"/>
    <n v="10066.6"/>
    <d v="2005-03-03T00:00:00"/>
    <x v="0"/>
    <n v="1"/>
    <n v="3"/>
    <x v="2"/>
    <x v="4"/>
    <s v="S700_1691"/>
    <s v="FunGiftIdeas.com"/>
    <s v="New Bedford"/>
    <x v="0"/>
    <s v="NA"/>
    <x v="2"/>
  </r>
  <r>
    <n v="10398"/>
    <n v="47"/>
    <n v="87.69"/>
    <n v="4121.43"/>
    <d v="2005-03-30T00:00:00"/>
    <x v="0"/>
    <n v="1"/>
    <n v="3"/>
    <x v="2"/>
    <x v="4"/>
    <s v="S700_1691"/>
    <s v="Reims Collectables"/>
    <s v="Reims"/>
    <x v="1"/>
    <s v="EMEA"/>
    <x v="1"/>
  </r>
  <r>
    <n v="10401"/>
    <n v="11"/>
    <n v="100"/>
    <n v="1135.31"/>
    <d v="2005-04-03T00:00:00"/>
    <x v="4"/>
    <n v="2"/>
    <n v="4"/>
    <x v="2"/>
    <x v="4"/>
    <s v="S700_1691"/>
    <s v="Tekni Collectables Inc."/>
    <s v="Newark"/>
    <x v="0"/>
    <s v="NA"/>
    <x v="0"/>
  </r>
  <r>
    <n v="10416"/>
    <n v="23"/>
    <n v="91.34"/>
    <n v="2100.8200000000002"/>
    <d v="2005-05-10T00:00:00"/>
    <x v="0"/>
    <n v="2"/>
    <n v="5"/>
    <x v="2"/>
    <x v="4"/>
    <s v="S700_1691"/>
    <s v="L'ordine Souveniers"/>
    <s v="Reggio Emilia"/>
    <x v="12"/>
    <s v="EMEA"/>
    <x v="0"/>
  </r>
  <r>
    <n v="10105"/>
    <n v="29"/>
    <n v="70.150000000000006"/>
    <n v="2034.35"/>
    <d v="2003-02-11T00:00:00"/>
    <x v="0"/>
    <n v="1"/>
    <n v="2"/>
    <x v="0"/>
    <x v="5"/>
    <s v="S700_1938"/>
    <s v="Danish Wholesale Imports"/>
    <s v="Kobenhavn"/>
    <x v="13"/>
    <s v="EMEA"/>
    <x v="0"/>
  </r>
  <r>
    <n v="10117"/>
    <n v="38"/>
    <n v="79.680000000000007"/>
    <n v="3027.84"/>
    <d v="2003-04-16T00:00:00"/>
    <x v="0"/>
    <n v="2"/>
    <n v="4"/>
    <x v="0"/>
    <x v="5"/>
    <s v="S700_1938"/>
    <s v="Dragon Souveniers, Ltd."/>
    <s v="Singapore"/>
    <x v="9"/>
    <s v="Japan"/>
    <x v="1"/>
  </r>
  <r>
    <n v="10128"/>
    <n v="32"/>
    <n v="97"/>
    <n v="3104"/>
    <d v="2003-06-06T00:00:00"/>
    <x v="0"/>
    <n v="2"/>
    <n v="6"/>
    <x v="0"/>
    <x v="5"/>
    <s v="S700_1938"/>
    <s v="Euro Shopping Channel"/>
    <s v="Madrid"/>
    <x v="7"/>
    <s v="EMEA"/>
    <x v="1"/>
  </r>
  <r>
    <n v="10142"/>
    <n v="43"/>
    <n v="84.01"/>
    <n v="3612.43"/>
    <d v="2003-08-08T00:00:00"/>
    <x v="0"/>
    <n v="3"/>
    <n v="8"/>
    <x v="0"/>
    <x v="5"/>
    <s v="S700_1938"/>
    <s v="Mini Gifts Distributors Ltd."/>
    <s v="San Rafael"/>
    <x v="0"/>
    <s v="NA"/>
    <x v="1"/>
  </r>
  <r>
    <n v="10153"/>
    <n v="31"/>
    <n v="87.48"/>
    <n v="2711.88"/>
    <d v="2003-09-28T00:00:00"/>
    <x v="0"/>
    <n v="3"/>
    <n v="9"/>
    <x v="0"/>
    <x v="5"/>
    <s v="S700_1938"/>
    <s v="Euro Shopping Channel"/>
    <s v="Madrid"/>
    <x v="7"/>
    <s v="EMEA"/>
    <x v="0"/>
  </r>
  <r>
    <n v="10166"/>
    <n v="29"/>
    <n v="100"/>
    <n v="3013.97"/>
    <d v="2003-10-21T00:00:00"/>
    <x v="0"/>
    <n v="4"/>
    <n v="10"/>
    <x v="0"/>
    <x v="5"/>
    <s v="S700_1938"/>
    <s v="FunGiftIdeas.com"/>
    <s v="New Bedford"/>
    <x v="0"/>
    <s v="NA"/>
    <x v="1"/>
  </r>
  <r>
    <n v="10177"/>
    <n v="31"/>
    <n v="88.34"/>
    <n v="2738.54"/>
    <d v="2003-11-07T00:00:00"/>
    <x v="0"/>
    <n v="4"/>
    <n v="11"/>
    <x v="0"/>
    <x v="5"/>
    <s v="S700_1938"/>
    <s v="CAF Imports"/>
    <s v="Madrid"/>
    <x v="7"/>
    <s v="EMEA"/>
    <x v="0"/>
  </r>
  <r>
    <n v="10185"/>
    <n v="30"/>
    <n v="94.4"/>
    <n v="2832"/>
    <d v="2003-11-14T00:00:00"/>
    <x v="0"/>
    <n v="4"/>
    <n v="11"/>
    <x v="0"/>
    <x v="5"/>
    <s v="S700_1938"/>
    <s v="Mini Creations Ltd."/>
    <s v="New Bedford"/>
    <x v="0"/>
    <s v="NA"/>
    <x v="0"/>
  </r>
  <r>
    <n v="10196"/>
    <n v="50"/>
    <n v="94.4"/>
    <n v="4720"/>
    <d v="2003-11-26T00:00:00"/>
    <x v="0"/>
    <n v="4"/>
    <n v="11"/>
    <x v="0"/>
    <x v="5"/>
    <s v="S700_1938"/>
    <s v="Super Scale Inc."/>
    <s v="New Haven"/>
    <x v="0"/>
    <s v="NA"/>
    <x v="1"/>
  </r>
  <r>
    <n v="10208"/>
    <n v="40"/>
    <n v="80.55"/>
    <n v="3222"/>
    <d v="2004-01-02T00:00:00"/>
    <x v="0"/>
    <n v="1"/>
    <n v="1"/>
    <x v="1"/>
    <x v="5"/>
    <s v="S700_1938"/>
    <s v="Saveley &amp; Henriot, Co."/>
    <s v="Lyon"/>
    <x v="1"/>
    <s v="EMEA"/>
    <x v="1"/>
  </r>
  <r>
    <n v="10221"/>
    <n v="23"/>
    <n v="97"/>
    <n v="2231"/>
    <d v="2004-02-18T00:00:00"/>
    <x v="0"/>
    <n v="1"/>
    <n v="2"/>
    <x v="1"/>
    <x v="5"/>
    <s v="S700_1938"/>
    <s v="Petit Auto"/>
    <s v="Bruxelles"/>
    <x v="14"/>
    <s v="EMEA"/>
    <x v="0"/>
  </r>
  <r>
    <n v="10232"/>
    <n v="26"/>
    <n v="88.34"/>
    <n v="2296.84"/>
    <d v="2004-03-20T00:00:00"/>
    <x v="0"/>
    <n v="1"/>
    <n v="3"/>
    <x v="1"/>
    <x v="5"/>
    <s v="S700_1938"/>
    <s v="giftsbymail.co.uk"/>
    <s v="Cowes"/>
    <x v="6"/>
    <s v="EMEA"/>
    <x v="0"/>
  </r>
  <r>
    <n v="10248"/>
    <n v="40"/>
    <n v="100"/>
    <n v="4157.2"/>
    <d v="2004-05-07T00:00:00"/>
    <x v="3"/>
    <n v="2"/>
    <n v="5"/>
    <x v="1"/>
    <x v="5"/>
    <s v="S700_1938"/>
    <s v="Land of Toys Inc."/>
    <s v="NYC"/>
    <x v="0"/>
    <s v="NA"/>
    <x v="1"/>
  </r>
  <r>
    <n v="10273"/>
    <n v="21"/>
    <n v="100"/>
    <n v="2146.1999999999998"/>
    <d v="2004-07-21T00:00:00"/>
    <x v="0"/>
    <n v="3"/>
    <n v="7"/>
    <x v="1"/>
    <x v="5"/>
    <s v="S700_1938"/>
    <s v="Petit Auto"/>
    <s v="Bruxelles"/>
    <x v="14"/>
    <s v="EMEA"/>
    <x v="0"/>
  </r>
  <r>
    <n v="10282"/>
    <n v="43"/>
    <n v="86.61"/>
    <n v="3724.23"/>
    <d v="2004-08-20T00:00:00"/>
    <x v="0"/>
    <n v="3"/>
    <n v="8"/>
    <x v="1"/>
    <x v="5"/>
    <s v="S700_1938"/>
    <s v="Mini Gifts Distributors Ltd."/>
    <s v="San Rafael"/>
    <x v="0"/>
    <s v="NA"/>
    <x v="1"/>
  </r>
  <r>
    <n v="10293"/>
    <n v="29"/>
    <n v="71.89"/>
    <n v="2084.81"/>
    <d v="2004-09-09T00:00:00"/>
    <x v="0"/>
    <n v="3"/>
    <n v="9"/>
    <x v="1"/>
    <x v="5"/>
    <s v="S700_1938"/>
    <s v="Amica Models &amp; Co."/>
    <s v="Torino"/>
    <x v="12"/>
    <s v="EMEA"/>
    <x v="0"/>
  </r>
  <r>
    <n v="10306"/>
    <n v="38"/>
    <n v="91.81"/>
    <n v="3488.78"/>
    <d v="2004-10-14T00:00:00"/>
    <x v="0"/>
    <n v="4"/>
    <n v="10"/>
    <x v="1"/>
    <x v="5"/>
    <s v="S700_1938"/>
    <s v="AV Stores, Co."/>
    <s v="Manchester"/>
    <x v="6"/>
    <s v="EMEA"/>
    <x v="1"/>
  </r>
  <r>
    <n v="10314"/>
    <n v="23"/>
    <n v="76.22"/>
    <n v="1753.06"/>
    <d v="2004-10-22T00:00:00"/>
    <x v="0"/>
    <n v="4"/>
    <n v="10"/>
    <x v="1"/>
    <x v="5"/>
    <s v="S700_1938"/>
    <s v="Heintze Collectables"/>
    <s v="Aaarhus"/>
    <x v="13"/>
    <s v="EMEA"/>
    <x v="0"/>
  </r>
  <r>
    <n v="10327"/>
    <n v="20"/>
    <n v="100"/>
    <n v="3469.2"/>
    <d v="2004-11-10T00:00:00"/>
    <x v="5"/>
    <n v="4"/>
    <n v="11"/>
    <x v="1"/>
    <x v="5"/>
    <s v="S700_1938"/>
    <s v="Danish Wholesale Imports"/>
    <s v="Kobenhavn"/>
    <x v="13"/>
    <s v="EMEA"/>
    <x v="1"/>
  </r>
  <r>
    <n v="10337"/>
    <n v="36"/>
    <n v="70.3"/>
    <n v="2530.8000000000002"/>
    <d v="2004-11-21T00:00:00"/>
    <x v="0"/>
    <n v="4"/>
    <n v="11"/>
    <x v="1"/>
    <x v="5"/>
    <s v="S700_1938"/>
    <s v="Classic Legends Inc."/>
    <s v="NYC"/>
    <x v="0"/>
    <s v="NA"/>
    <x v="0"/>
  </r>
  <r>
    <n v="10350"/>
    <n v="28"/>
    <n v="100"/>
    <n v="2924.32"/>
    <d v="2004-12-02T00:00:00"/>
    <x v="0"/>
    <n v="4"/>
    <n v="12"/>
    <x v="1"/>
    <x v="5"/>
    <s v="S700_1938"/>
    <s v="Euro Shopping Channel"/>
    <s v="Madrid"/>
    <x v="7"/>
    <s v="EMEA"/>
    <x v="0"/>
  </r>
  <r>
    <n v="10372"/>
    <n v="44"/>
    <n v="100"/>
    <n v="4496.8"/>
    <d v="2005-01-26T00:00:00"/>
    <x v="0"/>
    <n v="1"/>
    <n v="1"/>
    <x v="2"/>
    <x v="5"/>
    <s v="S700_1938"/>
    <s v="Tokyo Collectables, Ltd"/>
    <s v="Minato-ku"/>
    <x v="11"/>
    <s v="Japan"/>
    <x v="1"/>
  </r>
  <r>
    <n v="10384"/>
    <n v="49"/>
    <n v="100"/>
    <n v="6397.44"/>
    <d v="2005-02-23T00:00:00"/>
    <x v="0"/>
    <n v="1"/>
    <n v="2"/>
    <x v="2"/>
    <x v="5"/>
    <s v="S700_1938"/>
    <s v="Corporate Gift Ideas Co."/>
    <s v="San Francisco"/>
    <x v="0"/>
    <s v="NA"/>
    <x v="1"/>
  </r>
  <r>
    <n v="10397"/>
    <n v="32"/>
    <n v="80.55"/>
    <n v="2577.6"/>
    <d v="2005-03-28T00:00:00"/>
    <x v="0"/>
    <n v="1"/>
    <n v="3"/>
    <x v="2"/>
    <x v="5"/>
    <s v="S700_1938"/>
    <s v="Alpha Cognac"/>
    <s v="Toulouse"/>
    <x v="1"/>
    <s v="EMEA"/>
    <x v="0"/>
  </r>
  <r>
    <n v="10414"/>
    <n v="34"/>
    <n v="100"/>
    <n v="3533.62"/>
    <d v="2005-05-06T00:00:00"/>
    <x v="4"/>
    <n v="2"/>
    <n v="5"/>
    <x v="2"/>
    <x v="5"/>
    <s v="S700_1938"/>
    <s v="Gifts4AllAges.com"/>
    <s v="Boston"/>
    <x v="0"/>
    <s v="NA"/>
    <x v="1"/>
  </r>
  <r>
    <n v="10106"/>
    <n v="30"/>
    <n v="100"/>
    <n v="3177.3"/>
    <d v="2003-02-17T00:00:00"/>
    <x v="0"/>
    <n v="1"/>
    <n v="2"/>
    <x v="0"/>
    <x v="5"/>
    <s v="S700_2047"/>
    <s v="Rovelli Gifts"/>
    <s v="Bergamo"/>
    <x v="12"/>
    <s v="EMEA"/>
    <x v="1"/>
  </r>
  <r>
    <n v="10119"/>
    <n v="29"/>
    <n v="94.14"/>
    <n v="2730.06"/>
    <d v="2003-04-28T00:00:00"/>
    <x v="0"/>
    <n v="2"/>
    <n v="4"/>
    <x v="0"/>
    <x v="5"/>
    <s v="S700_2047"/>
    <s v="Salzburg Collectables"/>
    <s v="Salzburg"/>
    <x v="5"/>
    <s v="EMEA"/>
    <x v="0"/>
  </r>
  <r>
    <n v="10131"/>
    <n v="22"/>
    <n v="85.99"/>
    <n v="1891.78"/>
    <d v="2003-06-16T00:00:00"/>
    <x v="0"/>
    <n v="2"/>
    <n v="6"/>
    <x v="0"/>
    <x v="5"/>
    <s v="S700_2047"/>
    <s v="Gift Ideas Corp."/>
    <s v="Glendale"/>
    <x v="0"/>
    <s v="NA"/>
    <x v="0"/>
  </r>
  <r>
    <n v="10143"/>
    <n v="26"/>
    <n v="100"/>
    <n v="2612.48"/>
    <d v="2003-08-10T00:00:00"/>
    <x v="0"/>
    <n v="3"/>
    <n v="8"/>
    <x v="0"/>
    <x v="5"/>
    <s v="S700_2047"/>
    <s v="Mini Creations Ltd."/>
    <s v="New Bedford"/>
    <x v="0"/>
    <s v="NA"/>
    <x v="0"/>
  </r>
  <r>
    <n v="10155"/>
    <n v="32"/>
    <n v="91.43"/>
    <n v="2925.76"/>
    <d v="2003-10-06T00:00:00"/>
    <x v="0"/>
    <n v="4"/>
    <n v="10"/>
    <x v="0"/>
    <x v="5"/>
    <s v="S700_2047"/>
    <s v="Toys of Finland, Co."/>
    <s v="Helsinki"/>
    <x v="4"/>
    <s v="EMEA"/>
    <x v="0"/>
  </r>
  <r>
    <n v="10167"/>
    <n v="29"/>
    <n v="100"/>
    <n v="2940.02"/>
    <d v="2003-10-23T00:00:00"/>
    <x v="3"/>
    <n v="4"/>
    <n v="10"/>
    <x v="0"/>
    <x v="5"/>
    <s v="S700_2047"/>
    <s v="Scandinavian Gift Ideas"/>
    <s v="Boras"/>
    <x v="8"/>
    <s v="EMEA"/>
    <x v="0"/>
  </r>
  <r>
    <n v="10178"/>
    <n v="34"/>
    <n v="96.86"/>
    <n v="3293.24"/>
    <d v="2003-11-08T00:00:00"/>
    <x v="0"/>
    <n v="4"/>
    <n v="11"/>
    <x v="0"/>
    <x v="5"/>
    <s v="S700_2047"/>
    <s v="Alpha Cognac"/>
    <s v="Toulouse"/>
    <x v="1"/>
    <s v="EMEA"/>
    <x v="1"/>
  </r>
  <r>
    <n v="10186"/>
    <n v="24"/>
    <n v="99.57"/>
    <n v="2389.6799999999998"/>
    <d v="2003-11-14T00:00:00"/>
    <x v="0"/>
    <n v="4"/>
    <n v="11"/>
    <x v="0"/>
    <x v="5"/>
    <s v="S700_2047"/>
    <s v="Double Decker Gift Stores, Ltd"/>
    <s v="London"/>
    <x v="6"/>
    <s v="EMEA"/>
    <x v="0"/>
  </r>
  <r>
    <n v="10197"/>
    <n v="24"/>
    <n v="90.52"/>
    <n v="2172.48"/>
    <d v="2003-11-26T00:00:00"/>
    <x v="0"/>
    <n v="4"/>
    <n v="11"/>
    <x v="0"/>
    <x v="5"/>
    <s v="S700_2047"/>
    <s v="Enaco Distributors"/>
    <s v="Barcelona"/>
    <x v="7"/>
    <s v="EMEA"/>
    <x v="0"/>
  </r>
  <r>
    <n v="10209"/>
    <n v="33"/>
    <n v="88.71"/>
    <n v="2927.43"/>
    <d v="2004-01-09T00:00:00"/>
    <x v="0"/>
    <n v="1"/>
    <n v="1"/>
    <x v="1"/>
    <x v="5"/>
    <s v="S700_2047"/>
    <s v="Men 'R' US Retailers, Ltd."/>
    <s v="Los Angeles"/>
    <x v="0"/>
    <s v="NA"/>
    <x v="0"/>
  </r>
  <r>
    <n v="10222"/>
    <n v="26"/>
    <n v="100"/>
    <n v="2659.54"/>
    <d v="2004-02-19T00:00:00"/>
    <x v="0"/>
    <n v="1"/>
    <n v="2"/>
    <x v="1"/>
    <x v="5"/>
    <s v="S700_2047"/>
    <s v="Collectable Mini Designs Co."/>
    <s v="San Diego"/>
    <x v="0"/>
    <s v="NA"/>
    <x v="0"/>
  </r>
  <r>
    <n v="10249"/>
    <n v="40"/>
    <n v="95.95"/>
    <n v="3838"/>
    <d v="2004-05-08T00:00:00"/>
    <x v="0"/>
    <n v="2"/>
    <n v="5"/>
    <x v="1"/>
    <x v="5"/>
    <s v="S700_2047"/>
    <s v="Cambridge Collectables Co."/>
    <s v="Cambridge"/>
    <x v="0"/>
    <s v="NA"/>
    <x v="1"/>
  </r>
  <r>
    <n v="10262"/>
    <n v="44"/>
    <n v="94.14"/>
    <n v="4142.16"/>
    <d v="2004-06-24T00:00:00"/>
    <x v="3"/>
    <n v="2"/>
    <n v="6"/>
    <x v="1"/>
    <x v="5"/>
    <s v="S700_2047"/>
    <s v="Euro Shopping Channel"/>
    <s v="Madrid"/>
    <x v="7"/>
    <s v="EMEA"/>
    <x v="1"/>
  </r>
  <r>
    <n v="10274"/>
    <n v="24"/>
    <n v="90.52"/>
    <n v="2172.48"/>
    <d v="2004-07-21T00:00:00"/>
    <x v="0"/>
    <n v="3"/>
    <n v="7"/>
    <x v="1"/>
    <x v="5"/>
    <s v="S700_2047"/>
    <s v="Collectables For Less Inc."/>
    <s v="Brickhaven"/>
    <x v="0"/>
    <s v="NA"/>
    <x v="0"/>
  </r>
  <r>
    <n v="10283"/>
    <n v="20"/>
    <n v="94.14"/>
    <n v="1882.8"/>
    <d v="2004-08-20T00:00:00"/>
    <x v="0"/>
    <n v="3"/>
    <n v="8"/>
    <x v="1"/>
    <x v="5"/>
    <s v="S700_2047"/>
    <s v="Royal Canadian Collectables, Ltd."/>
    <s v="Tsawassen"/>
    <x v="10"/>
    <s v="NA"/>
    <x v="0"/>
  </r>
  <r>
    <n v="10296"/>
    <n v="34"/>
    <n v="100"/>
    <n v="3477.86"/>
    <d v="2004-09-15T00:00:00"/>
    <x v="0"/>
    <n v="3"/>
    <n v="9"/>
    <x v="1"/>
    <x v="5"/>
    <s v="S700_2047"/>
    <s v="Bavarian Collectables Imports, Co."/>
    <s v="Munich"/>
    <x v="16"/>
    <s v="EMEA"/>
    <x v="1"/>
  </r>
  <r>
    <n v="10307"/>
    <n v="34"/>
    <n v="97.76"/>
    <n v="3323.84"/>
    <d v="2004-10-14T00:00:00"/>
    <x v="0"/>
    <n v="4"/>
    <n v="10"/>
    <x v="1"/>
    <x v="5"/>
    <s v="S700_2047"/>
    <s v="Classic Gift Ideas, Inc"/>
    <s v="Philadelphia"/>
    <x v="0"/>
    <s v="NA"/>
    <x v="1"/>
  </r>
  <r>
    <n v="10316"/>
    <n v="45"/>
    <n v="93.24"/>
    <n v="4195.8"/>
    <d v="2004-11-01T00:00:00"/>
    <x v="0"/>
    <n v="4"/>
    <n v="11"/>
    <x v="1"/>
    <x v="5"/>
    <s v="S700_2047"/>
    <s v="giftsbymail.co.uk"/>
    <s v="Cowes"/>
    <x v="6"/>
    <s v="EMEA"/>
    <x v="1"/>
  </r>
  <r>
    <n v="10328"/>
    <n v="41"/>
    <n v="100"/>
    <n v="4156.58"/>
    <d v="2004-11-12T00:00:00"/>
    <x v="0"/>
    <n v="4"/>
    <n v="11"/>
    <x v="1"/>
    <x v="5"/>
    <s v="S700_2047"/>
    <s v="Rovelli Gifts"/>
    <s v="Bergamo"/>
    <x v="12"/>
    <s v="EMEA"/>
    <x v="1"/>
  </r>
  <r>
    <n v="10339"/>
    <n v="55"/>
    <n v="71.25"/>
    <n v="3918.75"/>
    <d v="2004-11-23T00:00:00"/>
    <x v="0"/>
    <n v="4"/>
    <n v="11"/>
    <x v="1"/>
    <x v="5"/>
    <s v="S700_2047"/>
    <s v="Tokyo Collectables, Ltd"/>
    <s v="Minato-ku"/>
    <x v="11"/>
    <s v="Japan"/>
    <x v="1"/>
  </r>
  <r>
    <n v="10352"/>
    <n v="23"/>
    <n v="100"/>
    <n v="2352.67"/>
    <d v="2004-12-03T00:00:00"/>
    <x v="0"/>
    <n v="4"/>
    <n v="12"/>
    <x v="1"/>
    <x v="5"/>
    <s v="S700_2047"/>
    <s v="Auto-Moto Classics Inc."/>
    <s v="Brickhaven"/>
    <x v="0"/>
    <s v="NA"/>
    <x v="0"/>
  </r>
  <r>
    <n v="10361"/>
    <n v="24"/>
    <n v="45.39"/>
    <n v="1089.3599999999999"/>
    <d v="2004-12-17T00:00:00"/>
    <x v="0"/>
    <n v="4"/>
    <n v="12"/>
    <x v="1"/>
    <x v="5"/>
    <s v="S700_2047"/>
    <s v="Souveniers And Things Co."/>
    <s v="Chatswood"/>
    <x v="3"/>
    <s v="APAC"/>
    <x v="0"/>
  </r>
  <r>
    <n v="10373"/>
    <n v="32"/>
    <n v="84.41"/>
    <n v="2701.12"/>
    <d v="2005-01-31T00:00:00"/>
    <x v="0"/>
    <n v="1"/>
    <n v="1"/>
    <x v="2"/>
    <x v="5"/>
    <s v="S700_2047"/>
    <s v="Oulu Toy Supplies, Inc."/>
    <s v="Oulu"/>
    <x v="4"/>
    <s v="EMEA"/>
    <x v="0"/>
  </r>
  <r>
    <n v="10386"/>
    <n v="29"/>
    <n v="85.76"/>
    <n v="2487.04"/>
    <d v="2005-03-01T00:00:00"/>
    <x v="5"/>
    <n v="1"/>
    <n v="3"/>
    <x v="2"/>
    <x v="5"/>
    <s v="S700_2047"/>
    <s v="Euro Shopping Channel"/>
    <s v="Madrid"/>
    <x v="7"/>
    <s v="EMEA"/>
    <x v="0"/>
  </r>
  <r>
    <n v="10398"/>
    <n v="36"/>
    <n v="100"/>
    <n v="3910.32"/>
    <d v="2005-03-30T00:00:00"/>
    <x v="0"/>
    <n v="1"/>
    <n v="3"/>
    <x v="2"/>
    <x v="5"/>
    <s v="S700_2047"/>
    <s v="Reims Collectables"/>
    <s v="Reims"/>
    <x v="1"/>
    <s v="EMEA"/>
    <x v="1"/>
  </r>
  <r>
    <n v="10400"/>
    <n v="46"/>
    <n v="87.8"/>
    <n v="4038.8"/>
    <d v="2005-04-01T00:00:00"/>
    <x v="0"/>
    <n v="2"/>
    <n v="4"/>
    <x v="2"/>
    <x v="5"/>
    <s v="S700_2047"/>
    <s v="The Sharp Gifts Warehouse"/>
    <s v="San Jose"/>
    <x v="0"/>
    <s v="NA"/>
    <x v="1"/>
  </r>
  <r>
    <n v="10415"/>
    <n v="32"/>
    <n v="95.95"/>
    <n v="3070.4"/>
    <d v="2005-05-09T00:00:00"/>
    <x v="1"/>
    <n v="2"/>
    <n v="5"/>
    <x v="2"/>
    <x v="5"/>
    <s v="S700_2047"/>
    <s v="Australian Collectables, Ltd"/>
    <s v="Glen Waverly"/>
    <x v="3"/>
    <s v="APAC"/>
    <x v="1"/>
  </r>
  <r>
    <n v="10106"/>
    <n v="34"/>
    <n v="100"/>
    <n v="3763.46"/>
    <d v="2003-02-17T00:00:00"/>
    <x v="0"/>
    <n v="1"/>
    <n v="2"/>
    <x v="0"/>
    <x v="4"/>
    <s v="S700_2466"/>
    <s v="Rovelli Gifts"/>
    <s v="Bergamo"/>
    <x v="12"/>
    <s v="EMEA"/>
    <x v="1"/>
  </r>
  <r>
    <n v="10120"/>
    <n v="24"/>
    <n v="100"/>
    <n v="2584.8000000000002"/>
    <d v="2003-04-29T00:00:00"/>
    <x v="0"/>
    <n v="2"/>
    <n v="4"/>
    <x v="0"/>
    <x v="4"/>
    <s v="S700_2466"/>
    <s v="Australian Collectors, Co."/>
    <s v="Melbourne"/>
    <x v="3"/>
    <s v="APAC"/>
    <x v="0"/>
  </r>
  <r>
    <n v="10131"/>
    <n v="40"/>
    <n v="100"/>
    <n v="4427.6000000000004"/>
    <d v="2003-06-16T00:00:00"/>
    <x v="0"/>
    <n v="2"/>
    <n v="6"/>
    <x v="0"/>
    <x v="4"/>
    <s v="S700_2466"/>
    <s v="Gift Ideas Corp."/>
    <s v="Glendale"/>
    <x v="0"/>
    <s v="NA"/>
    <x v="1"/>
  </r>
  <r>
    <n v="10143"/>
    <n v="26"/>
    <n v="82.77"/>
    <n v="2152.02"/>
    <d v="2003-08-10T00:00:00"/>
    <x v="0"/>
    <n v="3"/>
    <n v="8"/>
    <x v="0"/>
    <x v="4"/>
    <s v="S700_2466"/>
    <s v="Mini Creations Ltd."/>
    <s v="New Bedford"/>
    <x v="0"/>
    <s v="NA"/>
    <x v="0"/>
  </r>
  <r>
    <n v="10155"/>
    <n v="20"/>
    <n v="100"/>
    <n v="2353.4"/>
    <d v="2003-10-06T00:00:00"/>
    <x v="0"/>
    <n v="4"/>
    <n v="10"/>
    <x v="0"/>
    <x v="4"/>
    <s v="S700_2466"/>
    <s v="Toys of Finland, Co."/>
    <s v="Helsinki"/>
    <x v="4"/>
    <s v="EMEA"/>
    <x v="0"/>
  </r>
  <r>
    <n v="10168"/>
    <n v="31"/>
    <n v="100"/>
    <n v="3431.39"/>
    <d v="2003-10-28T00:00:00"/>
    <x v="0"/>
    <n v="4"/>
    <n v="10"/>
    <x v="0"/>
    <x v="4"/>
    <s v="S700_2466"/>
    <s v="Technics Stores Inc."/>
    <s v="Burlingame"/>
    <x v="0"/>
    <s v="NA"/>
    <x v="1"/>
  </r>
  <r>
    <n v="10178"/>
    <n v="22"/>
    <n v="87.75"/>
    <n v="1930.5"/>
    <d v="2003-11-08T00:00:00"/>
    <x v="0"/>
    <n v="4"/>
    <n v="11"/>
    <x v="0"/>
    <x v="4"/>
    <s v="S700_2466"/>
    <s v="Alpha Cognac"/>
    <s v="Toulouse"/>
    <x v="1"/>
    <s v="EMEA"/>
    <x v="0"/>
  </r>
  <r>
    <n v="10198"/>
    <n v="42"/>
    <n v="100"/>
    <n v="4774.5600000000004"/>
    <d v="2003-11-27T00:00:00"/>
    <x v="0"/>
    <n v="4"/>
    <n v="11"/>
    <x v="0"/>
    <x v="4"/>
    <s v="S700_2466"/>
    <s v="Cruz &amp; Sons Co."/>
    <s v="Makati City"/>
    <x v="15"/>
    <s v="Japan"/>
    <x v="1"/>
  </r>
  <r>
    <n v="10210"/>
    <n v="26"/>
    <n v="99.72"/>
    <n v="2592.7199999999998"/>
    <d v="2004-01-12T00:00:00"/>
    <x v="0"/>
    <n v="1"/>
    <n v="1"/>
    <x v="1"/>
    <x v="4"/>
    <s v="S700_2466"/>
    <s v="Osaka Souveniers Co."/>
    <s v="Osaka"/>
    <x v="11"/>
    <s v="Japan"/>
    <x v="0"/>
  </r>
  <r>
    <n v="10222"/>
    <n v="37"/>
    <n v="87.75"/>
    <n v="3246.75"/>
    <d v="2004-02-19T00:00:00"/>
    <x v="0"/>
    <n v="1"/>
    <n v="2"/>
    <x v="1"/>
    <x v="4"/>
    <s v="S700_2466"/>
    <s v="Collectable Mini Designs Co."/>
    <s v="San Diego"/>
    <x v="0"/>
    <s v="NA"/>
    <x v="1"/>
  </r>
  <r>
    <n v="10235"/>
    <n v="38"/>
    <n v="88.75"/>
    <n v="3372.5"/>
    <d v="2004-04-02T00:00:00"/>
    <x v="0"/>
    <n v="2"/>
    <n v="4"/>
    <x v="1"/>
    <x v="4"/>
    <s v="S700_2466"/>
    <s v="Royal Canadian Collectables, Ltd."/>
    <s v="Tsawassen"/>
    <x v="10"/>
    <s v="NA"/>
    <x v="1"/>
  </r>
  <r>
    <n v="10250"/>
    <n v="35"/>
    <n v="100"/>
    <n v="3909.15"/>
    <d v="2004-05-11T00:00:00"/>
    <x v="0"/>
    <n v="2"/>
    <n v="5"/>
    <x v="1"/>
    <x v="4"/>
    <s v="S700_2466"/>
    <s v="The Sharp Gifts Warehouse"/>
    <s v="San Jose"/>
    <x v="0"/>
    <s v="NA"/>
    <x v="1"/>
  </r>
  <r>
    <n v="10262"/>
    <n v="33"/>
    <n v="90.75"/>
    <n v="2994.75"/>
    <d v="2004-06-24T00:00:00"/>
    <x v="3"/>
    <n v="2"/>
    <n v="6"/>
    <x v="1"/>
    <x v="4"/>
    <s v="S700_2466"/>
    <s v="Euro Shopping Channel"/>
    <s v="Madrid"/>
    <x v="7"/>
    <s v="EMEA"/>
    <x v="0"/>
  </r>
  <r>
    <n v="10275"/>
    <n v="39"/>
    <n v="100"/>
    <n v="4472.5200000000004"/>
    <d v="2004-07-23T00:00:00"/>
    <x v="0"/>
    <n v="3"/>
    <n v="7"/>
    <x v="1"/>
    <x v="4"/>
    <s v="S700_2466"/>
    <s v="La Rochelle Gifts"/>
    <s v="Nantes"/>
    <x v="1"/>
    <s v="EMEA"/>
    <x v="1"/>
  </r>
  <r>
    <n v="10284"/>
    <n v="45"/>
    <n v="100"/>
    <n v="4576.95"/>
    <d v="2004-08-21T00:00:00"/>
    <x v="0"/>
    <n v="3"/>
    <n v="8"/>
    <x v="1"/>
    <x v="4"/>
    <s v="S700_2466"/>
    <s v="Norway Gifts By Mail, Co."/>
    <s v="Oslo"/>
    <x v="2"/>
    <s v="EMEA"/>
    <x v="1"/>
  </r>
  <r>
    <n v="10296"/>
    <n v="24"/>
    <n v="100"/>
    <n v="2441.04"/>
    <d v="2004-09-15T00:00:00"/>
    <x v="0"/>
    <n v="3"/>
    <n v="9"/>
    <x v="1"/>
    <x v="4"/>
    <s v="S700_2466"/>
    <s v="Bavarian Collectables Imports, Co."/>
    <s v="Munich"/>
    <x v="16"/>
    <s v="EMEA"/>
    <x v="0"/>
  </r>
  <r>
    <n v="10308"/>
    <n v="35"/>
    <n v="88.75"/>
    <n v="3106.25"/>
    <d v="2004-10-15T00:00:00"/>
    <x v="0"/>
    <n v="4"/>
    <n v="10"/>
    <x v="1"/>
    <x v="4"/>
    <s v="S700_2466"/>
    <s v="Mini Classics"/>
    <s v="White Plains"/>
    <x v="0"/>
    <s v="NA"/>
    <x v="1"/>
  </r>
  <r>
    <n v="10316"/>
    <n v="23"/>
    <n v="100"/>
    <n v="2706.41"/>
    <d v="2004-11-01T00:00:00"/>
    <x v="0"/>
    <n v="4"/>
    <n v="11"/>
    <x v="1"/>
    <x v="4"/>
    <s v="S700_2466"/>
    <s v="giftsbymail.co.uk"/>
    <s v="Cowes"/>
    <x v="6"/>
    <s v="EMEA"/>
    <x v="0"/>
  </r>
  <r>
    <n v="10328"/>
    <n v="37"/>
    <n v="100"/>
    <n v="4021.53"/>
    <d v="2004-11-12T00:00:00"/>
    <x v="0"/>
    <n v="4"/>
    <n v="11"/>
    <x v="1"/>
    <x v="4"/>
    <s v="S700_2466"/>
    <s v="Rovelli Gifts"/>
    <s v="Bergamo"/>
    <x v="12"/>
    <s v="EMEA"/>
    <x v="1"/>
  </r>
  <r>
    <n v="10340"/>
    <n v="55"/>
    <n v="87.75"/>
    <n v="4826.25"/>
    <d v="2004-11-24T00:00:00"/>
    <x v="0"/>
    <n v="4"/>
    <n v="11"/>
    <x v="1"/>
    <x v="4"/>
    <s v="S700_2466"/>
    <s v="Enaco Distributors"/>
    <s v="Barcelona"/>
    <x v="7"/>
    <s v="EMEA"/>
    <x v="1"/>
  </r>
  <r>
    <n v="10352"/>
    <n v="49"/>
    <n v="100"/>
    <n v="4935.28"/>
    <d v="2004-12-03T00:00:00"/>
    <x v="0"/>
    <n v="4"/>
    <n v="12"/>
    <x v="1"/>
    <x v="4"/>
    <s v="S700_2466"/>
    <s v="Auto-Moto Classics Inc."/>
    <s v="Brickhaven"/>
    <x v="0"/>
    <s v="NA"/>
    <x v="1"/>
  </r>
  <r>
    <n v="10361"/>
    <n v="26"/>
    <n v="100"/>
    <n v="2754.7"/>
    <d v="2004-12-17T00:00:00"/>
    <x v="0"/>
    <n v="4"/>
    <n v="12"/>
    <x v="1"/>
    <x v="4"/>
    <s v="S700_2466"/>
    <s v="Souveniers And Things Co."/>
    <s v="Chatswood"/>
    <x v="3"/>
    <s v="APAC"/>
    <x v="0"/>
  </r>
  <r>
    <n v="10375"/>
    <n v="33"/>
    <n v="100"/>
    <n v="3856.71"/>
    <d v="2005-02-03T00:00:00"/>
    <x v="0"/>
    <n v="1"/>
    <n v="2"/>
    <x v="2"/>
    <x v="4"/>
    <s v="S700_2466"/>
    <s v="La Rochelle Gifts"/>
    <s v="Nantes"/>
    <x v="1"/>
    <s v="EMEA"/>
    <x v="1"/>
  </r>
  <r>
    <n v="10386"/>
    <n v="37"/>
    <n v="83.84"/>
    <n v="3102.08"/>
    <d v="2005-03-01T00:00:00"/>
    <x v="5"/>
    <n v="1"/>
    <n v="3"/>
    <x v="2"/>
    <x v="4"/>
    <s v="S700_2466"/>
    <s v="Euro Shopping Channel"/>
    <s v="Madrid"/>
    <x v="7"/>
    <s v="EMEA"/>
    <x v="1"/>
  </r>
  <r>
    <n v="10398"/>
    <n v="22"/>
    <n v="86.76"/>
    <n v="1908.72"/>
    <d v="2005-03-30T00:00:00"/>
    <x v="0"/>
    <n v="1"/>
    <n v="3"/>
    <x v="2"/>
    <x v="4"/>
    <s v="S700_2466"/>
    <s v="Reims Collectables"/>
    <s v="Reims"/>
    <x v="1"/>
    <s v="EMEA"/>
    <x v="0"/>
  </r>
  <r>
    <n v="10401"/>
    <n v="85"/>
    <n v="88.75"/>
    <n v="7543.75"/>
    <d v="2005-04-03T00:00:00"/>
    <x v="4"/>
    <n v="2"/>
    <n v="4"/>
    <x v="2"/>
    <x v="4"/>
    <s v="S700_2466"/>
    <s v="Tekni Collectables Inc."/>
    <s v="Newark"/>
    <x v="0"/>
    <s v="NA"/>
    <x v="2"/>
  </r>
  <r>
    <n v="10416"/>
    <n v="22"/>
    <n v="100"/>
    <n v="2457.1799999999998"/>
    <d v="2005-05-10T00:00:00"/>
    <x v="0"/>
    <n v="2"/>
    <n v="5"/>
    <x v="2"/>
    <x v="4"/>
    <s v="S700_2466"/>
    <s v="L'ordine Souveniers"/>
    <s v="Reggio Emilia"/>
    <x v="12"/>
    <s v="EMEA"/>
    <x v="0"/>
  </r>
  <r>
    <n v="10105"/>
    <n v="31"/>
    <n v="65.77"/>
    <n v="2038.87"/>
    <d v="2003-02-11T00:00:00"/>
    <x v="0"/>
    <n v="1"/>
    <n v="2"/>
    <x v="0"/>
    <x v="5"/>
    <s v="S700_2610"/>
    <s v="Danish Wholesale Imports"/>
    <s v="Kobenhavn"/>
    <x v="13"/>
    <s v="EMEA"/>
    <x v="0"/>
  </r>
  <r>
    <n v="10119"/>
    <n v="38"/>
    <n v="65.77"/>
    <n v="2499.2600000000002"/>
    <d v="2003-04-28T00:00:00"/>
    <x v="0"/>
    <n v="2"/>
    <n v="4"/>
    <x v="0"/>
    <x v="5"/>
    <s v="S700_2610"/>
    <s v="Salzburg Collectables"/>
    <s v="Salzburg"/>
    <x v="5"/>
    <s v="EMEA"/>
    <x v="0"/>
  </r>
  <r>
    <n v="10129"/>
    <n v="45"/>
    <n v="85.29"/>
    <n v="3838.05"/>
    <d v="2003-06-12T00:00:00"/>
    <x v="0"/>
    <n v="2"/>
    <n v="6"/>
    <x v="0"/>
    <x v="5"/>
    <s v="S700_2610"/>
    <s v="Stylish Desk Decors, Co."/>
    <s v="London"/>
    <x v="6"/>
    <s v="EMEA"/>
    <x v="1"/>
  </r>
  <r>
    <n v="10143"/>
    <n v="31"/>
    <n v="85.29"/>
    <n v="2643.99"/>
    <d v="2003-08-10T00:00:00"/>
    <x v="0"/>
    <n v="3"/>
    <n v="8"/>
    <x v="0"/>
    <x v="5"/>
    <s v="S700_2610"/>
    <s v="Mini Creations Ltd."/>
    <s v="New Bedford"/>
    <x v="0"/>
    <s v="NA"/>
    <x v="0"/>
  </r>
  <r>
    <n v="10154"/>
    <n v="36"/>
    <n v="64.33"/>
    <n v="2315.88"/>
    <d v="2003-10-02T00:00:00"/>
    <x v="0"/>
    <n v="4"/>
    <n v="10"/>
    <x v="0"/>
    <x v="5"/>
    <s v="S700_2610"/>
    <s v="Boards &amp; Toys Co."/>
    <s v="Glendale"/>
    <x v="0"/>
    <s v="NA"/>
    <x v="0"/>
  </r>
  <r>
    <n v="10167"/>
    <n v="46"/>
    <n v="70.11"/>
    <n v="3225.06"/>
    <d v="2003-10-23T00:00:00"/>
    <x v="3"/>
    <n v="4"/>
    <n v="10"/>
    <x v="0"/>
    <x v="5"/>
    <s v="S700_2610"/>
    <s v="Scandinavian Gift Ideas"/>
    <s v="Boras"/>
    <x v="8"/>
    <s v="EMEA"/>
    <x v="1"/>
  </r>
  <r>
    <n v="10177"/>
    <n v="32"/>
    <n v="76.62"/>
    <n v="2451.84"/>
    <d v="2003-11-07T00:00:00"/>
    <x v="0"/>
    <n v="4"/>
    <n v="11"/>
    <x v="0"/>
    <x v="5"/>
    <s v="S700_2610"/>
    <s v="CAF Imports"/>
    <s v="Madrid"/>
    <x v="7"/>
    <s v="EMEA"/>
    <x v="0"/>
  </r>
  <r>
    <n v="10185"/>
    <n v="39"/>
    <n v="57.82"/>
    <n v="2254.98"/>
    <d v="2003-11-14T00:00:00"/>
    <x v="0"/>
    <n v="4"/>
    <n v="11"/>
    <x v="0"/>
    <x v="5"/>
    <s v="S700_2610"/>
    <s v="Mini Creations Ltd."/>
    <s v="New Bedford"/>
    <x v="0"/>
    <s v="NA"/>
    <x v="0"/>
  </r>
  <r>
    <n v="10197"/>
    <n v="50"/>
    <n v="78.790000000000006"/>
    <n v="3939.5"/>
    <d v="2003-11-26T00:00:00"/>
    <x v="0"/>
    <n v="4"/>
    <n v="11"/>
    <x v="0"/>
    <x v="5"/>
    <s v="S700_2610"/>
    <s v="Enaco Distributors"/>
    <s v="Barcelona"/>
    <x v="7"/>
    <s v="EMEA"/>
    <x v="1"/>
  </r>
  <r>
    <n v="10208"/>
    <n v="46"/>
    <n v="74.45"/>
    <n v="3424.7"/>
    <d v="2004-01-02T00:00:00"/>
    <x v="0"/>
    <n v="1"/>
    <n v="1"/>
    <x v="1"/>
    <x v="5"/>
    <s v="S700_2610"/>
    <s v="Saveley &amp; Henriot, Co."/>
    <s v="Lyon"/>
    <x v="1"/>
    <s v="EMEA"/>
    <x v="1"/>
  </r>
  <r>
    <n v="10222"/>
    <n v="36"/>
    <n v="80.95"/>
    <n v="2914.2"/>
    <d v="2004-02-19T00:00:00"/>
    <x v="0"/>
    <n v="1"/>
    <n v="2"/>
    <x v="1"/>
    <x v="5"/>
    <s v="S700_2610"/>
    <s v="Collectable Mini Designs Co."/>
    <s v="San Diego"/>
    <x v="0"/>
    <s v="NA"/>
    <x v="0"/>
  </r>
  <r>
    <n v="10233"/>
    <n v="29"/>
    <n v="82.4"/>
    <n v="2389.6"/>
    <d v="2004-03-29T00:00:00"/>
    <x v="0"/>
    <n v="1"/>
    <n v="3"/>
    <x v="1"/>
    <x v="5"/>
    <s v="S700_2610"/>
    <s v="Tekni Collectables Inc."/>
    <s v="Newark"/>
    <x v="0"/>
    <s v="NA"/>
    <x v="0"/>
  </r>
  <r>
    <n v="10248"/>
    <n v="32"/>
    <n v="75.89"/>
    <n v="2428.48"/>
    <d v="2004-05-07T00:00:00"/>
    <x v="3"/>
    <n v="2"/>
    <n v="5"/>
    <x v="1"/>
    <x v="5"/>
    <s v="S700_2610"/>
    <s v="Land of Toys Inc."/>
    <s v="NYC"/>
    <x v="0"/>
    <s v="NA"/>
    <x v="0"/>
  </r>
  <r>
    <n v="10261"/>
    <n v="44"/>
    <n v="68.67"/>
    <n v="3021.48"/>
    <d v="2004-06-17T00:00:00"/>
    <x v="0"/>
    <n v="2"/>
    <n v="6"/>
    <x v="1"/>
    <x v="5"/>
    <s v="S700_2610"/>
    <s v="Quebec Home Shopping Network"/>
    <s v="Montreal"/>
    <x v="10"/>
    <s v="NA"/>
    <x v="1"/>
  </r>
  <r>
    <n v="10273"/>
    <n v="42"/>
    <n v="62.16"/>
    <n v="2610.7199999999998"/>
    <d v="2004-07-21T00:00:00"/>
    <x v="0"/>
    <n v="3"/>
    <n v="7"/>
    <x v="1"/>
    <x v="5"/>
    <s v="S700_2610"/>
    <s v="Petit Auto"/>
    <s v="Bruxelles"/>
    <x v="14"/>
    <s v="EMEA"/>
    <x v="0"/>
  </r>
  <r>
    <n v="10283"/>
    <n v="47"/>
    <n v="65.77"/>
    <n v="3091.19"/>
    <d v="2004-08-20T00:00:00"/>
    <x v="0"/>
    <n v="3"/>
    <n v="8"/>
    <x v="1"/>
    <x v="5"/>
    <s v="S700_2610"/>
    <s v="Royal Canadian Collectables, Ltd."/>
    <s v="Tsawassen"/>
    <x v="10"/>
    <s v="NA"/>
    <x v="1"/>
  </r>
  <r>
    <n v="10295"/>
    <n v="44"/>
    <n v="58.55"/>
    <n v="2576.1999999999998"/>
    <d v="2004-09-10T00:00:00"/>
    <x v="0"/>
    <n v="3"/>
    <n v="9"/>
    <x v="1"/>
    <x v="5"/>
    <s v="S700_2610"/>
    <s v="Gifts4AllAges.com"/>
    <s v="Boston"/>
    <x v="0"/>
    <s v="NA"/>
    <x v="0"/>
  </r>
  <r>
    <n v="10306"/>
    <n v="43"/>
    <n v="75.17"/>
    <n v="3232.31"/>
    <d v="2004-10-14T00:00:00"/>
    <x v="0"/>
    <n v="4"/>
    <n v="10"/>
    <x v="1"/>
    <x v="5"/>
    <s v="S700_2610"/>
    <s v="AV Stores, Co."/>
    <s v="Manchester"/>
    <x v="6"/>
    <s v="EMEA"/>
    <x v="1"/>
  </r>
  <r>
    <n v="10316"/>
    <n v="48"/>
    <n v="74.45"/>
    <n v="3573.6"/>
    <d v="2004-11-01T00:00:00"/>
    <x v="0"/>
    <n v="4"/>
    <n v="11"/>
    <x v="1"/>
    <x v="5"/>
    <s v="S700_2610"/>
    <s v="giftsbymail.co.uk"/>
    <s v="Cowes"/>
    <x v="6"/>
    <s v="EMEA"/>
    <x v="1"/>
  </r>
  <r>
    <n v="10327"/>
    <n v="21"/>
    <n v="96.31"/>
    <n v="2022.51"/>
    <d v="2004-11-10T00:00:00"/>
    <x v="5"/>
    <n v="4"/>
    <n v="11"/>
    <x v="1"/>
    <x v="5"/>
    <s v="S700_2610"/>
    <s v="Danish Wholesale Imports"/>
    <s v="Kobenhavn"/>
    <x v="13"/>
    <s v="EMEA"/>
    <x v="0"/>
  </r>
  <r>
    <n v="10339"/>
    <n v="50"/>
    <n v="74.349999999999994"/>
    <n v="3717.5"/>
    <d v="2004-11-23T00:00:00"/>
    <x v="0"/>
    <n v="4"/>
    <n v="11"/>
    <x v="1"/>
    <x v="5"/>
    <s v="S700_2610"/>
    <s v="Tokyo Collectables, Ltd"/>
    <s v="Minato-ku"/>
    <x v="11"/>
    <s v="Japan"/>
    <x v="1"/>
  </r>
  <r>
    <n v="10350"/>
    <n v="29"/>
    <n v="75.349999999999994"/>
    <n v="2185.15"/>
    <d v="2004-12-02T00:00:00"/>
    <x v="0"/>
    <n v="4"/>
    <n v="12"/>
    <x v="1"/>
    <x v="5"/>
    <s v="S700_2610"/>
    <s v="Euro Shopping Channel"/>
    <s v="Madrid"/>
    <x v="7"/>
    <s v="EMEA"/>
    <x v="0"/>
  </r>
  <r>
    <n v="10373"/>
    <n v="41"/>
    <n v="70.33"/>
    <n v="2883.53"/>
    <d v="2005-01-31T00:00:00"/>
    <x v="0"/>
    <n v="1"/>
    <n v="1"/>
    <x v="2"/>
    <x v="5"/>
    <s v="S700_2610"/>
    <s v="Oulu Toy Supplies, Inc."/>
    <s v="Oulu"/>
    <x v="4"/>
    <s v="EMEA"/>
    <x v="0"/>
  </r>
  <r>
    <n v="10386"/>
    <n v="37"/>
    <n v="100"/>
    <n v="5017.57"/>
    <d v="2005-03-01T00:00:00"/>
    <x v="5"/>
    <n v="1"/>
    <n v="3"/>
    <x v="2"/>
    <x v="5"/>
    <s v="S700_2610"/>
    <s v="Euro Shopping Channel"/>
    <s v="Madrid"/>
    <x v="7"/>
    <s v="EMEA"/>
    <x v="1"/>
  </r>
  <r>
    <n v="10397"/>
    <n v="22"/>
    <n v="66.5"/>
    <n v="1463"/>
    <d v="2005-03-28T00:00:00"/>
    <x v="0"/>
    <n v="1"/>
    <n v="3"/>
    <x v="2"/>
    <x v="5"/>
    <s v="S700_2610"/>
    <s v="Alpha Cognac"/>
    <s v="Toulouse"/>
    <x v="1"/>
    <s v="EMEA"/>
    <x v="0"/>
  </r>
  <r>
    <n v="10414"/>
    <n v="31"/>
    <n v="75.89"/>
    <n v="2352.59"/>
    <d v="2005-05-06T00:00:00"/>
    <x v="4"/>
    <n v="2"/>
    <n v="5"/>
    <x v="2"/>
    <x v="5"/>
    <s v="S700_2610"/>
    <s v="Gifts4AllAges.com"/>
    <s v="Boston"/>
    <x v="0"/>
    <s v="NA"/>
    <x v="0"/>
  </r>
  <r>
    <n v="10103"/>
    <n v="42"/>
    <n v="100"/>
    <n v="4460.82"/>
    <d v="2003-01-29T00:00:00"/>
    <x v="0"/>
    <n v="1"/>
    <n v="1"/>
    <x v="0"/>
    <x v="1"/>
    <s v="S700_2824"/>
    <s v="Baane Mini Imports"/>
    <s v="Stavern"/>
    <x v="2"/>
    <s v="EMEA"/>
    <x v="1"/>
  </r>
  <r>
    <n v="10114"/>
    <n v="42"/>
    <n v="100"/>
    <n v="4758.18"/>
    <d v="2003-04-01T00:00:00"/>
    <x v="0"/>
    <n v="2"/>
    <n v="4"/>
    <x v="0"/>
    <x v="1"/>
    <s v="S700_2824"/>
    <s v="La Corne D'abondance, Co."/>
    <s v="Paris"/>
    <x v="1"/>
    <s v="EMEA"/>
    <x v="1"/>
  </r>
  <r>
    <n v="10126"/>
    <n v="45"/>
    <n v="100"/>
    <n v="4597.2"/>
    <d v="2003-05-28T00:00:00"/>
    <x v="0"/>
    <n v="2"/>
    <n v="5"/>
    <x v="0"/>
    <x v="1"/>
    <s v="S700_2824"/>
    <s v="Corrida Auto Replicas, Ltd"/>
    <s v="Madrid"/>
    <x v="7"/>
    <s v="EMEA"/>
    <x v="1"/>
  </r>
  <r>
    <n v="10140"/>
    <n v="36"/>
    <n v="100"/>
    <n v="4114.8"/>
    <d v="2003-07-24T00:00:00"/>
    <x v="0"/>
    <n v="3"/>
    <n v="7"/>
    <x v="0"/>
    <x v="1"/>
    <s v="S700_2824"/>
    <s v="Technics Stores Inc."/>
    <s v="Burlingame"/>
    <x v="0"/>
    <s v="NA"/>
    <x v="1"/>
  </r>
  <r>
    <n v="10150"/>
    <n v="20"/>
    <n v="100"/>
    <n v="2104"/>
    <d v="2003-09-19T00:00:00"/>
    <x v="0"/>
    <n v="3"/>
    <n v="9"/>
    <x v="0"/>
    <x v="1"/>
    <s v="S700_2824"/>
    <s v="Dragon Souveniers, Ltd."/>
    <s v="Singapore"/>
    <x v="9"/>
    <s v="Japan"/>
    <x v="0"/>
  </r>
  <r>
    <n v="10164"/>
    <n v="39"/>
    <n v="81.93"/>
    <n v="3195.27"/>
    <d v="2003-10-21T00:00:00"/>
    <x v="5"/>
    <n v="4"/>
    <n v="10"/>
    <x v="0"/>
    <x v="1"/>
    <s v="S700_2824"/>
    <s v="Mini Auto Werke"/>
    <s v="Graz"/>
    <x v="5"/>
    <s v="EMEA"/>
    <x v="1"/>
  </r>
  <r>
    <n v="10175"/>
    <n v="42"/>
    <n v="85.98"/>
    <n v="3611.16"/>
    <d v="2003-11-06T00:00:00"/>
    <x v="0"/>
    <n v="4"/>
    <n v="11"/>
    <x v="0"/>
    <x v="1"/>
    <s v="S700_2824"/>
    <s v="Stylish Desk Decors, Co."/>
    <s v="London"/>
    <x v="6"/>
    <s v="EMEA"/>
    <x v="1"/>
  </r>
  <r>
    <n v="10183"/>
    <n v="23"/>
    <n v="86.99"/>
    <n v="2000.77"/>
    <d v="2003-11-13T00:00:00"/>
    <x v="0"/>
    <n v="4"/>
    <n v="11"/>
    <x v="0"/>
    <x v="1"/>
    <s v="S700_2824"/>
    <s v="Classic Gift Ideas, Inc"/>
    <s v="Philadelphia"/>
    <x v="0"/>
    <s v="NA"/>
    <x v="0"/>
  </r>
  <r>
    <n v="10194"/>
    <n v="26"/>
    <n v="89.01"/>
    <n v="2314.2600000000002"/>
    <d v="2003-11-25T00:00:00"/>
    <x v="0"/>
    <n v="4"/>
    <n v="11"/>
    <x v="0"/>
    <x v="1"/>
    <s v="S700_2824"/>
    <s v="Saveley &amp; Henriot, Co."/>
    <s v="Lyon"/>
    <x v="1"/>
    <s v="EMEA"/>
    <x v="0"/>
  </r>
  <r>
    <n v="10206"/>
    <n v="33"/>
    <n v="100"/>
    <n v="3871.89"/>
    <d v="2003-12-05T00:00:00"/>
    <x v="0"/>
    <n v="4"/>
    <n v="12"/>
    <x v="0"/>
    <x v="1"/>
    <s v="S700_2824"/>
    <s v="Canadian Gift Exchange Network"/>
    <s v="Vancouver"/>
    <x v="10"/>
    <s v="NA"/>
    <x v="1"/>
  </r>
  <r>
    <n v="10217"/>
    <n v="31"/>
    <n v="88"/>
    <n v="2728"/>
    <d v="2004-02-04T00:00:00"/>
    <x v="0"/>
    <n v="1"/>
    <n v="2"/>
    <x v="1"/>
    <x v="1"/>
    <s v="S700_2824"/>
    <s v="Handji Gifts&amp; Co"/>
    <s v="Singapore"/>
    <x v="9"/>
    <s v="APAC"/>
    <x v="0"/>
  </r>
  <r>
    <n v="10229"/>
    <n v="50"/>
    <n v="100"/>
    <n v="5614"/>
    <d v="2004-03-11T00:00:00"/>
    <x v="0"/>
    <n v="1"/>
    <n v="3"/>
    <x v="1"/>
    <x v="1"/>
    <s v="S700_2824"/>
    <s v="Mini Gifts Distributors Ltd."/>
    <s v="San Rafael"/>
    <x v="0"/>
    <s v="NA"/>
    <x v="1"/>
  </r>
  <r>
    <n v="10245"/>
    <n v="44"/>
    <n v="100"/>
    <n v="4628.8"/>
    <d v="2004-05-04T00:00:00"/>
    <x v="0"/>
    <n v="2"/>
    <n v="5"/>
    <x v="1"/>
    <x v="1"/>
    <s v="S700_2824"/>
    <s v="Super Scale Inc."/>
    <s v="New Haven"/>
    <x v="0"/>
    <s v="NA"/>
    <x v="1"/>
  </r>
  <r>
    <n v="10258"/>
    <n v="45"/>
    <n v="80.92"/>
    <n v="3641.4"/>
    <d v="2004-06-15T00:00:00"/>
    <x v="0"/>
    <n v="2"/>
    <n v="6"/>
    <x v="1"/>
    <x v="1"/>
    <s v="S700_2824"/>
    <s v="Tokyo Collectables, Ltd"/>
    <s v="Minato-ku"/>
    <x v="11"/>
    <s v="Japan"/>
    <x v="1"/>
  </r>
  <r>
    <n v="10270"/>
    <n v="46"/>
    <n v="88"/>
    <n v="4048"/>
    <d v="2004-07-19T00:00:00"/>
    <x v="0"/>
    <n v="3"/>
    <n v="7"/>
    <x v="1"/>
    <x v="1"/>
    <s v="S700_2824"/>
    <s v="Souveniers And Things Co."/>
    <s v="Chatswood"/>
    <x v="3"/>
    <s v="APAC"/>
    <x v="1"/>
  </r>
  <r>
    <n v="10281"/>
    <n v="27"/>
    <n v="85.98"/>
    <n v="2321.46"/>
    <d v="2004-08-19T00:00:00"/>
    <x v="0"/>
    <n v="3"/>
    <n v="8"/>
    <x v="1"/>
    <x v="1"/>
    <s v="S700_2824"/>
    <s v="Diecast Classics Inc."/>
    <s v="Allentown"/>
    <x v="0"/>
    <s v="NA"/>
    <x v="0"/>
  </r>
  <r>
    <n v="10291"/>
    <n v="28"/>
    <n v="100"/>
    <n v="3256.96"/>
    <d v="2004-09-08T00:00:00"/>
    <x v="0"/>
    <n v="3"/>
    <n v="9"/>
    <x v="1"/>
    <x v="1"/>
    <s v="S700_2824"/>
    <s v="Scandinavian Gift Ideas"/>
    <s v="Boras"/>
    <x v="8"/>
    <s v="EMEA"/>
    <x v="1"/>
  </r>
  <r>
    <n v="10304"/>
    <n v="40"/>
    <n v="100"/>
    <n v="4208"/>
    <d v="2004-10-11T00:00:00"/>
    <x v="0"/>
    <n v="4"/>
    <n v="10"/>
    <x v="1"/>
    <x v="1"/>
    <s v="S700_2824"/>
    <s v="Auto Assoc. &amp; Cie."/>
    <s v="Versailles"/>
    <x v="1"/>
    <s v="EMEA"/>
    <x v="1"/>
  </r>
  <r>
    <n v="10313"/>
    <n v="30"/>
    <n v="99.13"/>
    <n v="2973.9"/>
    <d v="2004-10-22T00:00:00"/>
    <x v="0"/>
    <n v="4"/>
    <n v="10"/>
    <x v="1"/>
    <x v="1"/>
    <s v="S700_2824"/>
    <s v="Canadian Gift Exchange Network"/>
    <s v="Vancouver"/>
    <x v="10"/>
    <s v="NA"/>
    <x v="0"/>
  </r>
  <r>
    <n v="10324"/>
    <n v="34"/>
    <n v="100"/>
    <n v="4248.3"/>
    <d v="2004-11-05T00:00:00"/>
    <x v="0"/>
    <n v="4"/>
    <n v="11"/>
    <x v="1"/>
    <x v="1"/>
    <s v="S700_2824"/>
    <s v="Vitachrome Inc."/>
    <s v="NYC"/>
    <x v="0"/>
    <s v="NA"/>
    <x v="1"/>
  </r>
  <r>
    <n v="10336"/>
    <n v="46"/>
    <n v="100"/>
    <n v="9558.7999999999993"/>
    <d v="2004-11-20T00:00:00"/>
    <x v="0"/>
    <n v="4"/>
    <n v="11"/>
    <x v="1"/>
    <x v="1"/>
    <s v="S700_2824"/>
    <s v="La Corne D'abondance, Co."/>
    <s v="Paris"/>
    <x v="1"/>
    <s v="EMEA"/>
    <x v="2"/>
  </r>
  <r>
    <n v="10348"/>
    <n v="32"/>
    <n v="82.83"/>
    <n v="2650.56"/>
    <d v="2004-11-01T00:00:00"/>
    <x v="0"/>
    <n v="4"/>
    <n v="11"/>
    <x v="1"/>
    <x v="1"/>
    <s v="S700_2824"/>
    <s v="Corrida Auto Replicas, Ltd"/>
    <s v="Madrid"/>
    <x v="7"/>
    <s v="EMEA"/>
    <x v="0"/>
  </r>
  <r>
    <n v="10358"/>
    <n v="27"/>
    <n v="100"/>
    <n v="3761.37"/>
    <d v="2004-12-10T00:00:00"/>
    <x v="0"/>
    <n v="4"/>
    <n v="12"/>
    <x v="1"/>
    <x v="1"/>
    <s v="S700_2824"/>
    <s v="Euro Shopping Channel"/>
    <s v="Madrid"/>
    <x v="7"/>
    <s v="EMEA"/>
    <x v="1"/>
  </r>
  <r>
    <n v="10371"/>
    <n v="34"/>
    <n v="100"/>
    <n v="4301.34"/>
    <d v="2005-01-23T00:00:00"/>
    <x v="0"/>
    <n v="1"/>
    <n v="1"/>
    <x v="2"/>
    <x v="1"/>
    <s v="S700_2824"/>
    <s v="Mini Gifts Distributors Ltd."/>
    <s v="San Rafael"/>
    <x v="0"/>
    <s v="NA"/>
    <x v="1"/>
  </r>
  <r>
    <n v="10382"/>
    <n v="34"/>
    <n v="54.84"/>
    <n v="1864.56"/>
    <d v="2005-02-17T00:00:00"/>
    <x v="0"/>
    <n v="1"/>
    <n v="2"/>
    <x v="2"/>
    <x v="1"/>
    <s v="S700_2824"/>
    <s v="Mini Gifts Distributors Ltd."/>
    <s v="San Rafael"/>
    <x v="0"/>
    <s v="NA"/>
    <x v="0"/>
  </r>
  <r>
    <n v="10411"/>
    <n v="34"/>
    <n v="100"/>
    <n v="3576.8"/>
    <d v="2005-05-01T00:00:00"/>
    <x v="0"/>
    <n v="2"/>
    <n v="5"/>
    <x v="2"/>
    <x v="1"/>
    <s v="S700_2824"/>
    <s v="Quebec Home Shopping Network"/>
    <s v="Montreal"/>
    <x v="10"/>
    <s v="NA"/>
    <x v="1"/>
  </r>
  <r>
    <n v="10424"/>
    <n v="46"/>
    <n v="80.92"/>
    <n v="3722.32"/>
    <d v="2005-05-31T00:00:00"/>
    <x v="2"/>
    <n v="2"/>
    <n v="5"/>
    <x v="2"/>
    <x v="1"/>
    <s v="S700_2824"/>
    <s v="Euro Shopping Channel"/>
    <s v="Madrid"/>
    <x v="7"/>
    <s v="EMEA"/>
    <x v="1"/>
  </r>
  <r>
    <n v="10106"/>
    <n v="32"/>
    <n v="100"/>
    <n v="3986.56"/>
    <d v="2003-02-17T00:00:00"/>
    <x v="0"/>
    <n v="1"/>
    <n v="2"/>
    <x v="0"/>
    <x v="4"/>
    <s v="S700_2834"/>
    <s v="Rovelli Gifts"/>
    <s v="Bergamo"/>
    <x v="12"/>
    <s v="EMEA"/>
    <x v="1"/>
  </r>
  <r>
    <n v="10120"/>
    <n v="24"/>
    <n v="100"/>
    <n v="3417.12"/>
    <d v="2003-04-29T00:00:00"/>
    <x v="0"/>
    <n v="2"/>
    <n v="4"/>
    <x v="0"/>
    <x v="4"/>
    <s v="S700_2834"/>
    <s v="Australian Collectors, Co."/>
    <s v="Melbourne"/>
    <x v="3"/>
    <s v="APAC"/>
    <x v="1"/>
  </r>
  <r>
    <n v="10133"/>
    <n v="27"/>
    <n v="99.67"/>
    <n v="2691.09"/>
    <d v="2003-06-27T00:00:00"/>
    <x v="0"/>
    <n v="2"/>
    <n v="6"/>
    <x v="0"/>
    <x v="4"/>
    <s v="S700_2834"/>
    <s v="Euro Shopping Channel"/>
    <s v="Madrid"/>
    <x v="7"/>
    <s v="EMEA"/>
    <x v="0"/>
  </r>
  <r>
    <n v="10145"/>
    <n v="20"/>
    <n v="100"/>
    <n v="2752.6"/>
    <d v="2003-08-25T00:00:00"/>
    <x v="0"/>
    <n v="3"/>
    <n v="8"/>
    <x v="0"/>
    <x v="4"/>
    <s v="S700_2834"/>
    <s v="Toys4GrownUps.com"/>
    <s v="Pasadena"/>
    <x v="0"/>
    <s v="NA"/>
    <x v="0"/>
  </r>
  <r>
    <n v="10168"/>
    <n v="36"/>
    <n v="100"/>
    <n v="4527.72"/>
    <d v="2003-10-28T00:00:00"/>
    <x v="0"/>
    <n v="4"/>
    <n v="10"/>
    <x v="0"/>
    <x v="4"/>
    <s v="S700_2834"/>
    <s v="Technics Stores Inc."/>
    <s v="Burlingame"/>
    <x v="0"/>
    <s v="NA"/>
    <x v="1"/>
  </r>
  <r>
    <n v="10188"/>
    <n v="29"/>
    <n v="100"/>
    <n v="3957.05"/>
    <d v="2003-11-18T00:00:00"/>
    <x v="0"/>
    <n v="4"/>
    <n v="11"/>
    <x v="0"/>
    <x v="4"/>
    <s v="S700_2834"/>
    <s v="Herkku Gifts"/>
    <s v="Bergen"/>
    <x v="2"/>
    <s v="EMEA"/>
    <x v="1"/>
  </r>
  <r>
    <n v="10210"/>
    <n v="25"/>
    <n v="100"/>
    <n v="2818"/>
    <d v="2004-01-12T00:00:00"/>
    <x v="0"/>
    <n v="1"/>
    <n v="1"/>
    <x v="1"/>
    <x v="4"/>
    <s v="S700_2834"/>
    <s v="Osaka Souveniers Co."/>
    <s v="Osaka"/>
    <x v="11"/>
    <s v="Japan"/>
    <x v="0"/>
  </r>
  <r>
    <n v="10223"/>
    <n v="29"/>
    <n v="100"/>
    <n v="3199.86"/>
    <d v="2004-02-20T00:00:00"/>
    <x v="0"/>
    <n v="1"/>
    <n v="2"/>
    <x v="1"/>
    <x v="4"/>
    <s v="S700_2834"/>
    <s v="Australian Collectors, Co."/>
    <s v="Melbourne"/>
    <x v="3"/>
    <s v="APAC"/>
    <x v="1"/>
  </r>
  <r>
    <n v="10235"/>
    <n v="25"/>
    <n v="96.11"/>
    <n v="2402.75"/>
    <d v="2004-04-02T00:00:00"/>
    <x v="0"/>
    <n v="2"/>
    <n v="4"/>
    <x v="1"/>
    <x v="4"/>
    <s v="S700_2834"/>
    <s v="Royal Canadian Collectables, Ltd."/>
    <s v="Tsawassen"/>
    <x v="10"/>
    <s v="NA"/>
    <x v="0"/>
  </r>
  <r>
    <n v="10250"/>
    <n v="44"/>
    <n v="100"/>
    <n v="6055.72"/>
    <d v="2004-05-11T00:00:00"/>
    <x v="0"/>
    <n v="2"/>
    <n v="5"/>
    <x v="1"/>
    <x v="4"/>
    <s v="S700_2834"/>
    <s v="The Sharp Gifts Warehouse"/>
    <s v="San Jose"/>
    <x v="0"/>
    <s v="NA"/>
    <x v="1"/>
  </r>
  <r>
    <n v="10263"/>
    <n v="47"/>
    <n v="100"/>
    <n v="5465.16"/>
    <d v="2004-06-28T00:00:00"/>
    <x v="0"/>
    <n v="2"/>
    <n v="6"/>
    <x v="1"/>
    <x v="4"/>
    <s v="S700_2834"/>
    <s v="Gift Depot Inc."/>
    <s v="Bridgewater"/>
    <x v="0"/>
    <s v="NA"/>
    <x v="1"/>
  </r>
  <r>
    <n v="10275"/>
    <n v="48"/>
    <n v="100"/>
    <n v="6378.72"/>
    <d v="2004-07-23T00:00:00"/>
    <x v="0"/>
    <n v="3"/>
    <n v="7"/>
    <x v="1"/>
    <x v="4"/>
    <s v="S700_2834"/>
    <s v="La Rochelle Gifts"/>
    <s v="Nantes"/>
    <x v="1"/>
    <s v="EMEA"/>
    <x v="1"/>
  </r>
  <r>
    <n v="10285"/>
    <n v="45"/>
    <n v="100"/>
    <n v="5392.8"/>
    <d v="2004-08-27T00:00:00"/>
    <x v="0"/>
    <n v="3"/>
    <n v="8"/>
    <x v="1"/>
    <x v="4"/>
    <s v="S700_2834"/>
    <s v="Marta's Replicas Co."/>
    <s v="Cambridge"/>
    <x v="0"/>
    <s v="NA"/>
    <x v="1"/>
  </r>
  <r>
    <n v="10297"/>
    <n v="35"/>
    <n v="100"/>
    <n v="3986.5"/>
    <d v="2004-09-16T00:00:00"/>
    <x v="0"/>
    <n v="3"/>
    <n v="9"/>
    <x v="1"/>
    <x v="4"/>
    <s v="S700_2834"/>
    <s v="Clover Collections, Co."/>
    <s v="Dublin"/>
    <x v="18"/>
    <s v="EMEA"/>
    <x v="1"/>
  </r>
  <r>
    <n v="10308"/>
    <n v="31"/>
    <n v="100"/>
    <n v="4009.23"/>
    <d v="2004-10-15T00:00:00"/>
    <x v="0"/>
    <n v="4"/>
    <n v="10"/>
    <x v="1"/>
    <x v="4"/>
    <s v="S700_2834"/>
    <s v="Mini Classics"/>
    <s v="White Plains"/>
    <x v="0"/>
    <s v="NA"/>
    <x v="1"/>
  </r>
  <r>
    <n v="10318"/>
    <n v="50"/>
    <n v="100"/>
    <n v="7119"/>
    <d v="2004-11-02T00:00:00"/>
    <x v="0"/>
    <n v="4"/>
    <n v="11"/>
    <x v="1"/>
    <x v="4"/>
    <s v="S700_2834"/>
    <s v="Diecast Classics Inc."/>
    <s v="Allentown"/>
    <x v="0"/>
    <s v="NA"/>
    <x v="2"/>
  </r>
  <r>
    <n v="10328"/>
    <n v="33"/>
    <n v="100"/>
    <n v="4072.2"/>
    <d v="2004-11-12T00:00:00"/>
    <x v="0"/>
    <n v="4"/>
    <n v="11"/>
    <x v="1"/>
    <x v="4"/>
    <s v="S700_2834"/>
    <s v="Rovelli Gifts"/>
    <s v="Bergamo"/>
    <x v="12"/>
    <s v="EMEA"/>
    <x v="1"/>
  </r>
  <r>
    <n v="10340"/>
    <n v="29"/>
    <n v="100"/>
    <n v="4094.51"/>
    <d v="2004-11-24T00:00:00"/>
    <x v="0"/>
    <n v="4"/>
    <n v="11"/>
    <x v="1"/>
    <x v="4"/>
    <s v="S700_2834"/>
    <s v="Enaco Distributors"/>
    <s v="Barcelona"/>
    <x v="7"/>
    <s v="EMEA"/>
    <x v="1"/>
  </r>
  <r>
    <n v="10353"/>
    <n v="48"/>
    <n v="68.8"/>
    <n v="3302.4"/>
    <d v="2004-12-04T00:00:00"/>
    <x v="0"/>
    <n v="4"/>
    <n v="12"/>
    <x v="1"/>
    <x v="4"/>
    <s v="S700_2834"/>
    <s v="Gift Ideas Corp."/>
    <s v="Glendale"/>
    <x v="0"/>
    <s v="NA"/>
    <x v="1"/>
  </r>
  <r>
    <n v="10361"/>
    <n v="44"/>
    <n v="72.42"/>
    <n v="3186.48"/>
    <d v="2004-12-17T00:00:00"/>
    <x v="0"/>
    <n v="4"/>
    <n v="12"/>
    <x v="1"/>
    <x v="4"/>
    <s v="S700_2834"/>
    <s v="Souveniers And Things Co."/>
    <s v="Chatswood"/>
    <x v="3"/>
    <s v="APAC"/>
    <x v="1"/>
  </r>
  <r>
    <n v="10375"/>
    <n v="25"/>
    <n v="66.73"/>
    <n v="1668.25"/>
    <d v="2005-02-03T00:00:00"/>
    <x v="0"/>
    <n v="1"/>
    <n v="2"/>
    <x v="2"/>
    <x v="4"/>
    <s v="S700_2834"/>
    <s v="La Rochelle Gifts"/>
    <s v="Nantes"/>
    <x v="1"/>
    <s v="EMEA"/>
    <x v="0"/>
  </r>
  <r>
    <n v="10388"/>
    <n v="50"/>
    <n v="100"/>
    <n v="7154.5"/>
    <d v="2005-03-03T00:00:00"/>
    <x v="0"/>
    <n v="1"/>
    <n v="3"/>
    <x v="2"/>
    <x v="4"/>
    <s v="S700_2834"/>
    <s v="FunGiftIdeas.com"/>
    <s v="New Bedford"/>
    <x v="0"/>
    <s v="NA"/>
    <x v="2"/>
  </r>
  <r>
    <n v="10398"/>
    <n v="23"/>
    <n v="100"/>
    <n v="2810.83"/>
    <d v="2005-03-30T00:00:00"/>
    <x v="0"/>
    <n v="1"/>
    <n v="3"/>
    <x v="2"/>
    <x v="4"/>
    <s v="S700_2834"/>
    <s v="Reims Collectables"/>
    <s v="Reims"/>
    <x v="1"/>
    <s v="EMEA"/>
    <x v="0"/>
  </r>
  <r>
    <n v="10401"/>
    <n v="21"/>
    <n v="96.11"/>
    <n v="2018.31"/>
    <d v="2005-04-03T00:00:00"/>
    <x v="4"/>
    <n v="2"/>
    <n v="4"/>
    <x v="2"/>
    <x v="4"/>
    <s v="S700_2834"/>
    <s v="Tekni Collectables Inc."/>
    <s v="Newark"/>
    <x v="0"/>
    <s v="NA"/>
    <x v="0"/>
  </r>
  <r>
    <n v="10416"/>
    <n v="41"/>
    <n v="100"/>
    <n v="5642.83"/>
    <d v="2005-05-10T00:00:00"/>
    <x v="0"/>
    <n v="2"/>
    <n v="5"/>
    <x v="2"/>
    <x v="4"/>
    <s v="S700_2834"/>
    <s v="L'ordine Souveniers"/>
    <s v="Reggio Emilia"/>
    <x v="12"/>
    <s v="EMEA"/>
    <x v="1"/>
  </r>
  <r>
    <n v="10106"/>
    <n v="44"/>
    <n v="74.400000000000006"/>
    <n v="3273.6"/>
    <d v="2003-02-17T00:00:00"/>
    <x v="0"/>
    <n v="1"/>
    <n v="2"/>
    <x v="0"/>
    <x v="4"/>
    <s v="S700_3167"/>
    <s v="Rovelli Gifts"/>
    <s v="Bergamo"/>
    <x v="12"/>
    <s v="EMEA"/>
    <x v="1"/>
  </r>
  <r>
    <n v="10120"/>
    <n v="43"/>
    <n v="76"/>
    <n v="3268"/>
    <d v="2003-04-29T00:00:00"/>
    <x v="0"/>
    <n v="2"/>
    <n v="4"/>
    <x v="0"/>
    <x v="4"/>
    <s v="S700_3167"/>
    <s v="Australian Collectors, Co."/>
    <s v="Melbourne"/>
    <x v="3"/>
    <s v="APAC"/>
    <x v="1"/>
  </r>
  <r>
    <n v="10143"/>
    <n v="28"/>
    <n v="96"/>
    <n v="2688"/>
    <d v="2003-08-10T00:00:00"/>
    <x v="0"/>
    <n v="3"/>
    <n v="8"/>
    <x v="0"/>
    <x v="4"/>
    <s v="S700_3167"/>
    <s v="Mini Creations Ltd."/>
    <s v="New Bedford"/>
    <x v="0"/>
    <s v="NA"/>
    <x v="0"/>
  </r>
  <r>
    <n v="10155"/>
    <n v="43"/>
    <n v="86.4"/>
    <n v="3715.2"/>
    <d v="2003-10-06T00:00:00"/>
    <x v="0"/>
    <n v="4"/>
    <n v="10"/>
    <x v="0"/>
    <x v="4"/>
    <s v="S700_3167"/>
    <s v="Toys of Finland, Co."/>
    <s v="Helsinki"/>
    <x v="4"/>
    <s v="EMEA"/>
    <x v="1"/>
  </r>
  <r>
    <n v="10168"/>
    <n v="48"/>
    <n v="96"/>
    <n v="4608"/>
    <d v="2003-10-28T00:00:00"/>
    <x v="0"/>
    <n v="4"/>
    <n v="10"/>
    <x v="0"/>
    <x v="4"/>
    <s v="S700_3167"/>
    <s v="Technics Stores Inc."/>
    <s v="Burlingame"/>
    <x v="0"/>
    <s v="NA"/>
    <x v="1"/>
  </r>
  <r>
    <n v="10199"/>
    <n v="38"/>
    <n v="82.4"/>
    <n v="3131.2"/>
    <d v="2003-12-01T00:00:00"/>
    <x v="0"/>
    <n v="4"/>
    <n v="12"/>
    <x v="0"/>
    <x v="4"/>
    <s v="S700_3167"/>
    <s v="West Coast Collectables Co."/>
    <s v="Burbank"/>
    <x v="0"/>
    <s v="NA"/>
    <x v="1"/>
  </r>
  <r>
    <n v="10210"/>
    <n v="31"/>
    <n v="86.4"/>
    <n v="2678.4"/>
    <d v="2004-01-12T00:00:00"/>
    <x v="0"/>
    <n v="1"/>
    <n v="1"/>
    <x v="1"/>
    <x v="4"/>
    <s v="S700_3167"/>
    <s v="Osaka Souveniers Co."/>
    <s v="Osaka"/>
    <x v="11"/>
    <s v="Japan"/>
    <x v="0"/>
  </r>
  <r>
    <n v="10223"/>
    <n v="26"/>
    <n v="67.2"/>
    <n v="1747.2"/>
    <d v="2004-02-20T00:00:00"/>
    <x v="0"/>
    <n v="1"/>
    <n v="2"/>
    <x v="1"/>
    <x v="4"/>
    <s v="S700_3167"/>
    <s v="Australian Collectors, Co."/>
    <s v="Melbourne"/>
    <x v="3"/>
    <s v="APAC"/>
    <x v="0"/>
  </r>
  <r>
    <n v="10235"/>
    <n v="32"/>
    <n v="92"/>
    <n v="2944"/>
    <d v="2004-04-02T00:00:00"/>
    <x v="0"/>
    <n v="2"/>
    <n v="4"/>
    <x v="1"/>
    <x v="4"/>
    <s v="S700_3167"/>
    <s v="Royal Canadian Collectables, Ltd."/>
    <s v="Tsawassen"/>
    <x v="10"/>
    <s v="NA"/>
    <x v="0"/>
  </r>
  <r>
    <n v="10250"/>
    <n v="44"/>
    <n v="67.2"/>
    <n v="2956.8"/>
    <d v="2004-05-11T00:00:00"/>
    <x v="0"/>
    <n v="2"/>
    <n v="5"/>
    <x v="1"/>
    <x v="4"/>
    <s v="S700_3167"/>
    <s v="The Sharp Gifts Warehouse"/>
    <s v="San Jose"/>
    <x v="0"/>
    <s v="NA"/>
    <x v="0"/>
  </r>
  <r>
    <n v="10262"/>
    <n v="27"/>
    <n v="76"/>
    <n v="2052"/>
    <d v="2004-06-24T00:00:00"/>
    <x v="3"/>
    <n v="2"/>
    <n v="6"/>
    <x v="1"/>
    <x v="4"/>
    <s v="S700_3167"/>
    <s v="Euro Shopping Channel"/>
    <s v="Madrid"/>
    <x v="7"/>
    <s v="EMEA"/>
    <x v="0"/>
  </r>
  <r>
    <n v="10275"/>
    <n v="43"/>
    <n v="73.599999999999994"/>
    <n v="3164.8"/>
    <d v="2004-07-23T00:00:00"/>
    <x v="0"/>
    <n v="3"/>
    <n v="7"/>
    <x v="1"/>
    <x v="4"/>
    <s v="S700_3167"/>
    <s v="La Rochelle Gifts"/>
    <s v="Nantes"/>
    <x v="1"/>
    <s v="EMEA"/>
    <x v="1"/>
  </r>
  <r>
    <n v="10284"/>
    <n v="25"/>
    <n v="69.599999999999994"/>
    <n v="1740"/>
    <d v="2004-08-21T00:00:00"/>
    <x v="0"/>
    <n v="3"/>
    <n v="8"/>
    <x v="1"/>
    <x v="4"/>
    <s v="S700_3167"/>
    <s v="Norway Gifts By Mail, Co."/>
    <s v="Oslo"/>
    <x v="2"/>
    <s v="EMEA"/>
    <x v="0"/>
  </r>
  <r>
    <n v="10296"/>
    <n v="22"/>
    <n v="80.8"/>
    <n v="1777.6"/>
    <d v="2004-09-15T00:00:00"/>
    <x v="0"/>
    <n v="3"/>
    <n v="9"/>
    <x v="1"/>
    <x v="4"/>
    <s v="S700_3167"/>
    <s v="Bavarian Collectables Imports, Co."/>
    <s v="Munich"/>
    <x v="16"/>
    <s v="EMEA"/>
    <x v="0"/>
  </r>
  <r>
    <n v="10308"/>
    <n v="21"/>
    <n v="87.2"/>
    <n v="1831.2"/>
    <d v="2004-10-15T00:00:00"/>
    <x v="0"/>
    <n v="4"/>
    <n v="10"/>
    <x v="1"/>
    <x v="4"/>
    <s v="S700_3167"/>
    <s v="Mini Classics"/>
    <s v="White Plains"/>
    <x v="0"/>
    <s v="NA"/>
    <x v="0"/>
  </r>
  <r>
    <n v="10316"/>
    <n v="48"/>
    <n v="75.2"/>
    <n v="3609.6"/>
    <d v="2004-11-01T00:00:00"/>
    <x v="0"/>
    <n v="4"/>
    <n v="11"/>
    <x v="1"/>
    <x v="4"/>
    <s v="S700_3167"/>
    <s v="giftsbymail.co.uk"/>
    <s v="Cowes"/>
    <x v="6"/>
    <s v="EMEA"/>
    <x v="1"/>
  </r>
  <r>
    <n v="10328"/>
    <n v="33"/>
    <n v="64"/>
    <n v="2112"/>
    <d v="2004-11-12T00:00:00"/>
    <x v="0"/>
    <n v="4"/>
    <n v="11"/>
    <x v="1"/>
    <x v="4"/>
    <s v="S700_3167"/>
    <s v="Rovelli Gifts"/>
    <s v="Bergamo"/>
    <x v="12"/>
    <s v="EMEA"/>
    <x v="0"/>
  </r>
  <r>
    <n v="10341"/>
    <n v="34"/>
    <n v="100"/>
    <n v="3644.12"/>
    <d v="2004-11-24T00:00:00"/>
    <x v="0"/>
    <n v="4"/>
    <n v="11"/>
    <x v="1"/>
    <x v="4"/>
    <s v="S700_3167"/>
    <s v="Salzburg Collectables"/>
    <s v="Salzburg"/>
    <x v="5"/>
    <s v="EMEA"/>
    <x v="1"/>
  </r>
  <r>
    <n v="10353"/>
    <n v="43"/>
    <n v="81.95"/>
    <n v="3523.85"/>
    <d v="2004-12-04T00:00:00"/>
    <x v="0"/>
    <n v="4"/>
    <n v="12"/>
    <x v="1"/>
    <x v="4"/>
    <s v="S700_3167"/>
    <s v="Gift Ideas Corp."/>
    <s v="Glendale"/>
    <x v="0"/>
    <s v="NA"/>
    <x v="1"/>
  </r>
  <r>
    <n v="10361"/>
    <n v="44"/>
    <n v="100"/>
    <n v="5001.92"/>
    <d v="2004-12-17T00:00:00"/>
    <x v="0"/>
    <n v="4"/>
    <n v="12"/>
    <x v="1"/>
    <x v="4"/>
    <s v="S700_3167"/>
    <s v="Souveniers And Things Co."/>
    <s v="Chatswood"/>
    <x v="3"/>
    <s v="APAC"/>
    <x v="1"/>
  </r>
  <r>
    <n v="10375"/>
    <n v="44"/>
    <n v="100"/>
    <n v="5208.72"/>
    <d v="2005-02-03T00:00:00"/>
    <x v="0"/>
    <n v="1"/>
    <n v="2"/>
    <x v="2"/>
    <x v="4"/>
    <s v="S700_3167"/>
    <s v="La Rochelle Gifts"/>
    <s v="Nantes"/>
    <x v="1"/>
    <s v="EMEA"/>
    <x v="1"/>
  </r>
  <r>
    <n v="10386"/>
    <n v="32"/>
    <n v="94.34"/>
    <n v="3018.88"/>
    <d v="2005-03-01T00:00:00"/>
    <x v="5"/>
    <n v="1"/>
    <n v="3"/>
    <x v="2"/>
    <x v="4"/>
    <s v="S700_3167"/>
    <s v="Euro Shopping Channel"/>
    <s v="Madrid"/>
    <x v="7"/>
    <s v="EMEA"/>
    <x v="1"/>
  </r>
  <r>
    <n v="10398"/>
    <n v="29"/>
    <n v="65.599999999999994"/>
    <n v="1902.4"/>
    <d v="2005-03-30T00:00:00"/>
    <x v="0"/>
    <n v="1"/>
    <n v="3"/>
    <x v="2"/>
    <x v="4"/>
    <s v="S700_3167"/>
    <s v="Reims Collectables"/>
    <s v="Reims"/>
    <x v="1"/>
    <s v="EMEA"/>
    <x v="0"/>
  </r>
  <r>
    <n v="10401"/>
    <n v="77"/>
    <n v="92"/>
    <n v="7084"/>
    <d v="2005-04-03T00:00:00"/>
    <x v="4"/>
    <n v="2"/>
    <n v="4"/>
    <x v="2"/>
    <x v="4"/>
    <s v="S700_3167"/>
    <s v="Tekni Collectables Inc."/>
    <s v="Newark"/>
    <x v="0"/>
    <s v="NA"/>
    <x v="2"/>
  </r>
  <r>
    <n v="10416"/>
    <n v="39"/>
    <n v="67.2"/>
    <n v="2620.8000000000002"/>
    <d v="2005-05-10T00:00:00"/>
    <x v="0"/>
    <n v="2"/>
    <n v="5"/>
    <x v="2"/>
    <x v="4"/>
    <s v="S700_3167"/>
    <s v="L'ordine Souveniers"/>
    <s v="Reggio Emilia"/>
    <x v="12"/>
    <s v="EMEA"/>
    <x v="0"/>
  </r>
  <r>
    <n v="10105"/>
    <n v="39"/>
    <n v="81.14"/>
    <n v="3164.46"/>
    <d v="2003-02-11T00:00:00"/>
    <x v="0"/>
    <n v="1"/>
    <n v="2"/>
    <x v="0"/>
    <x v="5"/>
    <s v="S700_3505"/>
    <s v="Danish Wholesale Imports"/>
    <s v="Kobenhavn"/>
    <x v="13"/>
    <s v="EMEA"/>
    <x v="1"/>
  </r>
  <r>
    <n v="10118"/>
    <n v="36"/>
    <n v="100"/>
    <n v="4219.2"/>
    <d v="2003-04-21T00:00:00"/>
    <x v="0"/>
    <n v="2"/>
    <n v="4"/>
    <x v="0"/>
    <x v="5"/>
    <s v="S700_3505"/>
    <s v="Enaco Distributors"/>
    <s v="Barcelona"/>
    <x v="7"/>
    <s v="EMEA"/>
    <x v="1"/>
  </r>
  <r>
    <n v="10129"/>
    <n v="42"/>
    <n v="91.15"/>
    <n v="3828.3"/>
    <d v="2003-06-12T00:00:00"/>
    <x v="0"/>
    <n v="2"/>
    <n v="6"/>
    <x v="0"/>
    <x v="5"/>
    <s v="S700_3505"/>
    <s v="Stylish Desk Decors, Co."/>
    <s v="London"/>
    <x v="6"/>
    <s v="EMEA"/>
    <x v="1"/>
  </r>
  <r>
    <n v="10142"/>
    <n v="21"/>
    <n v="100"/>
    <n v="2334.9899999999998"/>
    <d v="2003-08-08T00:00:00"/>
    <x v="0"/>
    <n v="3"/>
    <n v="8"/>
    <x v="0"/>
    <x v="5"/>
    <s v="S700_3505"/>
    <s v="Mini Gifts Distributors Ltd."/>
    <s v="San Rafael"/>
    <x v="0"/>
    <s v="NA"/>
    <x v="0"/>
  </r>
  <r>
    <n v="10153"/>
    <n v="50"/>
    <n v="88.15"/>
    <n v="4407.5"/>
    <d v="2003-09-28T00:00:00"/>
    <x v="0"/>
    <n v="3"/>
    <n v="9"/>
    <x v="0"/>
    <x v="5"/>
    <s v="S700_3505"/>
    <s v="Euro Shopping Channel"/>
    <s v="Madrid"/>
    <x v="7"/>
    <s v="EMEA"/>
    <x v="1"/>
  </r>
  <r>
    <n v="10167"/>
    <n v="24"/>
    <n v="100"/>
    <n v="2812.8"/>
    <d v="2003-10-23T00:00:00"/>
    <x v="3"/>
    <n v="4"/>
    <n v="10"/>
    <x v="0"/>
    <x v="5"/>
    <s v="S700_3505"/>
    <s v="Scandinavian Gift Ideas"/>
    <s v="Boras"/>
    <x v="8"/>
    <s v="EMEA"/>
    <x v="0"/>
  </r>
  <r>
    <n v="10177"/>
    <n v="44"/>
    <n v="92.16"/>
    <n v="4055.04"/>
    <d v="2003-11-07T00:00:00"/>
    <x v="0"/>
    <n v="4"/>
    <n v="11"/>
    <x v="0"/>
    <x v="5"/>
    <s v="S700_3505"/>
    <s v="CAF Imports"/>
    <s v="Madrid"/>
    <x v="7"/>
    <s v="EMEA"/>
    <x v="1"/>
  </r>
  <r>
    <n v="10185"/>
    <n v="37"/>
    <n v="100"/>
    <n v="3891.66"/>
    <d v="2003-11-14T00:00:00"/>
    <x v="0"/>
    <n v="4"/>
    <n v="11"/>
    <x v="0"/>
    <x v="5"/>
    <s v="S700_3505"/>
    <s v="Mini Creations Ltd."/>
    <s v="New Bedford"/>
    <x v="0"/>
    <s v="NA"/>
    <x v="1"/>
  </r>
  <r>
    <n v="10197"/>
    <n v="27"/>
    <n v="92.16"/>
    <n v="2488.3200000000002"/>
    <d v="2003-11-26T00:00:00"/>
    <x v="0"/>
    <n v="4"/>
    <n v="11"/>
    <x v="0"/>
    <x v="5"/>
    <s v="S700_3505"/>
    <s v="Enaco Distributors"/>
    <s v="Barcelona"/>
    <x v="7"/>
    <s v="EMEA"/>
    <x v="0"/>
  </r>
  <r>
    <n v="10208"/>
    <n v="37"/>
    <n v="100"/>
    <n v="4447.3999999999996"/>
    <d v="2004-01-02T00:00:00"/>
    <x v="0"/>
    <n v="1"/>
    <n v="1"/>
    <x v="1"/>
    <x v="5"/>
    <s v="S700_3505"/>
    <s v="Saveley &amp; Henriot, Co."/>
    <s v="Lyon"/>
    <x v="1"/>
    <s v="EMEA"/>
    <x v="1"/>
  </r>
  <r>
    <n v="10222"/>
    <n v="38"/>
    <n v="100"/>
    <n v="4187.22"/>
    <d v="2004-02-19T00:00:00"/>
    <x v="0"/>
    <n v="1"/>
    <n v="2"/>
    <x v="1"/>
    <x v="5"/>
    <s v="S700_3505"/>
    <s v="Collectable Mini Designs Co."/>
    <s v="San Diego"/>
    <x v="0"/>
    <s v="NA"/>
    <x v="1"/>
  </r>
  <r>
    <n v="10232"/>
    <n v="48"/>
    <n v="96.16"/>
    <n v="4615.68"/>
    <d v="2004-03-20T00:00:00"/>
    <x v="0"/>
    <n v="1"/>
    <n v="3"/>
    <x v="1"/>
    <x v="5"/>
    <s v="S700_3505"/>
    <s v="giftsbymail.co.uk"/>
    <s v="Cowes"/>
    <x v="6"/>
    <s v="EMEA"/>
    <x v="1"/>
  </r>
  <r>
    <n v="10248"/>
    <n v="30"/>
    <n v="100"/>
    <n v="3245.4"/>
    <d v="2004-05-07T00:00:00"/>
    <x v="3"/>
    <n v="2"/>
    <n v="5"/>
    <x v="1"/>
    <x v="5"/>
    <s v="S700_3505"/>
    <s v="Land of Toys Inc."/>
    <s v="NYC"/>
    <x v="0"/>
    <s v="NA"/>
    <x v="1"/>
  </r>
  <r>
    <n v="10261"/>
    <n v="25"/>
    <n v="88.15"/>
    <n v="2203.75"/>
    <d v="2004-06-17T00:00:00"/>
    <x v="0"/>
    <n v="2"/>
    <n v="6"/>
    <x v="1"/>
    <x v="5"/>
    <s v="S700_3505"/>
    <s v="Quebec Home Shopping Network"/>
    <s v="Montreal"/>
    <x v="10"/>
    <s v="NA"/>
    <x v="0"/>
  </r>
  <r>
    <n v="10273"/>
    <n v="40"/>
    <n v="86.15"/>
    <n v="3446"/>
    <d v="2004-07-21T00:00:00"/>
    <x v="0"/>
    <n v="3"/>
    <n v="7"/>
    <x v="1"/>
    <x v="5"/>
    <s v="S700_3505"/>
    <s v="Petit Auto"/>
    <s v="Bruxelles"/>
    <x v="14"/>
    <s v="EMEA"/>
    <x v="1"/>
  </r>
  <r>
    <n v="10283"/>
    <n v="22"/>
    <n v="88.15"/>
    <n v="1939.3"/>
    <d v="2004-08-20T00:00:00"/>
    <x v="0"/>
    <n v="3"/>
    <n v="8"/>
    <x v="1"/>
    <x v="5"/>
    <s v="S700_3505"/>
    <s v="Royal Canadian Collectables, Ltd."/>
    <s v="Tsawassen"/>
    <x v="10"/>
    <s v="NA"/>
    <x v="0"/>
  </r>
  <r>
    <n v="10295"/>
    <n v="34"/>
    <n v="100"/>
    <n v="3473.78"/>
    <d v="2004-09-10T00:00:00"/>
    <x v="0"/>
    <n v="3"/>
    <n v="9"/>
    <x v="1"/>
    <x v="5"/>
    <s v="S700_3505"/>
    <s v="Gifts4AllAges.com"/>
    <s v="Boston"/>
    <x v="0"/>
    <s v="NA"/>
    <x v="1"/>
  </r>
  <r>
    <n v="10306"/>
    <n v="32"/>
    <n v="90.15"/>
    <n v="2884.8"/>
    <d v="2004-10-14T00:00:00"/>
    <x v="0"/>
    <n v="4"/>
    <n v="10"/>
    <x v="1"/>
    <x v="5"/>
    <s v="S700_3505"/>
    <s v="AV Stores, Co."/>
    <s v="Manchester"/>
    <x v="6"/>
    <s v="EMEA"/>
    <x v="0"/>
  </r>
  <r>
    <n v="10315"/>
    <n v="31"/>
    <n v="86.15"/>
    <n v="2670.65"/>
    <d v="2004-10-29T00:00:00"/>
    <x v="0"/>
    <n v="4"/>
    <n v="10"/>
    <x v="1"/>
    <x v="5"/>
    <s v="S700_3505"/>
    <s v="La Rochelle Gifts"/>
    <s v="Nantes"/>
    <x v="1"/>
    <s v="EMEA"/>
    <x v="0"/>
  </r>
  <r>
    <n v="10327"/>
    <n v="43"/>
    <n v="80"/>
    <n v="3440"/>
    <d v="2004-11-10T00:00:00"/>
    <x v="5"/>
    <n v="4"/>
    <n v="11"/>
    <x v="1"/>
    <x v="5"/>
    <s v="S700_3505"/>
    <s v="Danish Wholesale Imports"/>
    <s v="Kobenhavn"/>
    <x v="13"/>
    <s v="EMEA"/>
    <x v="1"/>
  </r>
  <r>
    <n v="10337"/>
    <n v="31"/>
    <n v="89.38"/>
    <n v="2770.78"/>
    <d v="2004-11-21T00:00:00"/>
    <x v="0"/>
    <n v="4"/>
    <n v="11"/>
    <x v="1"/>
    <x v="5"/>
    <s v="S700_3505"/>
    <s v="Classic Legends Inc."/>
    <s v="NYC"/>
    <x v="0"/>
    <s v="NA"/>
    <x v="0"/>
  </r>
  <r>
    <n v="10350"/>
    <n v="31"/>
    <n v="77.34"/>
    <n v="2397.54"/>
    <d v="2004-12-02T00:00:00"/>
    <x v="0"/>
    <n v="4"/>
    <n v="12"/>
    <x v="1"/>
    <x v="5"/>
    <s v="S700_3505"/>
    <s v="Euro Shopping Channel"/>
    <s v="Madrid"/>
    <x v="7"/>
    <s v="EMEA"/>
    <x v="0"/>
  </r>
  <r>
    <n v="10373"/>
    <n v="34"/>
    <n v="96.34"/>
    <n v="3275.56"/>
    <d v="2005-01-31T00:00:00"/>
    <x v="0"/>
    <n v="1"/>
    <n v="1"/>
    <x v="2"/>
    <x v="5"/>
    <s v="S700_3505"/>
    <s v="Oulu Toy Supplies, Inc."/>
    <s v="Oulu"/>
    <x v="4"/>
    <s v="EMEA"/>
    <x v="1"/>
  </r>
  <r>
    <n v="10386"/>
    <n v="45"/>
    <n v="92.08"/>
    <n v="4143.6000000000004"/>
    <d v="2005-03-01T00:00:00"/>
    <x v="5"/>
    <n v="1"/>
    <n v="3"/>
    <x v="2"/>
    <x v="5"/>
    <s v="S700_3505"/>
    <s v="Euro Shopping Channel"/>
    <s v="Madrid"/>
    <x v="7"/>
    <s v="EMEA"/>
    <x v="1"/>
  </r>
  <r>
    <n v="10397"/>
    <n v="48"/>
    <n v="100"/>
    <n v="5192.6400000000003"/>
    <d v="2005-03-28T00:00:00"/>
    <x v="0"/>
    <n v="1"/>
    <n v="3"/>
    <x v="2"/>
    <x v="5"/>
    <s v="S700_3505"/>
    <s v="Alpha Cognac"/>
    <s v="Toulouse"/>
    <x v="1"/>
    <s v="EMEA"/>
    <x v="1"/>
  </r>
  <r>
    <n v="10414"/>
    <n v="28"/>
    <n v="100"/>
    <n v="3029.04"/>
    <d v="2005-05-06T00:00:00"/>
    <x v="4"/>
    <n v="2"/>
    <n v="5"/>
    <x v="2"/>
    <x v="5"/>
    <s v="S700_3505"/>
    <s v="Gifts4AllAges.com"/>
    <s v="Boston"/>
    <x v="0"/>
    <s v="NA"/>
    <x v="1"/>
  </r>
  <r>
    <n v="10105"/>
    <n v="22"/>
    <n v="100"/>
    <n v="2556.1799999999998"/>
    <d v="2003-02-11T00:00:00"/>
    <x v="0"/>
    <n v="1"/>
    <n v="2"/>
    <x v="0"/>
    <x v="5"/>
    <s v="S700_3962"/>
    <s v="Danish Wholesale Imports"/>
    <s v="Kobenhavn"/>
    <x v="13"/>
    <s v="EMEA"/>
    <x v="0"/>
  </r>
  <r>
    <n v="10117"/>
    <n v="45"/>
    <n v="83.42"/>
    <n v="3753.9"/>
    <d v="2003-04-16T00:00:00"/>
    <x v="0"/>
    <n v="2"/>
    <n v="4"/>
    <x v="0"/>
    <x v="5"/>
    <s v="S700_3962"/>
    <s v="Dragon Souveniers, Ltd."/>
    <s v="Singapore"/>
    <x v="9"/>
    <s v="Japan"/>
    <x v="1"/>
  </r>
  <r>
    <n v="10129"/>
    <n v="30"/>
    <n v="85.41"/>
    <n v="2562.3000000000002"/>
    <d v="2003-06-12T00:00:00"/>
    <x v="0"/>
    <n v="2"/>
    <n v="6"/>
    <x v="0"/>
    <x v="5"/>
    <s v="S700_3962"/>
    <s v="Stylish Desk Decors, Co."/>
    <s v="London"/>
    <x v="6"/>
    <s v="EMEA"/>
    <x v="0"/>
  </r>
  <r>
    <n v="10142"/>
    <n v="38"/>
    <n v="85.41"/>
    <n v="3245.58"/>
    <d v="2003-08-08T00:00:00"/>
    <x v="0"/>
    <n v="3"/>
    <n v="8"/>
    <x v="0"/>
    <x v="5"/>
    <s v="S700_3962"/>
    <s v="Mini Gifts Distributors Ltd."/>
    <s v="San Rafael"/>
    <x v="0"/>
    <s v="NA"/>
    <x v="1"/>
  </r>
  <r>
    <n v="10153"/>
    <n v="20"/>
    <n v="100"/>
    <n v="2204.6"/>
    <d v="2003-09-28T00:00:00"/>
    <x v="0"/>
    <n v="3"/>
    <n v="9"/>
    <x v="0"/>
    <x v="5"/>
    <s v="S700_3962"/>
    <s v="Euro Shopping Channel"/>
    <s v="Madrid"/>
    <x v="7"/>
    <s v="EMEA"/>
    <x v="0"/>
  </r>
  <r>
    <n v="10167"/>
    <n v="28"/>
    <n v="100"/>
    <n v="3003"/>
    <d v="2003-10-23T00:00:00"/>
    <x v="3"/>
    <n v="4"/>
    <n v="10"/>
    <x v="0"/>
    <x v="5"/>
    <s v="S700_3962"/>
    <s v="Scandinavian Gift Ideas"/>
    <s v="Boras"/>
    <x v="8"/>
    <s v="EMEA"/>
    <x v="1"/>
  </r>
  <r>
    <n v="10177"/>
    <n v="24"/>
    <n v="100"/>
    <n v="2526.48"/>
    <d v="2003-11-07T00:00:00"/>
    <x v="0"/>
    <n v="4"/>
    <n v="11"/>
    <x v="0"/>
    <x v="5"/>
    <s v="S700_3962"/>
    <s v="CAF Imports"/>
    <s v="Madrid"/>
    <x v="7"/>
    <s v="EMEA"/>
    <x v="0"/>
  </r>
  <r>
    <n v="10185"/>
    <n v="22"/>
    <n v="79.45"/>
    <n v="1747.9"/>
    <d v="2003-11-14T00:00:00"/>
    <x v="0"/>
    <n v="4"/>
    <n v="11"/>
    <x v="0"/>
    <x v="5"/>
    <s v="S700_3962"/>
    <s v="Mini Creations Ltd."/>
    <s v="New Bedford"/>
    <x v="0"/>
    <s v="NA"/>
    <x v="0"/>
  </r>
  <r>
    <n v="10197"/>
    <n v="35"/>
    <n v="93.35"/>
    <n v="3267.25"/>
    <d v="2003-11-26T00:00:00"/>
    <x v="0"/>
    <n v="4"/>
    <n v="11"/>
    <x v="0"/>
    <x v="5"/>
    <s v="S700_3962"/>
    <s v="Enaco Distributors"/>
    <s v="Barcelona"/>
    <x v="7"/>
    <s v="EMEA"/>
    <x v="1"/>
  </r>
  <r>
    <n v="10208"/>
    <n v="33"/>
    <n v="85.41"/>
    <n v="2818.53"/>
    <d v="2004-01-02T00:00:00"/>
    <x v="0"/>
    <n v="1"/>
    <n v="1"/>
    <x v="1"/>
    <x v="5"/>
    <s v="S700_3962"/>
    <s v="Saveley &amp; Henriot, Co."/>
    <s v="Lyon"/>
    <x v="1"/>
    <s v="EMEA"/>
    <x v="0"/>
  </r>
  <r>
    <n v="10222"/>
    <n v="31"/>
    <n v="95.34"/>
    <n v="2955.54"/>
    <d v="2004-02-19T00:00:00"/>
    <x v="0"/>
    <n v="1"/>
    <n v="2"/>
    <x v="1"/>
    <x v="5"/>
    <s v="S700_3962"/>
    <s v="Collectable Mini Designs Co."/>
    <s v="San Diego"/>
    <x v="0"/>
    <s v="NA"/>
    <x v="0"/>
  </r>
  <r>
    <n v="10232"/>
    <n v="35"/>
    <n v="82.43"/>
    <n v="2885.05"/>
    <d v="2004-03-20T00:00:00"/>
    <x v="0"/>
    <n v="1"/>
    <n v="3"/>
    <x v="1"/>
    <x v="5"/>
    <s v="S700_3962"/>
    <s v="giftsbymail.co.uk"/>
    <s v="Cowes"/>
    <x v="6"/>
    <s v="EMEA"/>
    <x v="0"/>
  </r>
  <r>
    <n v="10248"/>
    <n v="35"/>
    <n v="90.37"/>
    <n v="3162.95"/>
    <d v="2004-05-07T00:00:00"/>
    <x v="3"/>
    <n v="2"/>
    <n v="5"/>
    <x v="1"/>
    <x v="5"/>
    <s v="S700_3962"/>
    <s v="Land of Toys Inc."/>
    <s v="NYC"/>
    <x v="0"/>
    <s v="NA"/>
    <x v="1"/>
  </r>
  <r>
    <n v="10261"/>
    <n v="50"/>
    <n v="81.430000000000007"/>
    <n v="4071.5"/>
    <d v="2004-06-17T00:00:00"/>
    <x v="0"/>
    <n v="2"/>
    <n v="6"/>
    <x v="1"/>
    <x v="5"/>
    <s v="S700_3962"/>
    <s v="Quebec Home Shopping Network"/>
    <s v="Montreal"/>
    <x v="10"/>
    <s v="NA"/>
    <x v="1"/>
  </r>
  <r>
    <n v="10273"/>
    <n v="26"/>
    <n v="100"/>
    <n v="2969.46"/>
    <d v="2004-07-21T00:00:00"/>
    <x v="0"/>
    <n v="3"/>
    <n v="7"/>
    <x v="1"/>
    <x v="5"/>
    <s v="S700_3962"/>
    <s v="Petit Auto"/>
    <s v="Bruxelles"/>
    <x v="14"/>
    <s v="EMEA"/>
    <x v="0"/>
  </r>
  <r>
    <n v="10283"/>
    <n v="38"/>
    <n v="89.38"/>
    <n v="3396.44"/>
    <d v="2004-08-20T00:00:00"/>
    <x v="0"/>
    <n v="3"/>
    <n v="8"/>
    <x v="1"/>
    <x v="5"/>
    <s v="S700_3962"/>
    <s v="Royal Canadian Collectables, Ltd."/>
    <s v="Tsawassen"/>
    <x v="10"/>
    <s v="NA"/>
    <x v="1"/>
  </r>
  <r>
    <n v="10294"/>
    <n v="45"/>
    <n v="100"/>
    <n v="4692.6000000000004"/>
    <d v="2004-09-10T00:00:00"/>
    <x v="0"/>
    <n v="3"/>
    <n v="9"/>
    <x v="1"/>
    <x v="5"/>
    <s v="S700_3962"/>
    <s v="Online Mini Collectables"/>
    <s v="Brickhaven"/>
    <x v="0"/>
    <s v="NA"/>
    <x v="1"/>
  </r>
  <r>
    <n v="10306"/>
    <n v="30"/>
    <n v="100"/>
    <n v="3515.7"/>
    <d v="2004-10-14T00:00:00"/>
    <x v="0"/>
    <n v="4"/>
    <n v="10"/>
    <x v="1"/>
    <x v="5"/>
    <s v="S700_3962"/>
    <s v="AV Stores, Co."/>
    <s v="Manchester"/>
    <x v="6"/>
    <s v="EMEA"/>
    <x v="1"/>
  </r>
  <r>
    <n v="10315"/>
    <n v="37"/>
    <n v="91.37"/>
    <n v="3380.69"/>
    <d v="2004-10-29T00:00:00"/>
    <x v="0"/>
    <n v="4"/>
    <n v="10"/>
    <x v="1"/>
    <x v="5"/>
    <s v="S700_3962"/>
    <s v="La Rochelle Gifts"/>
    <s v="Nantes"/>
    <x v="1"/>
    <s v="EMEA"/>
    <x v="1"/>
  </r>
  <r>
    <n v="10327"/>
    <n v="37"/>
    <n v="86.61"/>
    <n v="3204.57"/>
    <d v="2004-11-10T00:00:00"/>
    <x v="5"/>
    <n v="4"/>
    <n v="11"/>
    <x v="1"/>
    <x v="5"/>
    <s v="S700_3962"/>
    <s v="Danish Wholesale Imports"/>
    <s v="Kobenhavn"/>
    <x v="13"/>
    <s v="EMEA"/>
    <x v="1"/>
  </r>
  <r>
    <n v="10337"/>
    <n v="36"/>
    <n v="71.89"/>
    <n v="2588.04"/>
    <d v="2004-11-21T00:00:00"/>
    <x v="0"/>
    <n v="4"/>
    <n v="11"/>
    <x v="1"/>
    <x v="5"/>
    <s v="S700_3962"/>
    <s v="Classic Legends Inc."/>
    <s v="NYC"/>
    <x v="0"/>
    <s v="NA"/>
    <x v="0"/>
  </r>
  <r>
    <n v="10350"/>
    <n v="25"/>
    <n v="100"/>
    <n v="2854.75"/>
    <d v="2004-12-02T00:00:00"/>
    <x v="0"/>
    <n v="4"/>
    <n v="12"/>
    <x v="1"/>
    <x v="5"/>
    <s v="S700_3962"/>
    <s v="Euro Shopping Channel"/>
    <s v="Madrid"/>
    <x v="7"/>
    <s v="EMEA"/>
    <x v="0"/>
  </r>
  <r>
    <n v="10373"/>
    <n v="37"/>
    <n v="100"/>
    <n v="4025.6"/>
    <d v="2005-01-31T00:00:00"/>
    <x v="0"/>
    <n v="1"/>
    <n v="1"/>
    <x v="2"/>
    <x v="5"/>
    <s v="S700_3962"/>
    <s v="Oulu Toy Supplies, Inc."/>
    <s v="Oulu"/>
    <x v="4"/>
    <s v="EMEA"/>
    <x v="1"/>
  </r>
  <r>
    <n v="10386"/>
    <n v="30"/>
    <n v="95.48"/>
    <n v="2864.4"/>
    <d v="2005-03-01T00:00:00"/>
    <x v="5"/>
    <n v="1"/>
    <n v="3"/>
    <x v="2"/>
    <x v="5"/>
    <s v="S700_3962"/>
    <s v="Euro Shopping Channel"/>
    <s v="Madrid"/>
    <x v="7"/>
    <s v="EMEA"/>
    <x v="0"/>
  </r>
  <r>
    <n v="10397"/>
    <n v="36"/>
    <n v="100"/>
    <n v="3789.72"/>
    <d v="2005-03-28T00:00:00"/>
    <x v="0"/>
    <n v="1"/>
    <n v="3"/>
    <x v="2"/>
    <x v="5"/>
    <s v="S700_3962"/>
    <s v="Alpha Cognac"/>
    <s v="Toulouse"/>
    <x v="1"/>
    <s v="EMEA"/>
    <x v="1"/>
  </r>
  <r>
    <n v="10414"/>
    <n v="27"/>
    <n v="90.37"/>
    <n v="2439.9899999999998"/>
    <d v="2005-05-06T00:00:00"/>
    <x v="4"/>
    <n v="2"/>
    <n v="5"/>
    <x v="2"/>
    <x v="5"/>
    <s v="S700_3962"/>
    <s v="Gifts4AllAges.com"/>
    <s v="Boston"/>
    <x v="0"/>
    <s v="NA"/>
    <x v="0"/>
  </r>
  <r>
    <n v="10106"/>
    <n v="48"/>
    <n v="61.44"/>
    <n v="2949.12"/>
    <d v="2003-02-17T00:00:00"/>
    <x v="0"/>
    <n v="1"/>
    <n v="2"/>
    <x v="0"/>
    <x v="4"/>
    <s v="S700_4002"/>
    <s v="Rovelli Gifts"/>
    <s v="Bergamo"/>
    <x v="12"/>
    <s v="EMEA"/>
    <x v="0"/>
  </r>
  <r>
    <n v="10119"/>
    <n v="26"/>
    <n v="59.22"/>
    <n v="1539.72"/>
    <d v="2003-04-28T00:00:00"/>
    <x v="0"/>
    <n v="2"/>
    <n v="4"/>
    <x v="0"/>
    <x v="4"/>
    <s v="S700_4002"/>
    <s v="Salzburg Collectables"/>
    <s v="Salzburg"/>
    <x v="5"/>
    <s v="EMEA"/>
    <x v="0"/>
  </r>
  <r>
    <n v="10131"/>
    <n v="26"/>
    <n v="85.13"/>
    <n v="2213.38"/>
    <d v="2003-06-16T00:00:00"/>
    <x v="0"/>
    <n v="2"/>
    <n v="6"/>
    <x v="0"/>
    <x v="4"/>
    <s v="S700_4002"/>
    <s v="Gift Ideas Corp."/>
    <s v="Glendale"/>
    <x v="0"/>
    <s v="NA"/>
    <x v="0"/>
  </r>
  <r>
    <n v="10143"/>
    <n v="34"/>
    <n v="85.87"/>
    <n v="2919.58"/>
    <d v="2003-08-10T00:00:00"/>
    <x v="0"/>
    <n v="3"/>
    <n v="8"/>
    <x v="0"/>
    <x v="4"/>
    <s v="S700_4002"/>
    <s v="Mini Creations Ltd."/>
    <s v="New Bedford"/>
    <x v="0"/>
    <s v="NA"/>
    <x v="0"/>
  </r>
  <r>
    <n v="10155"/>
    <n v="44"/>
    <n v="85.87"/>
    <n v="3778.28"/>
    <d v="2003-10-06T00:00:00"/>
    <x v="0"/>
    <n v="4"/>
    <n v="10"/>
    <x v="0"/>
    <x v="4"/>
    <s v="S700_4002"/>
    <s v="Toys of Finland, Co."/>
    <s v="Helsinki"/>
    <x v="4"/>
    <s v="EMEA"/>
    <x v="1"/>
  </r>
  <r>
    <n v="10168"/>
    <n v="39"/>
    <n v="82.91"/>
    <n v="3233.49"/>
    <d v="2003-10-28T00:00:00"/>
    <x v="0"/>
    <n v="4"/>
    <n v="10"/>
    <x v="0"/>
    <x v="4"/>
    <s v="S700_4002"/>
    <s v="Technics Stores Inc."/>
    <s v="Burlingame"/>
    <x v="0"/>
    <s v="NA"/>
    <x v="1"/>
  </r>
  <r>
    <n v="10178"/>
    <n v="45"/>
    <n v="76.25"/>
    <n v="3431.25"/>
    <d v="2003-11-08T00:00:00"/>
    <x v="0"/>
    <n v="4"/>
    <n v="11"/>
    <x v="0"/>
    <x v="4"/>
    <s v="S700_4002"/>
    <s v="Alpha Cognac"/>
    <s v="Toulouse"/>
    <x v="1"/>
    <s v="EMEA"/>
    <x v="1"/>
  </r>
  <r>
    <n v="10198"/>
    <n v="40"/>
    <n v="63.67"/>
    <n v="2546.8000000000002"/>
    <d v="2003-11-27T00:00:00"/>
    <x v="0"/>
    <n v="4"/>
    <n v="11"/>
    <x v="0"/>
    <x v="4"/>
    <s v="S700_4002"/>
    <s v="Cruz &amp; Sons Co."/>
    <s v="Makati City"/>
    <x v="15"/>
    <s v="Japan"/>
    <x v="0"/>
  </r>
  <r>
    <n v="10210"/>
    <n v="42"/>
    <n v="70.33"/>
    <n v="2953.86"/>
    <d v="2004-01-12T00:00:00"/>
    <x v="0"/>
    <n v="1"/>
    <n v="1"/>
    <x v="1"/>
    <x v="4"/>
    <s v="S700_4002"/>
    <s v="Osaka Souveniers Co."/>
    <s v="Osaka"/>
    <x v="11"/>
    <s v="Japan"/>
    <x v="0"/>
  </r>
  <r>
    <n v="10222"/>
    <n v="43"/>
    <n v="74.03"/>
    <n v="3183.29"/>
    <d v="2004-02-19T00:00:00"/>
    <x v="0"/>
    <n v="1"/>
    <n v="2"/>
    <x v="1"/>
    <x v="4"/>
    <s v="S700_4002"/>
    <s v="Collectable Mini Designs Co."/>
    <s v="San Diego"/>
    <x v="0"/>
    <s v="NA"/>
    <x v="1"/>
  </r>
  <r>
    <n v="10235"/>
    <n v="34"/>
    <n v="72.55"/>
    <n v="2466.6999999999998"/>
    <d v="2004-04-02T00:00:00"/>
    <x v="0"/>
    <n v="2"/>
    <n v="4"/>
    <x v="1"/>
    <x v="4"/>
    <s v="S700_4002"/>
    <s v="Royal Canadian Collectables, Ltd."/>
    <s v="Tsawassen"/>
    <x v="10"/>
    <s v="NA"/>
    <x v="0"/>
  </r>
  <r>
    <n v="10250"/>
    <n v="38"/>
    <n v="62.19"/>
    <n v="2363.2199999999998"/>
    <d v="2004-05-11T00:00:00"/>
    <x v="0"/>
    <n v="2"/>
    <n v="5"/>
    <x v="1"/>
    <x v="4"/>
    <s v="S700_4002"/>
    <s v="The Sharp Gifts Warehouse"/>
    <s v="San Jose"/>
    <x v="0"/>
    <s v="NA"/>
    <x v="0"/>
  </r>
  <r>
    <n v="10262"/>
    <n v="35"/>
    <n v="71.069999999999993"/>
    <n v="2487.4499999999998"/>
    <d v="2004-06-24T00:00:00"/>
    <x v="3"/>
    <n v="2"/>
    <n v="6"/>
    <x v="1"/>
    <x v="4"/>
    <s v="S700_4002"/>
    <s v="Euro Shopping Channel"/>
    <s v="Madrid"/>
    <x v="7"/>
    <s v="EMEA"/>
    <x v="0"/>
  </r>
  <r>
    <n v="10275"/>
    <n v="31"/>
    <n v="72.55"/>
    <n v="2249.0500000000002"/>
    <d v="2004-07-23T00:00:00"/>
    <x v="0"/>
    <n v="3"/>
    <n v="7"/>
    <x v="1"/>
    <x v="4"/>
    <s v="S700_4002"/>
    <s v="La Rochelle Gifts"/>
    <s v="Nantes"/>
    <x v="1"/>
    <s v="EMEA"/>
    <x v="0"/>
  </r>
  <r>
    <n v="10284"/>
    <n v="32"/>
    <n v="64.41"/>
    <n v="2061.12"/>
    <d v="2004-08-21T00:00:00"/>
    <x v="0"/>
    <n v="3"/>
    <n v="8"/>
    <x v="1"/>
    <x v="4"/>
    <s v="S700_4002"/>
    <s v="Norway Gifts By Mail, Co."/>
    <s v="Oslo"/>
    <x v="2"/>
    <s v="EMEA"/>
    <x v="0"/>
  </r>
  <r>
    <n v="10296"/>
    <n v="47"/>
    <n v="86.62"/>
    <n v="4071.14"/>
    <d v="2004-09-15T00:00:00"/>
    <x v="0"/>
    <n v="3"/>
    <n v="9"/>
    <x v="1"/>
    <x v="4"/>
    <s v="S700_4002"/>
    <s v="Bavarian Collectables Imports, Co."/>
    <s v="Munich"/>
    <x v="16"/>
    <s v="EMEA"/>
    <x v="1"/>
  </r>
  <r>
    <n v="10308"/>
    <n v="39"/>
    <n v="68.11"/>
    <n v="2656.29"/>
    <d v="2004-10-15T00:00:00"/>
    <x v="0"/>
    <n v="4"/>
    <n v="10"/>
    <x v="1"/>
    <x v="4"/>
    <s v="S700_4002"/>
    <s v="Mini Classics"/>
    <s v="White Plains"/>
    <x v="0"/>
    <s v="NA"/>
    <x v="0"/>
  </r>
  <r>
    <n v="10316"/>
    <n v="44"/>
    <n v="62.19"/>
    <n v="2736.36"/>
    <d v="2004-11-01T00:00:00"/>
    <x v="0"/>
    <n v="4"/>
    <n v="11"/>
    <x v="1"/>
    <x v="4"/>
    <s v="S700_4002"/>
    <s v="giftsbymail.co.uk"/>
    <s v="Cowes"/>
    <x v="6"/>
    <s v="EMEA"/>
    <x v="0"/>
  </r>
  <r>
    <n v="10328"/>
    <n v="39"/>
    <n v="85.87"/>
    <n v="3348.93"/>
    <d v="2004-11-12T00:00:00"/>
    <x v="0"/>
    <n v="4"/>
    <n v="11"/>
    <x v="1"/>
    <x v="4"/>
    <s v="S700_4002"/>
    <s v="Rovelli Gifts"/>
    <s v="Bergamo"/>
    <x v="12"/>
    <s v="EMEA"/>
    <x v="1"/>
  </r>
  <r>
    <n v="10339"/>
    <n v="50"/>
    <n v="57.86"/>
    <n v="2893"/>
    <d v="2004-11-23T00:00:00"/>
    <x v="0"/>
    <n v="4"/>
    <n v="11"/>
    <x v="1"/>
    <x v="4"/>
    <s v="S700_4002"/>
    <s v="Tokyo Collectables, Ltd"/>
    <s v="Minato-ku"/>
    <x v="11"/>
    <s v="Japan"/>
    <x v="0"/>
  </r>
  <r>
    <n v="10352"/>
    <n v="22"/>
    <n v="75.510000000000005"/>
    <n v="1661.22"/>
    <d v="2004-12-03T00:00:00"/>
    <x v="0"/>
    <n v="4"/>
    <n v="12"/>
    <x v="1"/>
    <x v="4"/>
    <s v="S700_4002"/>
    <s v="Auto-Moto Classics Inc."/>
    <s v="Brickhaven"/>
    <x v="0"/>
    <s v="NA"/>
    <x v="0"/>
  </r>
  <r>
    <n v="10361"/>
    <n v="35"/>
    <n v="100"/>
    <n v="4277.3500000000004"/>
    <d v="2004-12-17T00:00:00"/>
    <x v="0"/>
    <n v="4"/>
    <n v="12"/>
    <x v="1"/>
    <x v="4"/>
    <s v="S700_4002"/>
    <s v="Souveniers And Things Co."/>
    <s v="Chatswood"/>
    <x v="3"/>
    <s v="APAC"/>
    <x v="1"/>
  </r>
  <r>
    <n v="10373"/>
    <n v="45"/>
    <n v="55.62"/>
    <n v="2502.9"/>
    <d v="2005-01-31T00:00:00"/>
    <x v="0"/>
    <n v="1"/>
    <n v="1"/>
    <x v="2"/>
    <x v="4"/>
    <s v="S700_4002"/>
    <s v="Oulu Toy Supplies, Inc."/>
    <s v="Oulu"/>
    <x v="4"/>
    <s v="EMEA"/>
    <x v="0"/>
  </r>
  <r>
    <n v="10386"/>
    <n v="44"/>
    <n v="86.4"/>
    <n v="3801.6"/>
    <d v="2005-03-01T00:00:00"/>
    <x v="5"/>
    <n v="1"/>
    <n v="3"/>
    <x v="2"/>
    <x v="4"/>
    <s v="S700_4002"/>
    <s v="Euro Shopping Channel"/>
    <s v="Madrid"/>
    <x v="7"/>
    <s v="EMEA"/>
    <x v="1"/>
  </r>
  <r>
    <n v="10398"/>
    <n v="36"/>
    <n v="87.36"/>
    <n v="3144.96"/>
    <d v="2005-03-30T00:00:00"/>
    <x v="0"/>
    <n v="1"/>
    <n v="3"/>
    <x v="2"/>
    <x v="4"/>
    <s v="S700_4002"/>
    <s v="Reims Collectables"/>
    <s v="Reims"/>
    <x v="1"/>
    <s v="EMEA"/>
    <x v="1"/>
  </r>
  <r>
    <n v="10401"/>
    <n v="28"/>
    <n v="72.55"/>
    <n v="2031.4"/>
    <d v="2005-04-03T00:00:00"/>
    <x v="4"/>
    <n v="2"/>
    <n v="4"/>
    <x v="2"/>
    <x v="4"/>
    <s v="S700_4002"/>
    <s v="Tekni Collectables Inc."/>
    <s v="Newark"/>
    <x v="0"/>
    <s v="NA"/>
    <x v="0"/>
  </r>
  <r>
    <n v="10416"/>
    <n v="43"/>
    <n v="62.19"/>
    <n v="2674.17"/>
    <d v="2005-05-10T00:00:00"/>
    <x v="0"/>
    <n v="2"/>
    <n v="5"/>
    <x v="2"/>
    <x v="4"/>
    <s v="S700_4002"/>
    <s v="L'ordine Souveniers"/>
    <s v="Reggio Emilia"/>
    <x v="12"/>
    <s v="EMEA"/>
    <x v="0"/>
  </r>
  <r>
    <n v="10106"/>
    <n v="48"/>
    <n v="52.64"/>
    <n v="2526.7199999999998"/>
    <d v="2003-02-17T00:00:00"/>
    <x v="0"/>
    <n v="1"/>
    <n v="2"/>
    <x v="0"/>
    <x v="4"/>
    <s v="S72_1253"/>
    <s v="Rovelli Gifts"/>
    <s v="Bergamo"/>
    <x v="12"/>
    <s v="EMEA"/>
    <x v="0"/>
  </r>
  <r>
    <n v="10119"/>
    <n v="28"/>
    <n v="48.17"/>
    <n v="1348.76"/>
    <d v="2003-04-28T00:00:00"/>
    <x v="0"/>
    <n v="2"/>
    <n v="4"/>
    <x v="0"/>
    <x v="4"/>
    <s v="S72_1253"/>
    <s v="Salzburg Collectables"/>
    <s v="Salzburg"/>
    <x v="5"/>
    <s v="EMEA"/>
    <x v="0"/>
  </r>
  <r>
    <n v="10131"/>
    <n v="21"/>
    <n v="41.71"/>
    <n v="875.91"/>
    <d v="2003-06-16T00:00:00"/>
    <x v="0"/>
    <n v="2"/>
    <n v="6"/>
    <x v="0"/>
    <x v="4"/>
    <s v="S72_1253"/>
    <s v="Gift Ideas Corp."/>
    <s v="Glendale"/>
    <x v="0"/>
    <s v="NA"/>
    <x v="0"/>
  </r>
  <r>
    <n v="10143"/>
    <n v="37"/>
    <n v="50.65"/>
    <n v="1874.05"/>
    <d v="2003-08-10T00:00:00"/>
    <x v="0"/>
    <n v="3"/>
    <n v="8"/>
    <x v="0"/>
    <x v="4"/>
    <s v="S72_1253"/>
    <s v="Mini Creations Ltd."/>
    <s v="New Bedford"/>
    <x v="0"/>
    <s v="NA"/>
    <x v="0"/>
  </r>
  <r>
    <n v="10155"/>
    <n v="34"/>
    <n v="49.16"/>
    <n v="1671.44"/>
    <d v="2003-10-06T00:00:00"/>
    <x v="0"/>
    <n v="4"/>
    <n v="10"/>
    <x v="0"/>
    <x v="4"/>
    <s v="S72_1253"/>
    <s v="Toys of Finland, Co."/>
    <s v="Helsinki"/>
    <x v="4"/>
    <s v="EMEA"/>
    <x v="0"/>
  </r>
  <r>
    <n v="10167"/>
    <n v="40"/>
    <n v="41.71"/>
    <n v="1668.4"/>
    <d v="2003-10-23T00:00:00"/>
    <x v="3"/>
    <n v="4"/>
    <n v="10"/>
    <x v="0"/>
    <x v="4"/>
    <s v="S72_1253"/>
    <s v="Scandinavian Gift Ideas"/>
    <s v="Boras"/>
    <x v="8"/>
    <s v="EMEA"/>
    <x v="0"/>
  </r>
  <r>
    <n v="10178"/>
    <n v="45"/>
    <n v="51.15"/>
    <n v="2301.75"/>
    <d v="2003-11-08T00:00:00"/>
    <x v="0"/>
    <n v="4"/>
    <n v="11"/>
    <x v="0"/>
    <x v="4"/>
    <s v="S72_1253"/>
    <s v="Alpha Cognac"/>
    <s v="Toulouse"/>
    <x v="1"/>
    <s v="EMEA"/>
    <x v="0"/>
  </r>
  <r>
    <n v="10186"/>
    <n v="28"/>
    <n v="52.14"/>
    <n v="1459.92"/>
    <d v="2003-11-14T00:00:00"/>
    <x v="0"/>
    <n v="4"/>
    <n v="11"/>
    <x v="0"/>
    <x v="4"/>
    <s v="S72_1253"/>
    <s v="Double Decker Gift Stores, Ltd"/>
    <s v="London"/>
    <x v="6"/>
    <s v="EMEA"/>
    <x v="0"/>
  </r>
  <r>
    <n v="10197"/>
    <n v="29"/>
    <n v="41.71"/>
    <n v="1209.5899999999999"/>
    <d v="2003-11-26T00:00:00"/>
    <x v="0"/>
    <n v="4"/>
    <n v="11"/>
    <x v="0"/>
    <x v="4"/>
    <s v="S72_1253"/>
    <s v="Enaco Distributors"/>
    <s v="Barcelona"/>
    <x v="7"/>
    <s v="EMEA"/>
    <x v="0"/>
  </r>
  <r>
    <n v="10209"/>
    <n v="48"/>
    <n v="44.69"/>
    <n v="2145.12"/>
    <d v="2004-01-09T00:00:00"/>
    <x v="0"/>
    <n v="1"/>
    <n v="1"/>
    <x v="1"/>
    <x v="4"/>
    <s v="S72_1253"/>
    <s v="Men 'R' US Retailers, Ltd."/>
    <s v="Los Angeles"/>
    <x v="0"/>
    <s v="NA"/>
    <x v="0"/>
  </r>
  <r>
    <n v="10222"/>
    <n v="31"/>
    <n v="45.69"/>
    <n v="1416.39"/>
    <d v="2004-02-19T00:00:00"/>
    <x v="0"/>
    <n v="1"/>
    <n v="2"/>
    <x v="1"/>
    <x v="4"/>
    <s v="S72_1253"/>
    <s v="Collectable Mini Designs Co."/>
    <s v="San Diego"/>
    <x v="0"/>
    <s v="NA"/>
    <x v="0"/>
  </r>
  <r>
    <n v="10249"/>
    <n v="32"/>
    <n v="57.61"/>
    <n v="1843.52"/>
    <d v="2004-05-08T00:00:00"/>
    <x v="0"/>
    <n v="2"/>
    <n v="5"/>
    <x v="1"/>
    <x v="4"/>
    <s v="S72_1253"/>
    <s v="Cambridge Collectables Co."/>
    <s v="Cambridge"/>
    <x v="0"/>
    <s v="NA"/>
    <x v="0"/>
  </r>
  <r>
    <n v="10262"/>
    <n v="21"/>
    <n v="57.11"/>
    <n v="1199.31"/>
    <d v="2004-06-24T00:00:00"/>
    <x v="3"/>
    <n v="2"/>
    <n v="6"/>
    <x v="1"/>
    <x v="4"/>
    <s v="S72_1253"/>
    <s v="Euro Shopping Channel"/>
    <s v="Madrid"/>
    <x v="7"/>
    <s v="EMEA"/>
    <x v="0"/>
  </r>
  <r>
    <n v="10274"/>
    <n v="32"/>
    <n v="58.6"/>
    <n v="1875.2"/>
    <d v="2004-07-21T00:00:00"/>
    <x v="0"/>
    <n v="3"/>
    <n v="7"/>
    <x v="1"/>
    <x v="4"/>
    <s v="S72_1253"/>
    <s v="Collectables For Less Inc."/>
    <s v="Brickhaven"/>
    <x v="0"/>
    <s v="NA"/>
    <x v="0"/>
  </r>
  <r>
    <n v="10283"/>
    <n v="43"/>
    <n v="57.61"/>
    <n v="2477.23"/>
    <d v="2004-08-20T00:00:00"/>
    <x v="0"/>
    <n v="3"/>
    <n v="8"/>
    <x v="1"/>
    <x v="4"/>
    <s v="S72_1253"/>
    <s v="Royal Canadian Collectables, Ltd."/>
    <s v="Tsawassen"/>
    <x v="10"/>
    <s v="NA"/>
    <x v="0"/>
  </r>
  <r>
    <n v="10296"/>
    <n v="21"/>
    <n v="45.19"/>
    <n v="948.99"/>
    <d v="2004-09-15T00:00:00"/>
    <x v="0"/>
    <n v="3"/>
    <n v="9"/>
    <x v="1"/>
    <x v="4"/>
    <s v="S72_1253"/>
    <s v="Bavarian Collectables Imports, Co."/>
    <s v="Munich"/>
    <x v="16"/>
    <s v="EMEA"/>
    <x v="0"/>
  </r>
  <r>
    <n v="10307"/>
    <n v="34"/>
    <n v="53.63"/>
    <n v="1823.42"/>
    <d v="2004-10-14T00:00:00"/>
    <x v="0"/>
    <n v="4"/>
    <n v="10"/>
    <x v="1"/>
    <x v="4"/>
    <s v="S72_1253"/>
    <s v="Classic Gift Ideas, Inc"/>
    <s v="Philadelphia"/>
    <x v="0"/>
    <s v="NA"/>
    <x v="0"/>
  </r>
  <r>
    <n v="10316"/>
    <n v="34"/>
    <n v="43.7"/>
    <n v="1485.8"/>
    <d v="2004-11-01T00:00:00"/>
    <x v="0"/>
    <n v="4"/>
    <n v="11"/>
    <x v="1"/>
    <x v="4"/>
    <s v="S72_1253"/>
    <s v="giftsbymail.co.uk"/>
    <s v="Cowes"/>
    <x v="6"/>
    <s v="EMEA"/>
    <x v="0"/>
  </r>
  <r>
    <n v="10329"/>
    <n v="44"/>
    <n v="86.13"/>
    <n v="3789.72"/>
    <d v="2004-11-15T00:00:00"/>
    <x v="0"/>
    <n v="4"/>
    <n v="11"/>
    <x v="1"/>
    <x v="4"/>
    <s v="S72_1253"/>
    <s v="Land of Toys Inc."/>
    <s v="NYC"/>
    <x v="0"/>
    <s v="NA"/>
    <x v="1"/>
  </r>
  <r>
    <n v="10339"/>
    <n v="27"/>
    <n v="76.31"/>
    <n v="2060.37"/>
    <d v="2004-11-23T00:00:00"/>
    <x v="0"/>
    <n v="4"/>
    <n v="11"/>
    <x v="1"/>
    <x v="4"/>
    <s v="S72_1253"/>
    <s v="Tokyo Collectables, Ltd"/>
    <s v="Minato-ku"/>
    <x v="11"/>
    <s v="Japan"/>
    <x v="0"/>
  </r>
  <r>
    <n v="10352"/>
    <n v="49"/>
    <n v="52.64"/>
    <n v="2579.36"/>
    <d v="2004-12-03T00:00:00"/>
    <x v="0"/>
    <n v="4"/>
    <n v="12"/>
    <x v="1"/>
    <x v="4"/>
    <s v="S72_1253"/>
    <s v="Auto-Moto Classics Inc."/>
    <s v="Brickhaven"/>
    <x v="0"/>
    <s v="NA"/>
    <x v="0"/>
  </r>
  <r>
    <n v="10361"/>
    <n v="23"/>
    <n v="95.2"/>
    <n v="2189.6"/>
    <d v="2004-12-17T00:00:00"/>
    <x v="0"/>
    <n v="4"/>
    <n v="12"/>
    <x v="1"/>
    <x v="4"/>
    <s v="S72_1253"/>
    <s v="Souveniers And Things Co."/>
    <s v="Chatswood"/>
    <x v="3"/>
    <s v="APAC"/>
    <x v="0"/>
  </r>
  <r>
    <n v="10373"/>
    <n v="25"/>
    <n v="64.97"/>
    <n v="1624.25"/>
    <d v="2005-01-31T00:00:00"/>
    <x v="0"/>
    <n v="1"/>
    <n v="1"/>
    <x v="2"/>
    <x v="4"/>
    <s v="S72_1253"/>
    <s v="Oulu Toy Supplies, Inc."/>
    <s v="Oulu"/>
    <x v="4"/>
    <s v="EMEA"/>
    <x v="0"/>
  </r>
  <r>
    <n v="10386"/>
    <n v="50"/>
    <n v="87.15"/>
    <n v="4357.5"/>
    <d v="2005-03-01T00:00:00"/>
    <x v="5"/>
    <n v="1"/>
    <n v="3"/>
    <x v="2"/>
    <x v="4"/>
    <s v="S72_1253"/>
    <s v="Euro Shopping Channel"/>
    <s v="Madrid"/>
    <x v="7"/>
    <s v="EMEA"/>
    <x v="1"/>
  </r>
  <r>
    <n v="10398"/>
    <n v="34"/>
    <n v="40.22"/>
    <n v="1367.48"/>
    <d v="2005-03-30T00:00:00"/>
    <x v="0"/>
    <n v="1"/>
    <n v="3"/>
    <x v="2"/>
    <x v="4"/>
    <s v="S72_1253"/>
    <s v="Reims Collectables"/>
    <s v="Reims"/>
    <x v="1"/>
    <s v="EMEA"/>
    <x v="0"/>
  </r>
  <r>
    <n v="10400"/>
    <n v="20"/>
    <n v="56.12"/>
    <n v="1122.4000000000001"/>
    <d v="2005-04-01T00:00:00"/>
    <x v="0"/>
    <n v="2"/>
    <n v="4"/>
    <x v="2"/>
    <x v="4"/>
    <s v="S72_1253"/>
    <s v="The Sharp Gifts Warehouse"/>
    <s v="San Jose"/>
    <x v="0"/>
    <s v="NA"/>
    <x v="0"/>
  </r>
  <r>
    <n v="10415"/>
    <n v="42"/>
    <n v="57.61"/>
    <n v="2419.62"/>
    <d v="2005-05-09T00:00:00"/>
    <x v="1"/>
    <n v="2"/>
    <n v="5"/>
    <x v="2"/>
    <x v="4"/>
    <s v="S72_1253"/>
    <s v="Australian Collectables, Ltd"/>
    <s v="Glen Waverly"/>
    <x v="3"/>
    <s v="APAC"/>
    <x v="0"/>
  </r>
  <r>
    <n v="10105"/>
    <n v="25"/>
    <n v="56.78"/>
    <n v="1419.5"/>
    <d v="2003-02-11T00:00:00"/>
    <x v="0"/>
    <n v="1"/>
    <n v="2"/>
    <x v="0"/>
    <x v="5"/>
    <s v="S72_3212"/>
    <s v="Danish Wholesale Imports"/>
    <s v="Kobenhavn"/>
    <x v="13"/>
    <s v="EMEA"/>
    <x v="0"/>
  </r>
  <r>
    <n v="10117"/>
    <n v="50"/>
    <n v="43.68"/>
    <n v="2184"/>
    <d v="2003-04-16T00:00:00"/>
    <x v="0"/>
    <n v="2"/>
    <n v="4"/>
    <x v="0"/>
    <x v="5"/>
    <s v="S72_3212"/>
    <s v="Dragon Souveniers, Ltd."/>
    <s v="Singapore"/>
    <x v="9"/>
    <s v="Japan"/>
    <x v="0"/>
  </r>
  <r>
    <n v="10129"/>
    <n v="32"/>
    <n v="64.97"/>
    <n v="2079.04"/>
    <d v="2003-06-12T00:00:00"/>
    <x v="0"/>
    <n v="2"/>
    <n v="6"/>
    <x v="0"/>
    <x v="5"/>
    <s v="S72_3212"/>
    <s v="Stylish Desk Decors, Co."/>
    <s v="London"/>
    <x v="6"/>
    <s v="EMEA"/>
    <x v="0"/>
  </r>
  <r>
    <n v="10142"/>
    <n v="39"/>
    <n v="44.23"/>
    <n v="1724.97"/>
    <d v="2003-08-08T00:00:00"/>
    <x v="0"/>
    <n v="3"/>
    <n v="8"/>
    <x v="0"/>
    <x v="5"/>
    <s v="S72_3212"/>
    <s v="Mini Gifts Distributors Ltd."/>
    <s v="San Rafael"/>
    <x v="0"/>
    <s v="NA"/>
    <x v="0"/>
  </r>
  <r>
    <n v="10153"/>
    <n v="50"/>
    <n v="60.06"/>
    <n v="3003"/>
    <d v="2003-09-28T00:00:00"/>
    <x v="0"/>
    <n v="3"/>
    <n v="9"/>
    <x v="0"/>
    <x v="5"/>
    <s v="S72_3212"/>
    <s v="Euro Shopping Channel"/>
    <s v="Madrid"/>
    <x v="7"/>
    <s v="EMEA"/>
    <x v="1"/>
  </r>
  <r>
    <n v="10167"/>
    <n v="38"/>
    <n v="48.59"/>
    <n v="1846.42"/>
    <d v="2003-10-23T00:00:00"/>
    <x v="3"/>
    <n v="4"/>
    <n v="10"/>
    <x v="0"/>
    <x v="5"/>
    <s v="S72_3212"/>
    <s v="Scandinavian Gift Ideas"/>
    <s v="Boras"/>
    <x v="8"/>
    <s v="EMEA"/>
    <x v="0"/>
  </r>
  <r>
    <n v="10177"/>
    <n v="40"/>
    <n v="50.23"/>
    <n v="2009.2"/>
    <d v="2003-11-07T00:00:00"/>
    <x v="0"/>
    <n v="4"/>
    <n v="11"/>
    <x v="0"/>
    <x v="5"/>
    <s v="S72_3212"/>
    <s v="CAF Imports"/>
    <s v="Madrid"/>
    <x v="7"/>
    <s v="EMEA"/>
    <x v="0"/>
  </r>
  <r>
    <n v="10185"/>
    <n v="28"/>
    <n v="64.430000000000007"/>
    <n v="1804.04"/>
    <d v="2003-11-14T00:00:00"/>
    <x v="0"/>
    <n v="4"/>
    <n v="11"/>
    <x v="0"/>
    <x v="5"/>
    <s v="S72_3212"/>
    <s v="Mini Creations Ltd."/>
    <s v="New Bedford"/>
    <x v="0"/>
    <s v="NA"/>
    <x v="0"/>
  </r>
  <r>
    <n v="10197"/>
    <n v="42"/>
    <n v="50.23"/>
    <n v="2109.66"/>
    <d v="2003-11-26T00:00:00"/>
    <x v="0"/>
    <n v="4"/>
    <n v="11"/>
    <x v="0"/>
    <x v="5"/>
    <s v="S72_3212"/>
    <s v="Enaco Distributors"/>
    <s v="Barcelona"/>
    <x v="7"/>
    <s v="EMEA"/>
    <x v="0"/>
  </r>
  <r>
    <n v="10208"/>
    <n v="42"/>
    <n v="63.88"/>
    <n v="2682.96"/>
    <d v="2004-01-02T00:00:00"/>
    <x v="0"/>
    <n v="1"/>
    <n v="1"/>
    <x v="1"/>
    <x v="5"/>
    <s v="S72_3212"/>
    <s v="Saveley &amp; Henriot, Co."/>
    <s v="Lyon"/>
    <x v="1"/>
    <s v="EMEA"/>
    <x v="0"/>
  </r>
  <r>
    <n v="10222"/>
    <n v="36"/>
    <n v="63.34"/>
    <n v="2280.2399999999998"/>
    <d v="2004-02-19T00:00:00"/>
    <x v="0"/>
    <n v="1"/>
    <n v="2"/>
    <x v="1"/>
    <x v="5"/>
    <s v="S72_3212"/>
    <s v="Collectable Mini Designs Co."/>
    <s v="San Diego"/>
    <x v="0"/>
    <s v="NA"/>
    <x v="0"/>
  </r>
  <r>
    <n v="10232"/>
    <n v="24"/>
    <n v="49.69"/>
    <n v="1192.56"/>
    <d v="2004-03-20T00:00:00"/>
    <x v="0"/>
    <n v="1"/>
    <n v="3"/>
    <x v="1"/>
    <x v="5"/>
    <s v="S72_3212"/>
    <s v="giftsbymail.co.uk"/>
    <s v="Cowes"/>
    <x v="6"/>
    <s v="EMEA"/>
    <x v="0"/>
  </r>
  <r>
    <n v="10248"/>
    <n v="23"/>
    <n v="65.52"/>
    <n v="1506.96"/>
    <d v="2004-05-07T00:00:00"/>
    <x v="3"/>
    <n v="2"/>
    <n v="5"/>
    <x v="1"/>
    <x v="5"/>
    <s v="S72_3212"/>
    <s v="Land of Toys Inc."/>
    <s v="NYC"/>
    <x v="0"/>
    <s v="NA"/>
    <x v="0"/>
  </r>
  <r>
    <n v="10261"/>
    <n v="29"/>
    <n v="50.78"/>
    <n v="1472.62"/>
    <d v="2004-06-17T00:00:00"/>
    <x v="0"/>
    <n v="2"/>
    <n v="6"/>
    <x v="1"/>
    <x v="5"/>
    <s v="S72_3212"/>
    <s v="Quebec Home Shopping Network"/>
    <s v="Montreal"/>
    <x v="10"/>
    <s v="NA"/>
    <x v="0"/>
  </r>
  <r>
    <n v="10273"/>
    <n v="37"/>
    <n v="45.86"/>
    <n v="1696.82"/>
    <d v="2004-07-21T00:00:00"/>
    <x v="0"/>
    <n v="3"/>
    <n v="7"/>
    <x v="1"/>
    <x v="5"/>
    <s v="S72_3212"/>
    <s v="Petit Auto"/>
    <s v="Bruxelles"/>
    <x v="14"/>
    <s v="EMEA"/>
    <x v="0"/>
  </r>
  <r>
    <n v="10283"/>
    <n v="33"/>
    <n v="51.32"/>
    <n v="1693.56"/>
    <d v="2004-08-20T00:00:00"/>
    <x v="0"/>
    <n v="3"/>
    <n v="8"/>
    <x v="1"/>
    <x v="5"/>
    <s v="S72_3212"/>
    <s v="Royal Canadian Collectables, Ltd."/>
    <s v="Tsawassen"/>
    <x v="10"/>
    <s v="NA"/>
    <x v="0"/>
  </r>
  <r>
    <n v="10293"/>
    <n v="32"/>
    <n v="60.06"/>
    <n v="1921.92"/>
    <d v="2004-09-09T00:00:00"/>
    <x v="0"/>
    <n v="3"/>
    <n v="9"/>
    <x v="1"/>
    <x v="5"/>
    <s v="S72_3212"/>
    <s v="Amica Models &amp; Co."/>
    <s v="Torino"/>
    <x v="12"/>
    <s v="EMEA"/>
    <x v="0"/>
  </r>
  <r>
    <n v="10306"/>
    <n v="35"/>
    <n v="59.51"/>
    <n v="2082.85"/>
    <d v="2004-10-14T00:00:00"/>
    <x v="0"/>
    <n v="4"/>
    <n v="10"/>
    <x v="1"/>
    <x v="5"/>
    <s v="S72_3212"/>
    <s v="AV Stores, Co."/>
    <s v="Manchester"/>
    <x v="6"/>
    <s v="EMEA"/>
    <x v="0"/>
  </r>
  <r>
    <n v="10315"/>
    <n v="40"/>
    <n v="55.69"/>
    <n v="2227.6"/>
    <d v="2004-10-29T00:00:00"/>
    <x v="0"/>
    <n v="4"/>
    <n v="10"/>
    <x v="1"/>
    <x v="5"/>
    <s v="S72_3212"/>
    <s v="La Rochelle Gifts"/>
    <s v="Nantes"/>
    <x v="1"/>
    <s v="EMEA"/>
    <x v="0"/>
  </r>
  <r>
    <n v="10327"/>
    <n v="37"/>
    <n v="86.74"/>
    <n v="3209.38"/>
    <d v="2004-11-10T00:00:00"/>
    <x v="5"/>
    <n v="4"/>
    <n v="11"/>
    <x v="1"/>
    <x v="5"/>
    <s v="S72_3212"/>
    <s v="Danish Wholesale Imports"/>
    <s v="Kobenhavn"/>
    <x v="13"/>
    <s v="EMEA"/>
    <x v="1"/>
  </r>
  <r>
    <n v="10337"/>
    <n v="42"/>
    <n v="97.16"/>
    <n v="4080.72"/>
    <d v="2004-11-21T00:00:00"/>
    <x v="0"/>
    <n v="4"/>
    <n v="11"/>
    <x v="1"/>
    <x v="5"/>
    <s v="S72_3212"/>
    <s v="Classic Legends Inc."/>
    <s v="NYC"/>
    <x v="0"/>
    <s v="NA"/>
    <x v="1"/>
  </r>
  <r>
    <n v="10350"/>
    <n v="20"/>
    <n v="100"/>
    <n v="2244.4"/>
    <d v="2004-12-02T00:00:00"/>
    <x v="0"/>
    <n v="4"/>
    <n v="12"/>
    <x v="1"/>
    <x v="5"/>
    <s v="S72_3212"/>
    <s v="Euro Shopping Channel"/>
    <s v="Madrid"/>
    <x v="7"/>
    <s v="EMEA"/>
    <x v="0"/>
  </r>
  <r>
    <n v="10373"/>
    <n v="29"/>
    <n v="100"/>
    <n v="3978.51"/>
    <d v="2005-01-31T00:00:00"/>
    <x v="0"/>
    <n v="1"/>
    <n v="1"/>
    <x v="2"/>
    <x v="5"/>
    <s v="S72_3212"/>
    <s v="Oulu Toy Supplies, Inc."/>
    <s v="Oulu"/>
    <x v="4"/>
    <s v="EMEA"/>
    <x v="1"/>
  </r>
  <r>
    <n v="10386"/>
    <n v="43"/>
    <n v="100"/>
    <n v="5417.57"/>
    <d v="2005-03-01T00:00:00"/>
    <x v="5"/>
    <n v="1"/>
    <n v="3"/>
    <x v="2"/>
    <x v="5"/>
    <s v="S72_3212"/>
    <s v="Euro Shopping Channel"/>
    <s v="Madrid"/>
    <x v="7"/>
    <s v="EMEA"/>
    <x v="1"/>
  </r>
  <r>
    <n v="10397"/>
    <n v="34"/>
    <n v="62.24"/>
    <n v="2116.16"/>
    <d v="2005-03-28T00:00:00"/>
    <x v="0"/>
    <n v="1"/>
    <n v="3"/>
    <x v="2"/>
    <x v="5"/>
    <s v="S72_3212"/>
    <s v="Alpha Cognac"/>
    <s v="Toulouse"/>
    <x v="1"/>
    <s v="EMEA"/>
    <x v="0"/>
  </r>
  <r>
    <n v="10414"/>
    <n v="47"/>
    <n v="65.52"/>
    <n v="3079.44"/>
    <d v="2005-05-06T00:00:00"/>
    <x v="4"/>
    <n v="2"/>
    <n v="5"/>
    <x v="2"/>
    <x v="5"/>
    <s v="S72_3212"/>
    <s v="Gifts4AllAges.com"/>
    <s v="Boston"/>
    <x v="0"/>
    <s v="NA"/>
    <x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7">
  <r>
    <n v="1"/>
    <x v="0"/>
    <x v="0"/>
    <s v="Organic Beans"/>
    <s v="Brazilian - Organic"/>
    <s v="It's like Carnival in a cup. Clean and smooth."/>
    <n v="3.6"/>
    <n v="14.4"/>
    <n v="18"/>
    <x v="0"/>
    <s v="N"/>
    <s v="N"/>
  </r>
  <r>
    <n v="2"/>
    <x v="0"/>
    <x v="0"/>
    <s v="House blend Beans"/>
    <s v="Our Old Time Diner Blend"/>
    <s v="Out packed blend of beans that is reminiscent of the cup of coffee you used to get at a diner."/>
    <n v="3.6"/>
    <n v="14.4"/>
    <n v="18"/>
    <x v="0"/>
    <s v="N"/>
    <s v="N"/>
  </r>
  <r>
    <n v="3"/>
    <x v="0"/>
    <x v="0"/>
    <s v="Espresso Beans"/>
    <s v="Espresso Roast"/>
    <s v="Our house blend for a good espresso shot."/>
    <n v="2.95"/>
    <n v="11.8"/>
    <n v="14.75"/>
    <x v="0"/>
    <s v="N"/>
    <s v="N"/>
  </r>
  <r>
    <n v="4"/>
    <x v="0"/>
    <x v="0"/>
    <s v="Espresso Beans"/>
    <s v="Primo Espresso Roast"/>
    <s v="Our primium single source of hand roasted beans."/>
    <n v="4.09"/>
    <n v="16.36"/>
    <n v="20.45"/>
    <x v="0"/>
    <s v="N"/>
    <s v="N"/>
  </r>
  <r>
    <n v="5"/>
    <x v="0"/>
    <x v="0"/>
    <s v="Gourmet Beans"/>
    <s v="Columbian Medium Roast"/>
    <s v="A smooth cup of coffee any time of day."/>
    <n v="3"/>
    <n v="12"/>
    <n v="15"/>
    <x v="0"/>
    <s v="N"/>
    <s v="N"/>
  </r>
  <r>
    <n v="6"/>
    <x v="0"/>
    <x v="0"/>
    <s v="Gourmet Beans"/>
    <s v="Ethiopia"/>
    <s v="From the home of coffee."/>
    <n v="4.2"/>
    <n v="16.8"/>
    <n v="21"/>
    <x v="0"/>
    <s v="N"/>
    <s v="N"/>
  </r>
  <r>
    <n v="7"/>
    <x v="0"/>
    <x v="0"/>
    <s v="Premium Beans"/>
    <s v="Jamacian Coffee River"/>
    <s v="Ya man, it will start your day off right."/>
    <n v="3.95"/>
    <n v="15.8"/>
    <n v="19.75"/>
    <x v="0"/>
    <s v="N"/>
    <s v="N"/>
  </r>
  <r>
    <n v="8"/>
    <x v="0"/>
    <x v="0"/>
    <s v="Premium Beans"/>
    <s v="Civet Cat"/>
    <s v="The most expensive coffee in the world, the cats do all the work."/>
    <n v="9"/>
    <n v="36"/>
    <n v="45"/>
    <x v="0"/>
    <s v="N"/>
    <s v="N"/>
  </r>
  <r>
    <n v="9"/>
    <x v="0"/>
    <x v="0"/>
    <s v="Organic Beans"/>
    <s v="Organic Decaf Blend"/>
    <s v="Our blend of hand picked organic beans that have been naturally decaffinated."/>
    <n v="4.5"/>
    <n v="18"/>
    <n v="22.5"/>
    <x v="0"/>
    <s v="N"/>
    <s v="N"/>
  </r>
  <r>
    <n v="10"/>
    <x v="0"/>
    <x v="0"/>
    <s v="Green beans"/>
    <s v="Guatemalan Sustainably Grown"/>
    <s v="Green beans you can roast yourself."/>
    <n v="2"/>
    <n v="8"/>
    <n v="10"/>
    <x v="0"/>
    <s v="N"/>
    <s v="N"/>
  </r>
  <r>
    <n v="11"/>
    <x v="0"/>
    <x v="1"/>
    <s v="Herbal tea"/>
    <s v="Lemon Grass"/>
    <s v="You will think you are Thailand as you sip your cuppa."/>
    <n v="0.6"/>
    <n v="7.16"/>
    <n v="8.9499999999999993"/>
    <x v="0"/>
    <s v="N"/>
    <s v="N"/>
  </r>
  <r>
    <n v="12"/>
    <x v="0"/>
    <x v="1"/>
    <s v="Herbal tea"/>
    <s v="Peppermint"/>
    <s v="Cool and refreshing to help calm your nerves."/>
    <n v="0.6"/>
    <n v="7.16"/>
    <n v="8.9499999999999993"/>
    <x v="0"/>
    <s v="N"/>
    <s v="N"/>
  </r>
  <r>
    <n v="13"/>
    <x v="0"/>
    <x v="1"/>
    <s v="Black tea"/>
    <s v="English Breakfast"/>
    <s v="The traditional cup to start your day."/>
    <n v="0.6"/>
    <n v="7.16"/>
    <n v="8.9499999999999993"/>
    <x v="0"/>
    <s v="N"/>
    <s v="N"/>
  </r>
  <r>
    <n v="14"/>
    <x v="0"/>
    <x v="1"/>
    <s v="Black tea"/>
    <s v="Earl Grey"/>
    <s v="A full leaf of Orange Pekoe blended with organic oil of bergamot."/>
    <n v="0.6"/>
    <n v="7.16"/>
    <n v="8.9499999999999993"/>
    <x v="0"/>
    <s v="N"/>
    <s v="N"/>
  </r>
  <r>
    <n v="15"/>
    <x v="0"/>
    <x v="1"/>
    <s v="Green tea"/>
    <s v="Serenity Green Tea"/>
    <s v="Mountain grown and harvested at the optimal time."/>
    <n v="0.9"/>
    <n v="7.4"/>
    <n v="9.25"/>
    <x v="0"/>
    <s v="N"/>
    <s v="N"/>
  </r>
  <r>
    <n v="16"/>
    <x v="0"/>
    <x v="1"/>
    <s v="Chai tea"/>
    <s v="Traditional Blend Chai"/>
    <s v="A traditional blend."/>
    <n v="0.6"/>
    <n v="7.16"/>
    <n v="8.9499999999999993"/>
    <x v="0"/>
    <s v="N"/>
    <s v="N"/>
  </r>
  <r>
    <n v="17"/>
    <x v="0"/>
    <x v="1"/>
    <s v="Chai tea"/>
    <s v="Morning Sunrise Chai"/>
    <s v="Fair trade and organic and has a warm finish."/>
    <n v="0.6"/>
    <n v="7.6"/>
    <n v="9.5"/>
    <x v="0"/>
    <s v="N"/>
    <s v="N"/>
  </r>
  <r>
    <n v="18"/>
    <x v="0"/>
    <x v="1"/>
    <s v="Chai tea"/>
    <s v="Spicy Eye Opener Chai"/>
    <s v="A spicier blend to awaken your taste buds."/>
    <n v="0.6"/>
    <n v="8.76"/>
    <n v="10.95"/>
    <x v="0"/>
    <s v="N"/>
    <s v="N"/>
  </r>
  <r>
    <n v="19"/>
    <x v="0"/>
    <x v="2"/>
    <s v="Drinking Chocolate"/>
    <s v="Dark chocolate"/>
    <s v="This drinking chocolate is smooth and creamy."/>
    <n v="1.28"/>
    <n v="5.12"/>
    <n v="6.4"/>
    <x v="0"/>
    <s v="N"/>
    <s v="N"/>
  </r>
  <r>
    <n v="20"/>
    <x v="0"/>
    <x v="2"/>
    <s v="Organic Chocolate"/>
    <s v="Sustainably Grown Organic"/>
    <s v="Certified organic containing the highest quality ingredients."/>
    <n v="1.52"/>
    <n v="6.08"/>
    <n v="7.6"/>
    <x v="0"/>
    <s v="N"/>
    <s v="N"/>
  </r>
  <r>
    <n v="21"/>
    <x v="0"/>
    <x v="2"/>
    <s v="Drinking Chocolate"/>
    <s v="Chili Mayan"/>
    <s v="Fragrant with spices, this is the most flavourful drinking chocolate you will find."/>
    <n v="2.6659999999999999"/>
    <n v="10.66"/>
    <n v="13.33"/>
    <x v="0"/>
    <s v="N"/>
    <s v="N"/>
  </r>
  <r>
    <n v="22"/>
    <x v="1"/>
    <x v="3"/>
    <s v="Drip coffee"/>
    <s v="Our Old Time Diner Blend Sm"/>
    <s v="An honest cup a coffee."/>
    <n v="0.5"/>
    <n v="1"/>
    <n v="2"/>
    <x v="0"/>
    <s v="N"/>
    <s v="N"/>
  </r>
  <r>
    <n v="23"/>
    <x v="1"/>
    <x v="3"/>
    <s v="Drip coffee"/>
    <s v="Our Old Time Diner Blend Rg"/>
    <s v="An honest cup a coffee."/>
    <n v="0.625"/>
    <n v="1.25"/>
    <n v="2.5"/>
    <x v="0"/>
    <s v="N"/>
    <s v="N"/>
  </r>
  <r>
    <n v="24"/>
    <x v="1"/>
    <x v="3"/>
    <s v="Drip coffee"/>
    <s v="Our Old Time Diner Blend Lg"/>
    <s v="An honest cup a coffee."/>
    <n v="0.75"/>
    <n v="1.5"/>
    <n v="3"/>
    <x v="0"/>
    <s v="N"/>
    <s v="N"/>
  </r>
  <r>
    <n v="25"/>
    <x v="1"/>
    <x v="3"/>
    <s v="Organic brewed coffee"/>
    <s v="Brazilian Sm"/>
    <s v="It's like Carnival in a cup. Clean and smooth."/>
    <n v="0.55000000000000004"/>
    <n v="1.1000000000000001"/>
    <n v="2.2000000000000002"/>
    <x v="0"/>
    <s v="N"/>
    <s v="N"/>
  </r>
  <r>
    <n v="26"/>
    <x v="1"/>
    <x v="3"/>
    <s v="Organic brewed coffee"/>
    <s v="Brazilian Rg"/>
    <s v="It's like Carnival in a cup. Clean and smooth."/>
    <n v="0.75"/>
    <n v="1.5"/>
    <n v="3"/>
    <x v="0"/>
    <s v="N"/>
    <s v="N"/>
  </r>
  <r>
    <n v="27"/>
    <x v="1"/>
    <x v="3"/>
    <s v="Organic brewed coffee"/>
    <s v="Brazilian Lg"/>
    <s v="It's like Carnival in a cup. Clean and smooth."/>
    <n v="0.875"/>
    <n v="1.75"/>
    <n v="3.5"/>
    <x v="0"/>
    <s v="N"/>
    <s v="N"/>
  </r>
  <r>
    <n v="28"/>
    <x v="1"/>
    <x v="3"/>
    <s v="Gourmet brewed coffee"/>
    <s v="Columbian Medium Roast Sm"/>
    <s v="A smooth cup of coffee any time of day."/>
    <n v="0.5"/>
    <n v="1"/>
    <n v="2"/>
    <x v="0"/>
    <s v="N"/>
    <s v="N"/>
  </r>
  <r>
    <n v="29"/>
    <x v="1"/>
    <x v="3"/>
    <s v="Gourmet brewed coffee"/>
    <s v="Columbian Medium Roast Rg"/>
    <s v="A smooth cup of coffee any time of day."/>
    <n v="0.625"/>
    <n v="1.25"/>
    <n v="2.5"/>
    <x v="0"/>
    <s v="N"/>
    <s v="N"/>
  </r>
  <r>
    <n v="30"/>
    <x v="1"/>
    <x v="3"/>
    <s v="Gourmet brewed coffee"/>
    <s v="Columbian Medium Roast Lg"/>
    <s v="A smooth cup of coffee any time of day."/>
    <n v="0.75"/>
    <n v="1.5"/>
    <n v="3"/>
    <x v="0"/>
    <s v="N"/>
    <s v="N"/>
  </r>
  <r>
    <n v="31"/>
    <x v="1"/>
    <x v="3"/>
    <s v="Gourmet brewed coffee"/>
    <s v="Ethiopia Sm"/>
    <s v="A bold cup when you want that something extra."/>
    <n v="0.55000000000000004"/>
    <n v="1.1000000000000001"/>
    <n v="2.2000000000000002"/>
    <x v="0"/>
    <s v="N"/>
    <s v="N"/>
  </r>
  <r>
    <n v="32"/>
    <x v="1"/>
    <x v="3"/>
    <s v="Gourmet brewed coffee"/>
    <s v="Ethiopia Rg"/>
    <s v="A bold cup when you want that something extra."/>
    <n v="0.75"/>
    <n v="1.5"/>
    <n v="3"/>
    <x v="0"/>
    <s v="N"/>
    <s v="N"/>
  </r>
  <r>
    <n v="33"/>
    <x v="1"/>
    <x v="3"/>
    <s v="Gourmet brewed coffee"/>
    <s v="Ethiopia Lg"/>
    <s v="A bold cup when you want that something extra."/>
    <n v="0.875"/>
    <n v="1.75"/>
    <n v="3.5"/>
    <x v="0"/>
    <s v="N"/>
    <s v="N"/>
  </r>
  <r>
    <n v="34"/>
    <x v="1"/>
    <x v="3"/>
    <s v="Premium brewed coffee"/>
    <s v="Jamaican Coffee River Sm"/>
    <s v="Still a front runner for good premium coffee."/>
    <n v="0.61250000000000004"/>
    <n v="1.2250000000000001"/>
    <n v="2.4500000000000002"/>
    <x v="0"/>
    <s v="N"/>
    <s v="N"/>
  </r>
  <r>
    <n v="35"/>
    <x v="1"/>
    <x v="3"/>
    <s v="Premium brewed coffee"/>
    <s v="Jamaican Coffee River Rg"/>
    <s v="Still a front runner for good premium coffee."/>
    <n v="0.77500000000000002"/>
    <n v="1.55"/>
    <n v="3.1"/>
    <x v="0"/>
    <s v="N"/>
    <s v="N"/>
  </r>
  <r>
    <n v="36"/>
    <x v="1"/>
    <x v="3"/>
    <s v="Premium brewed coffee"/>
    <s v="Jamaican Coffee River Lg"/>
    <s v="Still a front runner for good premium coffee."/>
    <n v="0.9375"/>
    <n v="1.875"/>
    <n v="3.75"/>
    <x v="0"/>
    <s v="N"/>
    <s v="N"/>
  </r>
  <r>
    <n v="37"/>
    <x v="1"/>
    <x v="3"/>
    <s v="Barista Espresso"/>
    <s v="Espresso shot"/>
    <s v="You will think you are in Venice when you sip this one."/>
    <n v="0.75"/>
    <n v="1.5"/>
    <n v="3"/>
    <x v="0"/>
    <s v="N"/>
    <s v="N"/>
  </r>
  <r>
    <n v="38"/>
    <x v="1"/>
    <x v="3"/>
    <s v="Barista Espresso"/>
    <s v="Latte"/>
    <s v="You will think you are in Venice when you sip this one."/>
    <n v="0.9375"/>
    <n v="1.875"/>
    <n v="3.75"/>
    <x v="0"/>
    <s v="N"/>
    <s v="N"/>
  </r>
  <r>
    <n v="39"/>
    <x v="1"/>
    <x v="3"/>
    <s v="Barista Espresso"/>
    <s v="Latte Rg"/>
    <s v="You will think you are in Venice when you sip this one."/>
    <n v="1.0625"/>
    <n v="2.125"/>
    <n v="4.25"/>
    <x v="0"/>
    <s v="N"/>
    <s v="N"/>
  </r>
  <r>
    <n v="40"/>
    <x v="1"/>
    <x v="3"/>
    <s v="Barista Espresso"/>
    <s v="Cappuccino"/>
    <s v="You will think you are in Venice when you sip this one."/>
    <n v="0.9375"/>
    <n v="1.875"/>
    <n v="3.75"/>
    <x v="0"/>
    <s v="N"/>
    <s v="N"/>
  </r>
  <r>
    <n v="41"/>
    <x v="1"/>
    <x v="3"/>
    <s v="Barista Espresso"/>
    <s v="Cappuccino Lg"/>
    <s v="You will think you are in Venice when you sip this one."/>
    <n v="1.0625"/>
    <n v="2.125"/>
    <n v="4.25"/>
    <x v="0"/>
    <s v="N"/>
    <s v="N"/>
  </r>
  <r>
    <n v="42"/>
    <x v="1"/>
    <x v="4"/>
    <s v="Brewed herbal tea"/>
    <s v="Lemon Grass Rg"/>
    <s v="You will think you are in Thailand."/>
    <n v="0.625"/>
    <n v="1.25"/>
    <n v="2.5"/>
    <x v="0"/>
    <s v="N"/>
    <s v="N"/>
  </r>
  <r>
    <n v="43"/>
    <x v="1"/>
    <x v="4"/>
    <s v="Brewed herbal tea"/>
    <s v="Lemon Grass Lg"/>
    <s v="You will think you are in Thailand."/>
    <n v="0.75"/>
    <n v="1.5"/>
    <n v="3"/>
    <x v="0"/>
    <s v="N"/>
    <s v="N"/>
  </r>
  <r>
    <n v="44"/>
    <x v="1"/>
    <x v="4"/>
    <s v="Brewed herbal tea"/>
    <s v="Peppermint Rg"/>
    <s v="A cool and refreshing cup."/>
    <n v="0.625"/>
    <n v="1.25"/>
    <n v="2.5"/>
    <x v="0"/>
    <s v="N"/>
    <s v="N"/>
  </r>
  <r>
    <n v="45"/>
    <x v="1"/>
    <x v="4"/>
    <s v="Brewed herbal tea"/>
    <s v="Peppermint Lg"/>
    <s v="A cool and refreshing cup."/>
    <n v="0.75"/>
    <n v="1.5"/>
    <n v="3"/>
    <x v="0"/>
    <s v="N"/>
    <s v="N"/>
  </r>
  <r>
    <n v="46"/>
    <x v="1"/>
    <x v="4"/>
    <s v="Brewed Green tea"/>
    <s v="Serenity Green Tea Rg"/>
    <s v="Feel the stress leaving your body."/>
    <n v="0.625"/>
    <n v="1.25"/>
    <n v="2.5"/>
    <x v="0"/>
    <s v="N"/>
    <s v="N"/>
  </r>
  <r>
    <n v="47"/>
    <x v="1"/>
    <x v="4"/>
    <s v="Brewed Green tea"/>
    <s v="Serenity Green Tea Lg"/>
    <s v="Feel the stress leaving your body."/>
    <n v="0.75"/>
    <n v="1.5"/>
    <n v="3"/>
    <x v="0"/>
    <s v="N"/>
    <s v="N"/>
  </r>
  <r>
    <n v="48"/>
    <x v="1"/>
    <x v="4"/>
    <s v="Brewed Black tea"/>
    <s v="English Breakfast Rg"/>
    <s v="The Queen's favourite cuppa in the morning."/>
    <n v="0.625"/>
    <n v="1.25"/>
    <n v="2.5"/>
    <x v="0"/>
    <s v="N"/>
    <s v="N"/>
  </r>
  <r>
    <n v="49"/>
    <x v="1"/>
    <x v="4"/>
    <s v="Brewed Black tea"/>
    <s v="English Breakfast Lg"/>
    <s v="The Queen's favourite cuppa in the morning."/>
    <n v="0.75"/>
    <n v="1.5"/>
    <n v="3"/>
    <x v="0"/>
    <s v="N"/>
    <s v="N"/>
  </r>
  <r>
    <n v="50"/>
    <x v="1"/>
    <x v="4"/>
    <s v="Brewed Black tea"/>
    <s v="Earl Grey Rg"/>
    <s v="Tradition in a cup."/>
    <n v="0.625"/>
    <n v="1.25"/>
    <n v="2.5"/>
    <x v="0"/>
    <s v="N"/>
    <s v="N"/>
  </r>
  <r>
    <n v="51"/>
    <x v="1"/>
    <x v="4"/>
    <s v="Brewed Black tea"/>
    <s v="Earl Grey Lg"/>
    <s v="Tradition in a cup."/>
    <n v="0.75"/>
    <n v="1.5"/>
    <n v="3"/>
    <x v="0"/>
    <s v="N"/>
    <s v="N"/>
  </r>
  <r>
    <n v="52"/>
    <x v="1"/>
    <x v="4"/>
    <s v="Brewed Chai tea"/>
    <s v="Traditional Blend Chai Rg"/>
    <s v="Sit back and think of the tropical breezes."/>
    <n v="0.625"/>
    <n v="1.25"/>
    <n v="2.5"/>
    <x v="0"/>
    <s v="N"/>
    <s v="N"/>
  </r>
  <r>
    <n v="53"/>
    <x v="1"/>
    <x v="4"/>
    <s v="Brewed Chai tea"/>
    <s v="Traditional Blend Chai Lg"/>
    <s v="Sit back and think of the tropical breezes."/>
    <n v="0.75"/>
    <n v="1.5"/>
    <n v="3"/>
    <x v="0"/>
    <s v="N"/>
    <s v="N"/>
  </r>
  <r>
    <n v="54"/>
    <x v="1"/>
    <x v="4"/>
    <s v="Brewed Chai tea"/>
    <s v="Morning Sunrise Chai Rg"/>
    <s v="Face the morning after your yoga routine."/>
    <n v="0.625"/>
    <n v="1.25"/>
    <n v="2.5"/>
    <x v="0"/>
    <s v="N"/>
    <s v="N"/>
  </r>
  <r>
    <n v="55"/>
    <x v="1"/>
    <x v="4"/>
    <s v="Brewed Chai tea"/>
    <s v="Morning Sunrise Chai Lg"/>
    <s v="Face the morning after your yoga routine."/>
    <n v="1"/>
    <n v="2"/>
    <n v="4"/>
    <x v="0"/>
    <s v="N"/>
    <s v="N"/>
  </r>
  <r>
    <n v="56"/>
    <x v="1"/>
    <x v="4"/>
    <s v="Brewed Chai tea"/>
    <s v="Spicy Eye Opener Chai Rg"/>
    <s v="When you need your eyes opened wide."/>
    <n v="0.63749999999999996"/>
    <n v="1.2749999999999999"/>
    <n v="2.5499999999999998"/>
    <x v="0"/>
    <s v="N"/>
    <s v="N"/>
  </r>
  <r>
    <n v="57"/>
    <x v="1"/>
    <x v="4"/>
    <s v="Brewed Chai tea"/>
    <s v="Spicy Eye Opener Chai Lg"/>
    <s v="When you need your eyes opened wide."/>
    <n v="0.77500000000000002"/>
    <n v="1.55"/>
    <n v="3.1"/>
    <x v="0"/>
    <s v="N"/>
    <s v="N"/>
  </r>
  <r>
    <n v="58"/>
    <x v="1"/>
    <x v="5"/>
    <s v="Hot chocolate"/>
    <s v="Dark chocolate Rg"/>
    <s v="Slightly bitter, but still very rich."/>
    <n v="0.875"/>
    <n v="1.75"/>
    <n v="3.5"/>
    <x v="0"/>
    <s v="N"/>
    <s v="N"/>
  </r>
  <r>
    <n v="59"/>
    <x v="1"/>
    <x v="5"/>
    <s v="Hot chocolate"/>
    <s v="Dark chocolate Lg"/>
    <s v="Slightly bitter, but still very rich."/>
    <n v="1.125"/>
    <n v="2.25"/>
    <n v="4.5"/>
    <x v="0"/>
    <s v="N"/>
    <s v="N"/>
  </r>
  <r>
    <n v="60"/>
    <x v="1"/>
    <x v="5"/>
    <s v="Hot chocolate"/>
    <s v="Sustainably Grown Organic Rg"/>
    <s v="Just pure notes of spice."/>
    <n v="0.9375"/>
    <n v="1.875"/>
    <n v="3.75"/>
    <x v="0"/>
    <s v="N"/>
    <s v="N"/>
  </r>
  <r>
    <n v="61"/>
    <x v="1"/>
    <x v="5"/>
    <s v="Hot chocolate"/>
    <s v="Sustainably Grown Organic Lg"/>
    <s v="Just pure notes of spice."/>
    <n v="1.1875"/>
    <n v="2.375"/>
    <n v="4.75"/>
    <x v="0"/>
    <s v="N"/>
    <s v="N"/>
  </r>
  <r>
    <n v="62"/>
    <x v="1"/>
    <x v="5"/>
    <s v="Hot chocolate"/>
    <s v="Snow Day Hot Chocolate"/>
    <s v="Added marshmallows for the needed sugar rush."/>
    <n v="0.75"/>
    <n v="1.5"/>
    <n v="3"/>
    <x v="0"/>
    <s v="N"/>
    <s v="N"/>
  </r>
  <r>
    <n v="63"/>
    <x v="2"/>
    <x v="6"/>
    <s v="Regular syrup"/>
    <s v="Carmel syrup"/>
    <s v="Rich carmel taste"/>
    <n v="0.2"/>
    <n v="0.4"/>
    <n v="0.8"/>
    <x v="0"/>
    <s v="N"/>
    <s v="N"/>
  </r>
  <r>
    <n v="64"/>
    <x v="2"/>
    <x v="6"/>
    <s v="Regular syrup"/>
    <s v="Hazelnut syrup"/>
    <s v="Bursting with nutty flavour"/>
    <n v="0.2"/>
    <n v="0.4"/>
    <n v="0.78"/>
    <x v="0"/>
    <s v="N"/>
    <s v="N"/>
  </r>
  <r>
    <n v="65"/>
    <x v="2"/>
    <x v="6"/>
    <s v="Sugar free syrup"/>
    <s v="Sugar Free Vanilla syrup"/>
    <s v="Our favorite"/>
    <n v="0.2"/>
    <n v="0.4"/>
    <n v="0.82"/>
    <x v="0"/>
    <s v="N"/>
    <s v="N"/>
  </r>
  <r>
    <n v="66"/>
    <x v="1"/>
    <x v="3"/>
    <s v="Seasonal drink"/>
    <s v="Pumpkin Spice Latte"/>
    <s v="Boo, its that time of year again"/>
    <n v="1.2375"/>
    <n v="2.4750000000000001"/>
    <n v="4.95"/>
    <x v="0"/>
    <s v="N"/>
    <s v="N"/>
  </r>
  <r>
    <n v="67"/>
    <x v="1"/>
    <x v="3"/>
    <s v="Seasonal drink"/>
    <s v="Pumpkin Spice Latte Lg"/>
    <s v="Boo, its that time of year again"/>
    <n v="1.4875"/>
    <n v="2.9750000000000001"/>
    <n v="5.95"/>
    <x v="0"/>
    <s v="Y"/>
    <s v="N"/>
  </r>
  <r>
    <n v="68"/>
    <x v="1"/>
    <x v="5"/>
    <s v="Seasonal drink"/>
    <s v="Happy Holidays hot chocolate"/>
    <s v="Candy cane and hot chocolate, perfect."/>
    <n v="0.9375"/>
    <n v="1.875"/>
    <n v="3.75"/>
    <x v="0"/>
    <s v="Y"/>
    <s v="Y"/>
  </r>
  <r>
    <n v="75"/>
    <x v="3"/>
    <x v="7"/>
    <s v="Pastry"/>
    <s v="Croissant"/>
    <s v="Flakey and buttery"/>
    <n v="1.24"/>
    <n v="2.11"/>
    <n v="3.25"/>
    <x v="1"/>
    <s v="N"/>
    <s v="N"/>
  </r>
  <r>
    <n v="70"/>
    <x v="3"/>
    <x v="7"/>
    <s v="Scone"/>
    <s v="Cranberry Scone"/>
    <s v="Like Grandma used to make"/>
    <n v="1.24"/>
    <n v="2.11"/>
    <n v="3.25"/>
    <x v="1"/>
    <s v="N"/>
    <s v="N"/>
  </r>
  <r>
    <n v="71"/>
    <x v="3"/>
    <x v="7"/>
    <s v="Pastry"/>
    <s v="Chocolate Croissant"/>
    <s v="Chocolate flakes"/>
    <n v="1.54"/>
    <n v="2.44"/>
    <n v="3.75"/>
    <x v="1"/>
    <s v="N"/>
    <s v="N"/>
  </r>
  <r>
    <n v="72"/>
    <x v="3"/>
    <x v="7"/>
    <s v="Scone"/>
    <s v="Ginger Scone"/>
    <s v="Little bit of spice"/>
    <n v="1.24"/>
    <n v="2.11"/>
    <n v="3.25"/>
    <x v="1"/>
    <s v="N"/>
    <s v="N"/>
  </r>
  <r>
    <n v="73"/>
    <x v="3"/>
    <x v="7"/>
    <s v="Pastry"/>
    <s v="Almond Croissant"/>
    <s v="Crunch!"/>
    <n v="1.54"/>
    <n v="2.44"/>
    <n v="3.75"/>
    <x v="1"/>
    <s v="N"/>
    <s v="N"/>
  </r>
  <r>
    <n v="74"/>
    <x v="3"/>
    <x v="7"/>
    <s v="Biscotti"/>
    <s v="Ginger Biscotti"/>
    <s v="Crunch!"/>
    <n v="1.45"/>
    <n v="2.2799999999999998"/>
    <n v="3.5"/>
    <x v="1"/>
    <s v="N"/>
    <s v="N"/>
  </r>
  <r>
    <n v="69"/>
    <x v="3"/>
    <x v="7"/>
    <s v="Biscotti"/>
    <s v="Hazelnut Biscotti"/>
    <s v="Crunch!"/>
    <n v="1.45"/>
    <n v="2.2799999999999998"/>
    <n v="3.5"/>
    <x v="1"/>
    <s v="N"/>
    <s v="N"/>
  </r>
  <r>
    <n v="76"/>
    <x v="3"/>
    <x v="7"/>
    <s v="Biscotti"/>
    <s v="Chocolate Chip Biscotti"/>
    <s v="Crunch!"/>
    <n v="1.45"/>
    <n v="2.2799999999999998"/>
    <n v="3.5"/>
    <x v="1"/>
    <s v="N"/>
    <s v="N"/>
  </r>
  <r>
    <n v="77"/>
    <x v="3"/>
    <x v="7"/>
    <s v="Scone"/>
    <s v="Oatmeal Scone"/>
    <s v="Grannys fav"/>
    <n v="0.89"/>
    <n v="1.95"/>
    <n v="3"/>
    <x v="1"/>
    <s v="N"/>
    <s v="N"/>
  </r>
  <r>
    <n v="78"/>
    <x v="3"/>
    <x v="7"/>
    <s v="Scone"/>
    <s v="Scottish Cream Scone"/>
    <s v="Old time comfort"/>
    <n v="1.75"/>
    <n v="2.93"/>
    <n v="4.5"/>
    <x v="1"/>
    <s v="N"/>
    <s v="N"/>
  </r>
  <r>
    <n v="79"/>
    <x v="3"/>
    <x v="7"/>
    <s v="Scone"/>
    <s v="Jumbo Savory Scone"/>
    <s v="Anytime, anywhere"/>
    <n v="1.33"/>
    <n v="2.44"/>
    <n v="3.75"/>
    <x v="1"/>
    <s v="N"/>
    <s v="N"/>
  </r>
  <r>
    <n v="80"/>
    <x v="4"/>
    <x v="8"/>
    <s v="Clothing"/>
    <s v="I Need My Bean! Toque"/>
    <s v="keep your head bean warm"/>
    <n v="4"/>
    <n v="7.36"/>
    <n v="23"/>
    <x v="1"/>
    <s v="N"/>
    <s v="N"/>
  </r>
  <r>
    <n v="81"/>
    <x v="4"/>
    <x v="8"/>
    <s v="Clothing"/>
    <s v="I Need My Bean! T-shirt"/>
    <s v="Stylish chic"/>
    <n v="6"/>
    <n v="8.9600000000000009"/>
    <n v="28"/>
    <x v="1"/>
    <s v="N"/>
    <s v="N"/>
  </r>
  <r>
    <n v="82"/>
    <x v="4"/>
    <x v="8"/>
    <s v="Housewares"/>
    <s v="I Need My Bean! Diner mug"/>
    <s v="Classic"/>
    <n v="2"/>
    <n v="3.84"/>
    <n v="12"/>
    <x v="1"/>
    <s v="N"/>
    <s v="N"/>
  </r>
  <r>
    <n v="83"/>
    <x v="4"/>
    <x v="8"/>
    <s v="Housewares"/>
    <s v="I Need My Bean! Latte cup"/>
    <s v="The cup and saucer set is the perfect way to enjoy your latte at home"/>
    <n v="2.5"/>
    <n v="4.4800000000000004"/>
    <n v="14"/>
    <x v="1"/>
    <s v="N"/>
    <s v="N"/>
  </r>
  <r>
    <n v="84"/>
    <x v="2"/>
    <x v="6"/>
    <s v="Regular syrup"/>
    <s v="Chocolate syrup"/>
    <s v="Bursting with chocolate flavour"/>
    <n v="0.2"/>
    <n v="0.3"/>
    <n v="0.76"/>
    <x v="0"/>
    <s v="N"/>
    <s v="N"/>
  </r>
  <r>
    <n v="85"/>
    <x v="1"/>
    <x v="3"/>
    <s v="Specialty coffee"/>
    <s v="Rio Nights"/>
    <s v="2 shots of Ouro Brasilerio and pure cane sugar syrup"/>
    <n v="1.5"/>
    <n v="3"/>
    <n v="6"/>
    <x v="0"/>
    <s v="N"/>
    <s v="Y"/>
  </r>
  <r>
    <n v="87"/>
    <x v="1"/>
    <x v="3"/>
    <s v="Barista Espresso"/>
    <s v="Ouro Brasileiro shot"/>
    <s v="From Rio"/>
    <n v="0.75"/>
    <n v="1.5"/>
    <n v="3"/>
    <x v="0"/>
    <s v="N"/>
    <s v="N"/>
  </r>
  <r>
    <n v="88"/>
    <x v="1"/>
    <x v="3"/>
    <s v="Barista Espresso"/>
    <s v="Ouro Brasileiro shot promo"/>
    <s v="Ouro promo"/>
    <n v="0.52500000000000002"/>
    <n v="1.05"/>
    <n v="2.1"/>
    <x v="0"/>
    <s v="Y"/>
    <s v="N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1FD4EE9-A49D-4AFA-8236-EDEE1D300896}" name="PivotTable1" cacheId="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D9" firstHeaderRow="0" firstDataRow="1" firstDataCol="1" rowPageCount="1" colPageCount="1"/>
  <pivotFields count="13">
    <pivotField showAll="0"/>
    <pivotField axis="axisRow" showAll="0" sortType="descending">
      <items count="6">
        <item sd="0" x="2"/>
        <item sd="0" x="1"/>
        <item sd="0" x="3"/>
        <item sd="0" x="4"/>
        <item sd="0"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showAll="0" sortType="descending">
      <items count="10">
        <item x="7"/>
        <item x="8"/>
        <item x="3"/>
        <item x="0"/>
        <item x="5"/>
        <item x="6"/>
        <item x="1"/>
        <item x="2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dataField="1" showAll="0"/>
    <pivotField dataField="1" showAll="0"/>
    <pivotField dataField="1" showAll="0"/>
    <pivotField axis="axisPage" multipleItemSelectionAllowed="1" showAll="0">
      <items count="3">
        <item x="1"/>
        <item x="0"/>
        <item t="default"/>
      </items>
    </pivotField>
    <pivotField showAll="0"/>
    <pivotField showAll="0"/>
    <pivotField dragToRow="0" dragToCol="0" dragToPage="0" showAll="0" defaultSubtotal="0"/>
  </pivotFields>
  <rowFields count="2">
    <field x="1"/>
    <field x="2"/>
  </rowFields>
  <rowItems count="6">
    <i>
      <x v="4"/>
    </i>
    <i>
      <x v="1"/>
    </i>
    <i>
      <x v="3"/>
    </i>
    <i>
      <x v="2"/>
    </i>
    <i>
      <x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9" hier="-1"/>
  </pageFields>
  <dataFields count="3">
    <dataField name="price per product" fld="8" baseField="1" baseItem="0" numFmtId="167"/>
    <dataField name="Sum of current_wholesale_price" fld="7" baseField="0" baseItem="0"/>
    <dataField name="Sum of current_cost" fld="6" baseField="0" baseItem="0"/>
  </dataFields>
  <formats count="1">
    <format dxfId="3">
      <pivotArea outline="0" collapsedLevelsAreSubtotals="1" fieldPosition="0"/>
    </format>
  </format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48EA772-B3A6-478C-8660-B71653DDF9E0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compact="0" outline="1" outlineData="1" compactData="0" multipleFieldFilters="0" chartFormat="1">
  <location ref="A3:D13" firstHeaderRow="0" firstDataRow="1" firstDataCol="2" rowPageCount="1" colPageCount="1"/>
  <pivotFields count="16">
    <pivotField compact="0" showAll="0"/>
    <pivotField dataField="1" compact="0" showAll="0"/>
    <pivotField compact="0" showAll="0"/>
    <pivotField compact="0" showAll="0"/>
    <pivotField compact="0" numFmtId="22" showAll="0"/>
    <pivotField axis="axisRow" compact="0" showAll="0" measureFilter="1" sortType="ascending">
      <items count="7">
        <item x="3"/>
        <item x="1"/>
        <item x="2"/>
        <item x="4"/>
        <item x="5"/>
        <item x="0"/>
        <item t="default"/>
      </items>
    </pivotField>
    <pivotField compact="0" showAll="0"/>
    <pivotField compact="0" showAll="0"/>
    <pivotField compact="0" showAll="0"/>
    <pivotField axis="axisRow" compact="0" showAll="0" measureFilter="1" sortType="descending">
      <items count="8">
        <item x="1"/>
        <item x="0"/>
        <item x="4"/>
        <item x="5"/>
        <item x="6"/>
        <item x="2"/>
        <item x="3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compact="0" showAll="0"/>
    <pivotField compact="0" showAll="0"/>
    <pivotField compact="0" showAll="0"/>
    <pivotField compact="0" showAll="0"/>
    <pivotField compact="0" showAll="0"/>
    <pivotField axis="axisPage" compact="0" multipleItemSelectionAllowed="1" showAll="0">
      <items count="4">
        <item x="2"/>
        <item x="1"/>
        <item h="1" x="0"/>
        <item t="default"/>
      </items>
    </pivotField>
  </pivotFields>
  <rowFields count="2">
    <field x="9"/>
    <field x="5"/>
  </rowFields>
  <rowItems count="10">
    <i>
      <x/>
    </i>
    <i r="1">
      <x v="2"/>
    </i>
    <i r="1">
      <x v="5"/>
    </i>
    <i>
      <x v="6"/>
    </i>
    <i r="1">
      <x v="3"/>
    </i>
    <i r="1">
      <x v="5"/>
    </i>
    <i>
      <x v="5"/>
    </i>
    <i r="1">
      <x v="2"/>
    </i>
    <i r="1">
      <x v="5"/>
    </i>
    <i t="grand">
      <x/>
    </i>
  </rowItems>
  <colFields count="1">
    <field x="-2"/>
  </colFields>
  <colItems count="2">
    <i>
      <x/>
    </i>
    <i i="1">
      <x v="1"/>
    </i>
  </colItems>
  <pageFields count="1">
    <pageField fld="15" hier="-1"/>
  </pageFields>
  <dataFields count="2">
    <dataField name="Sum of QUANTITYORDERED2" fld="1" baseField="0" baseItem="0"/>
    <dataField name="Sum of QUANTITYORDERED" fld="1" baseField="5" baseItem="0">
      <extLst>
        <ext xmlns:x14="http://schemas.microsoft.com/office/spreadsheetml/2009/9/main" uri="{E15A36E0-9728-4e99-A89B-3F7291B0FE68}">
          <x14:dataField pivotShowAs="rankDescending"/>
        </ext>
      </extLst>
    </dataField>
  </dataFields>
  <chartFormats count="1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9" count="1" selected="0">
            <x v="0"/>
          </reference>
        </references>
      </pivotArea>
    </chartFormat>
    <chartFormat chart="0" format="3">
      <pivotArea type="data" outline="0" fieldPosition="0">
        <references count="3">
          <reference field="4294967294" count="1" selected="0">
            <x v="0"/>
          </reference>
          <reference field="5" count="1" selected="0">
            <x v="5"/>
          </reference>
          <reference field="9" count="1" selected="0">
            <x v="0"/>
          </reference>
        </references>
      </pivotArea>
    </chartFormat>
    <chartFormat chart="0" format="4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9" count="1" selected="0">
            <x v="6"/>
          </reference>
        </references>
      </pivotArea>
    </chartFormat>
    <chartFormat chart="0" format="5">
      <pivotArea type="data" outline="0" fieldPosition="0">
        <references count="3">
          <reference field="4294967294" count="1" selected="0">
            <x v="0"/>
          </reference>
          <reference field="5" count="1" selected="0">
            <x v="5"/>
          </reference>
          <reference field="9" count="1" selected="0">
            <x v="6"/>
          </reference>
        </references>
      </pivotArea>
    </chartFormat>
    <chartFormat chart="0" format="6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9" count="1" selected="0">
            <x v="5"/>
          </reference>
        </references>
      </pivotArea>
    </chartFormat>
    <chartFormat chart="0" format="7">
      <pivotArea type="data" outline="0" fieldPosition="0">
        <references count="3">
          <reference field="4294967294" count="1" selected="0">
            <x v="0"/>
          </reference>
          <reference field="5" count="1" selected="0">
            <x v="5"/>
          </reference>
          <reference field="9" count="1" selected="0">
            <x v="5"/>
          </reference>
        </references>
      </pivotArea>
    </chartFormat>
    <chartFormat chart="0" format="8">
      <pivotArea type="data" outline="0" fieldPosition="0">
        <references count="3">
          <reference field="4294967294" count="1" selected="0">
            <x v="1"/>
          </reference>
          <reference field="5" count="1" selected="0">
            <x v="2"/>
          </reference>
          <reference field="9" count="1" selected="0">
            <x v="0"/>
          </reference>
        </references>
      </pivotArea>
    </chartFormat>
    <chartFormat chart="0" format="9">
      <pivotArea type="data" outline="0" fieldPosition="0">
        <references count="3">
          <reference field="4294967294" count="1" selected="0">
            <x v="1"/>
          </reference>
          <reference field="5" count="1" selected="0">
            <x v="5"/>
          </reference>
          <reference field="9" count="1" selected="0">
            <x v="0"/>
          </reference>
        </references>
      </pivotArea>
    </chartFormat>
    <chartFormat chart="0" format="10">
      <pivotArea type="data" outline="0" fieldPosition="0">
        <references count="3">
          <reference field="4294967294" count="1" selected="0">
            <x v="1"/>
          </reference>
          <reference field="5" count="1" selected="0">
            <x v="3"/>
          </reference>
          <reference field="9" count="1" selected="0">
            <x v="6"/>
          </reference>
        </references>
      </pivotArea>
    </chartFormat>
    <chartFormat chart="0" format="11">
      <pivotArea type="data" outline="0" fieldPosition="0">
        <references count="3">
          <reference field="4294967294" count="1" selected="0">
            <x v="1"/>
          </reference>
          <reference field="5" count="1" selected="0">
            <x v="5"/>
          </reference>
          <reference field="9" count="1" selected="0">
            <x v="6"/>
          </reference>
        </references>
      </pivotArea>
    </chartFormat>
    <chartFormat chart="0" format="12">
      <pivotArea type="data" outline="0" fieldPosition="0">
        <references count="3">
          <reference field="4294967294" count="1" selected="0">
            <x v="1"/>
          </reference>
          <reference field="5" count="1" selected="0">
            <x v="2"/>
          </reference>
          <reference field="9" count="1" selected="0">
            <x v="5"/>
          </reference>
        </references>
      </pivotArea>
    </chartFormat>
    <chartFormat chart="0" format="13">
      <pivotArea type="data" outline="0" fieldPosition="0">
        <references count="3">
          <reference field="4294967294" count="1" selected="0">
            <x v="1"/>
          </reference>
          <reference field="5" count="1" selected="0">
            <x v="5"/>
          </reference>
          <reference field="9" count="1" selected="0">
            <x v="5"/>
          </reference>
        </references>
      </pivotArea>
    </chartFormat>
  </chartFormats>
  <pivotTableStyleInfo name="PivotStyleLight16" showRowHeaders="1" showColHeaders="1" showRowStripes="0" showColStripes="0" showLastColumn="1"/>
  <filters count="2">
    <filter fld="9" type="count" evalOrder="-1" id="4" iMeasureFld="0">
      <autoFilter ref="A1">
        <filterColumn colId="0">
          <top10 val="3" filterVal="3"/>
        </filterColumn>
      </autoFilter>
    </filter>
    <filter fld="5" type="count" evalOrder="-1" id="3" iMeasureFld="0">
      <autoFilter ref="A1">
        <filterColumn colId="0">
          <top10 val="2" filterVal="2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38B60E7-5CA8-4358-8442-6EC3EFB81B0B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compact="0" outline="1" outlineData="1" compactData="0" multipleFieldFilters="0" chartFormat="1">
  <location ref="A3:C24" firstHeaderRow="1" firstDataRow="1" firstDataCol="2"/>
  <pivotFields count="16">
    <pivotField compact="0" showAll="0" insertBlankRow="1"/>
    <pivotField compact="0" showAll="0" insertBlankRow="1"/>
    <pivotField compact="0" showAll="0" insertBlankRow="1"/>
    <pivotField dataField="1" compact="0" showAll="0" insertBlankRow="1"/>
    <pivotField compact="0" numFmtId="22" showAll="0" insertBlankRow="1"/>
    <pivotField compact="0" showAll="0" insertBlankRow="1"/>
    <pivotField compact="0" showAll="0" insertBlankRow="1"/>
    <pivotField compact="0" showAll="0" insertBlankRow="1"/>
    <pivotField axis="axisRow" compact="0" showAll="0" insertBlankRow="1">
      <items count="4">
        <item x="0"/>
        <item h="1" x="1"/>
        <item x="2"/>
        <item t="default"/>
      </items>
    </pivotField>
    <pivotField compact="0" showAll="0" insertBlankRow="1"/>
    <pivotField compact="0" showAll="0" insertBlankRow="1"/>
    <pivotField compact="0" showAll="0" insertBlankRow="1"/>
    <pivotField compact="0" showAll="0" insertBlankRow="1"/>
    <pivotField axis="axisRow" compact="0" showAll="0" insertBlankRow="1" measureFilter="1" sortType="descending">
      <items count="20">
        <item x="3"/>
        <item x="5"/>
        <item x="14"/>
        <item x="10"/>
        <item x="13"/>
        <item x="4"/>
        <item x="1"/>
        <item x="16"/>
        <item x="18"/>
        <item x="12"/>
        <item x="11"/>
        <item x="2"/>
        <item x="15"/>
        <item x="9"/>
        <item x="7"/>
        <item x="8"/>
        <item x="17"/>
        <item x="6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showAll="0" insertBlankRow="1"/>
    <pivotField compact="0" showAll="0" insertBlankRow="1"/>
  </pivotFields>
  <rowFields count="2">
    <field x="13"/>
    <field x="8"/>
  </rowFields>
  <rowItems count="21">
    <i>
      <x v="18"/>
    </i>
    <i r="1">
      <x/>
    </i>
    <i r="1">
      <x v="2"/>
    </i>
    <i t="blank">
      <x v="18"/>
    </i>
    <i>
      <x v="14"/>
    </i>
    <i r="1">
      <x/>
    </i>
    <i r="1">
      <x v="2"/>
    </i>
    <i t="blank">
      <x v="14"/>
    </i>
    <i>
      <x v="6"/>
    </i>
    <i r="1">
      <x/>
    </i>
    <i r="1">
      <x v="2"/>
    </i>
    <i t="blank">
      <x v="6"/>
    </i>
    <i>
      <x/>
    </i>
    <i r="1">
      <x/>
    </i>
    <i r="1">
      <x v="2"/>
    </i>
    <i t="blank">
      <x/>
    </i>
    <i>
      <x v="5"/>
    </i>
    <i r="1">
      <x/>
    </i>
    <i r="1">
      <x v="2"/>
    </i>
    <i t="blank">
      <x v="5"/>
    </i>
    <i t="grand">
      <x/>
    </i>
  </rowItems>
  <colItems count="1">
    <i/>
  </colItems>
  <dataFields count="1">
    <dataField name="Sum of SALES" fld="3" showDataAs="percentOfCol" baseField="13" baseItem="18" numFmtId="1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3" type="count" evalOrder="-1" id="1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 InsertBlankRowDefault="1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Product Lookup  Updated" backgroundRefresh="0" connectionId="3" xr16:uid="{B81E4B31-D893-42C7-A8E5-20D836BF4653}" autoFormatId="16" applyNumberFormats="0" applyBorderFormats="0" applyFontFormats="0" applyPatternFormats="0" applyAlignmentFormats="0" applyWidthHeightFormats="0">
  <queryTableRefresh nextId="14">
    <queryTableFields count="12">
      <queryTableField id="1" name="product_id" tableColumnId="1"/>
      <queryTableField id="2" name="product_group" tableColumnId="2"/>
      <queryTableField id="3" name="product_category" tableColumnId="3"/>
      <queryTableField id="4" name="product_type" tableColumnId="4"/>
      <queryTableField id="5" name="product" tableColumnId="5"/>
      <queryTableField id="6" name="product_description" tableColumnId="6"/>
      <queryTableField id="8" name="current_cost" tableColumnId="8"/>
      <queryTableField id="9" name="current_wholesale_price" tableColumnId="9"/>
      <queryTableField id="10" name="current_retail_price" tableColumnId="10"/>
      <queryTableField id="11" name="tax_exempt_yn" tableColumnId="11"/>
      <queryTableField id="12" name="promo_yn" tableColumnId="12"/>
      <queryTableField id="13" name="new_product_yn" tableColumnId="13"/>
    </queryTableFields>
    <queryTableDeletedFields count="1">
      <deletedField name="unit_of_measure"/>
    </queryTableDeletedFields>
  </queryTableRefresh>
  <extLst>
    <ext xmlns:x15="http://schemas.microsoft.com/office/spreadsheetml/2010/11/main" uri="{883FBD77-0823-4a55-B5E3-86C4891E6966}">
      <x15:queryTable sourceDataName="Product Lookup (Updated)"/>
    </ext>
  </extLst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Customer Lookup" backgroundRefresh="0" connectionId="2" xr16:uid="{593FBC0F-C246-40A7-A4FC-D7661B0D1D2C}" autoFormatId="16" applyNumberFormats="0" applyBorderFormats="0" applyFontFormats="0" applyPatternFormats="0" applyAlignmentFormats="0" applyWidthHeightFormats="0">
  <queryTableRefresh nextId="17" unboundColumnsRight="2">
    <queryTableFields count="11">
      <queryTableField id="1" name="customer_id" tableColumnId="1"/>
      <queryTableField id="2" name="home_store" tableColumnId="2"/>
      <queryTableField id="3" name="customer_first-name" tableColumnId="3"/>
      <queryTableField id="4" name="customer_email" tableColumnId="4"/>
      <queryTableField id="5" name="customer_since" tableColumnId="5"/>
      <queryTableField id="6" name="loyalty_card_number" tableColumnId="6"/>
      <queryTableField id="7" name="birthdate" tableColumnId="7"/>
      <queryTableField id="8" name="gender" tableColumnId="8"/>
      <queryTableField id="9" name="birth_year" tableColumnId="9"/>
      <queryTableField id="14" dataBound="0" tableColumnId="12"/>
      <queryTableField id="10" dataBound="0" tableColumnId="10"/>
    </queryTableFields>
  </queryTableRefresh>
  <extLst>
    <ext xmlns:x15="http://schemas.microsoft.com/office/spreadsheetml/2010/11/main" uri="{883FBD77-0823-4a55-B5E3-86C4891E6966}">
      <x15:queryTable sourceDataName="Customer Lookup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A6B0AB4-874D-41F9-B9D5-83B210507BC1}" name="Table_Product_Lookup__Updated" displayName="Table_Product_Lookup__Updated" ref="A1:L88" tableType="queryTable" totalsRowShown="0">
  <tableColumns count="12">
    <tableColumn id="1" xr3:uid="{CEB6E411-1D2A-4B59-80F0-D4219F4A3177}" uniqueName="1" name="product_id" queryTableFieldId="1"/>
    <tableColumn id="2" xr3:uid="{34BE8C1A-CB84-474A-A4D0-8E2DE581BA9A}" uniqueName="2" name="product_group" queryTableFieldId="2"/>
    <tableColumn id="3" xr3:uid="{A8B6B476-5063-4D19-A351-0707D785014E}" uniqueName="3" name="product_category" queryTableFieldId="3"/>
    <tableColumn id="4" xr3:uid="{E22F046A-DC50-4D19-A4D0-7E092B89D490}" uniqueName="4" name="product_type" queryTableFieldId="4"/>
    <tableColumn id="5" xr3:uid="{2FBEACF2-C47F-4B96-9F24-FB0AFC085D85}" uniqueName="5" name="product" queryTableFieldId="5"/>
    <tableColumn id="6" xr3:uid="{981B1919-3283-4D71-B643-EBE43FB5F22A}" uniqueName="6" name="product_description" queryTableFieldId="6"/>
    <tableColumn id="8" xr3:uid="{FDA3A29F-5CD5-4CFD-9D32-C2247C8A09EE}" uniqueName="8" name="current_cost" queryTableFieldId="8"/>
    <tableColumn id="9" xr3:uid="{957340AA-4F2A-4D25-BAD3-12A4B7E980EA}" uniqueName="9" name="current_wholesale_price" queryTableFieldId="9"/>
    <tableColumn id="10" xr3:uid="{9EBC83C2-D30A-4D49-93E0-5739D76EBED0}" uniqueName="10" name="current_retail_price" queryTableFieldId="10"/>
    <tableColumn id="11" xr3:uid="{E4D2EDE1-16A0-461A-91A8-744066959E22}" uniqueName="11" name="tax_exempt_yn" queryTableFieldId="11"/>
    <tableColumn id="12" xr3:uid="{40103A11-80A2-4AB1-8EB0-6767FDB9A857}" uniqueName="12" name="promo_yn" queryTableFieldId="12"/>
    <tableColumn id="13" xr3:uid="{AC4E8A60-64F9-46D2-989D-2C0CF02EC847}" uniqueName="13" name="new_product_yn" queryTableFieldId="13"/>
  </tableColumns>
  <tableStyleInfo name="TableStyleLight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6231AB48-5545-4DD2-9B04-92DB5041A246}" name="Table_Customer_Lookup" displayName="Table_Customer_Lookup" ref="A1:K2252" tableType="queryTable" totalsRowShown="0">
  <autoFilter ref="A1:K2252" xr:uid="{6231AB48-5545-4DD2-9B04-92DB5041A246}"/>
  <sortState xmlns:xlrd2="http://schemas.microsoft.com/office/spreadsheetml/2017/richdata2" ref="A2:K2252">
    <sortCondition sortBy="cellColor" ref="D1:D2252" dxfId="12"/>
  </sortState>
  <tableColumns count="11">
    <tableColumn id="1" xr3:uid="{BCFF1DE6-A5A2-4CE4-91D2-562DE27880F2}" uniqueName="1" name="customer_id" queryTableFieldId="1"/>
    <tableColumn id="2" xr3:uid="{069514E8-1C12-4D08-92F1-A399787444DF}" uniqueName="2" name="home_store" queryTableFieldId="2"/>
    <tableColumn id="3" xr3:uid="{E059BFFC-F80D-4A41-A511-DE955F2D44DE}" uniqueName="3" name="customer_first-name" queryTableFieldId="3"/>
    <tableColumn id="4" xr3:uid="{D0758301-34B2-49D9-8EFE-CFFE8EFF70F5}" uniqueName="4" name="customer_email" queryTableFieldId="4"/>
    <tableColumn id="5" xr3:uid="{A0D5B2F0-3F4B-4211-998D-0A3C04FB9D8E}" uniqueName="5" name="customer_since" queryTableFieldId="5" dataDxfId="17"/>
    <tableColumn id="6" xr3:uid="{C984F311-A701-42E0-A97A-05187B5FBA2F}" uniqueName="6" name="loyalty_card_number" queryTableFieldId="6"/>
    <tableColumn id="7" xr3:uid="{00531E53-2A8A-4CC2-87D6-6394D0FFC66D}" uniqueName="7" name="birthdate" queryTableFieldId="7" dataDxfId="16"/>
    <tableColumn id="8" xr3:uid="{8ED80A82-65CA-47F1-A7ED-69A76278CB8C}" uniqueName="8" name="gender" queryTableFieldId="8"/>
    <tableColumn id="9" xr3:uid="{E2262B01-00C3-4E6E-BB32-F5E2245E6F8E}" uniqueName="9" name="birth_year" queryTableFieldId="9"/>
    <tableColumn id="12" xr3:uid="{1A842997-87B5-4B2D-825E-9005AB6A9E47}" uniqueName="12" name="Age" queryTableFieldId="14">
      <calculatedColumnFormula>2025-Table_Customer_Lookup[[#This Row],[birth_year]]</calculatedColumnFormula>
    </tableColumn>
    <tableColumn id="10" xr3:uid="{082E27AF-9754-4CA6-AB58-60E615B86500}" uniqueName="10" name="Purchase amount" queryTableFieldId="10" dataDxfId="15">
      <calculatedColumnFormula>RANDBETWEEN(120,300)</calculatedColumnFormula>
    </tableColumn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8729CE79-F703-4E90-9294-C9F0D49C3264}" name="Table5" displayName="Table5" ref="L6:M8" totalsRowShown="0">
  <autoFilter ref="L6:M8" xr:uid="{8729CE79-F703-4E90-9294-C9F0D49C3264}"/>
  <tableColumns count="2">
    <tableColumn id="1" xr3:uid="{B493E921-EA79-40C2-9F1C-6D5CC3B373D2}" name="customer_first-name" dataDxfId="14"/>
    <tableColumn id="2" xr3:uid="{9C2E68DE-87B0-41D8-9B70-7C2840E142BD}" name="customer_email" dataDxfId="13">
      <calculatedColumnFormula>_xlfn.XLOOKUP(C13,Table_Customer_Lookup[customer_first-name],Table_Customer_Lookup[customer_email],FALSE)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60F315-7339-4CFD-B5DA-3A5E89413727}">
  <sheetPr>
    <tabColor theme="9" tint="0.39997558519241921"/>
  </sheetPr>
  <dimension ref="A1:D9"/>
  <sheetViews>
    <sheetView workbookViewId="0">
      <selection activeCell="D8" sqref="D8"/>
    </sheetView>
  </sheetViews>
  <sheetFormatPr defaultRowHeight="14.4" x14ac:dyDescent="0.3"/>
  <cols>
    <col min="1" max="1" width="17.88671875" bestFit="1" customWidth="1"/>
    <col min="2" max="2" width="15.5546875" bestFit="1" customWidth="1"/>
    <col min="3" max="3" width="28.44140625" bestFit="1" customWidth="1"/>
    <col min="4" max="5" width="18.21875" bestFit="1" customWidth="1"/>
    <col min="6" max="6" width="18" bestFit="1" customWidth="1"/>
  </cols>
  <sheetData>
    <row r="1" spans="1:4" x14ac:dyDescent="0.3">
      <c r="A1" s="2" t="s">
        <v>341</v>
      </c>
      <c r="B1" t="s">
        <v>6705</v>
      </c>
    </row>
    <row r="3" spans="1:4" x14ac:dyDescent="0.3">
      <c r="A3" s="2" t="s">
        <v>6701</v>
      </c>
      <c r="B3" t="s">
        <v>6703</v>
      </c>
      <c r="C3" t="s">
        <v>6704</v>
      </c>
      <c r="D3" t="s">
        <v>6702</v>
      </c>
    </row>
    <row r="4" spans="1:4" x14ac:dyDescent="0.3">
      <c r="A4" s="20" t="s">
        <v>344</v>
      </c>
      <c r="B4" s="21">
        <v>306.2299999999999</v>
      </c>
      <c r="C4" s="21">
        <v>244.98</v>
      </c>
      <c r="D4" s="21">
        <v>51.45600000000001</v>
      </c>
    </row>
    <row r="5" spans="1:4" x14ac:dyDescent="0.3">
      <c r="A5" s="20" t="s">
        <v>404</v>
      </c>
      <c r="B5" s="21">
        <v>151.09999999999997</v>
      </c>
      <c r="C5" s="21">
        <v>75.549999999999983</v>
      </c>
      <c r="D5" s="21">
        <v>37.774999999999991</v>
      </c>
    </row>
    <row r="6" spans="1:4" x14ac:dyDescent="0.3">
      <c r="A6" s="20" t="s">
        <v>513</v>
      </c>
      <c r="B6" s="21">
        <v>77</v>
      </c>
      <c r="C6" s="21">
        <v>24.64</v>
      </c>
      <c r="D6" s="21">
        <v>14.5</v>
      </c>
    </row>
    <row r="7" spans="1:4" x14ac:dyDescent="0.3">
      <c r="A7" s="20" t="s">
        <v>489</v>
      </c>
      <c r="B7" s="21">
        <v>39</v>
      </c>
      <c r="C7" s="21">
        <v>25.369999999999997</v>
      </c>
      <c r="D7" s="21">
        <v>15.12</v>
      </c>
    </row>
    <row r="8" spans="1:4" x14ac:dyDescent="0.3">
      <c r="A8" s="20" t="s">
        <v>473</v>
      </c>
      <c r="B8" s="21">
        <v>3.16</v>
      </c>
      <c r="C8" s="21">
        <v>1.5000000000000002</v>
      </c>
      <c r="D8" s="21">
        <v>0.8</v>
      </c>
    </row>
    <row r="9" spans="1:4" x14ac:dyDescent="0.3">
      <c r="A9" s="20" t="s">
        <v>327</v>
      </c>
      <c r="B9" s="21">
        <v>576.4899999999999</v>
      </c>
      <c r="C9" s="21">
        <v>372.03999999999996</v>
      </c>
      <c r="D9" s="21">
        <v>119.65100000000001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FEA56B-9530-4450-AD8C-700681CCEEFF}">
  <sheetPr>
    <tabColor rgb="FF00B0F0"/>
  </sheetPr>
  <dimension ref="A1:L88"/>
  <sheetViews>
    <sheetView zoomScale="69" zoomScaleNormal="69" workbookViewId="0">
      <selection activeCell="F23" sqref="F23"/>
    </sheetView>
  </sheetViews>
  <sheetFormatPr defaultRowHeight="14.4" x14ac:dyDescent="0.3"/>
  <cols>
    <col min="1" max="1" width="10.5546875" bestFit="1" customWidth="1"/>
    <col min="2" max="2" width="16.6640625" bestFit="1" customWidth="1"/>
    <col min="3" max="3" width="19" bestFit="1" customWidth="1"/>
    <col min="4" max="4" width="22" bestFit="1" customWidth="1"/>
    <col min="5" max="5" width="29.77734375" bestFit="1" customWidth="1"/>
    <col min="6" max="6" width="80.88671875" bestFit="1" customWidth="1"/>
    <col min="7" max="7" width="14.6640625" customWidth="1"/>
    <col min="8" max="8" width="25.88671875" customWidth="1"/>
    <col min="9" max="9" width="22.109375" customWidth="1"/>
    <col min="10" max="10" width="19.5546875" customWidth="1"/>
    <col min="11" max="11" width="13.21875" customWidth="1"/>
    <col min="12" max="12" width="16" bestFit="1" customWidth="1"/>
    <col min="13" max="13" width="20.77734375" bestFit="1" customWidth="1"/>
    <col min="14" max="14" width="26.77734375" bestFit="1" customWidth="1"/>
    <col min="15" max="15" width="77.88671875" bestFit="1" customWidth="1"/>
    <col min="16" max="16" width="17.6640625" bestFit="1" customWidth="1"/>
    <col min="17" max="17" width="13.77734375" bestFit="1" customWidth="1"/>
    <col min="18" max="18" width="24.109375" bestFit="1" customWidth="1"/>
    <col min="19" max="19" width="19.88671875" bestFit="1" customWidth="1"/>
    <col min="20" max="20" width="16.33203125" bestFit="1" customWidth="1"/>
    <col min="21" max="21" width="12" bestFit="1" customWidth="1"/>
    <col min="22" max="22" width="17.6640625" bestFit="1" customWidth="1"/>
  </cols>
  <sheetData>
    <row r="1" spans="1:12" x14ac:dyDescent="0.3">
      <c r="A1" t="s">
        <v>332</v>
      </c>
      <c r="B1" t="s">
        <v>333</v>
      </c>
      <c r="C1" t="s">
        <v>334</v>
      </c>
      <c r="D1" t="s">
        <v>335</v>
      </c>
      <c r="E1" t="s">
        <v>336</v>
      </c>
      <c r="F1" t="s">
        <v>337</v>
      </c>
      <c r="G1" t="s">
        <v>338</v>
      </c>
      <c r="H1" t="s">
        <v>339</v>
      </c>
      <c r="I1" t="s">
        <v>340</v>
      </c>
      <c r="J1" t="s">
        <v>341</v>
      </c>
      <c r="K1" t="s">
        <v>342</v>
      </c>
      <c r="L1" t="s">
        <v>343</v>
      </c>
    </row>
    <row r="2" spans="1:12" x14ac:dyDescent="0.3">
      <c r="A2">
        <v>1</v>
      </c>
      <c r="B2" t="s">
        <v>344</v>
      </c>
      <c r="C2" t="s">
        <v>345</v>
      </c>
      <c r="D2" t="s">
        <v>346</v>
      </c>
      <c r="E2" t="s">
        <v>347</v>
      </c>
      <c r="F2" t="s">
        <v>348</v>
      </c>
      <c r="G2">
        <v>3.6</v>
      </c>
      <c r="H2">
        <v>14.4</v>
      </c>
      <c r="I2">
        <v>18</v>
      </c>
      <c r="J2" t="s">
        <v>349</v>
      </c>
      <c r="K2" t="s">
        <v>350</v>
      </c>
      <c r="L2" t="s">
        <v>350</v>
      </c>
    </row>
    <row r="3" spans="1:12" x14ac:dyDescent="0.3">
      <c r="A3">
        <v>2</v>
      </c>
      <c r="B3" t="s">
        <v>344</v>
      </c>
      <c r="C3" t="s">
        <v>345</v>
      </c>
      <c r="D3" t="s">
        <v>351</v>
      </c>
      <c r="E3" t="s">
        <v>352</v>
      </c>
      <c r="F3" t="s">
        <v>353</v>
      </c>
      <c r="G3">
        <v>3.6</v>
      </c>
      <c r="H3">
        <v>14.4</v>
      </c>
      <c r="I3">
        <v>18</v>
      </c>
      <c r="J3" t="s">
        <v>349</v>
      </c>
      <c r="K3" t="s">
        <v>350</v>
      </c>
      <c r="L3" t="s">
        <v>350</v>
      </c>
    </row>
    <row r="4" spans="1:12" x14ac:dyDescent="0.3">
      <c r="A4">
        <v>3</v>
      </c>
      <c r="B4" t="s">
        <v>344</v>
      </c>
      <c r="C4" t="s">
        <v>345</v>
      </c>
      <c r="D4" t="s">
        <v>354</v>
      </c>
      <c r="E4" t="s">
        <v>355</v>
      </c>
      <c r="F4" t="s">
        <v>356</v>
      </c>
      <c r="G4">
        <v>2.95</v>
      </c>
      <c r="H4">
        <v>11.8</v>
      </c>
      <c r="I4">
        <v>14.75</v>
      </c>
      <c r="J4" t="s">
        <v>349</v>
      </c>
      <c r="K4" t="s">
        <v>350</v>
      </c>
      <c r="L4" t="s">
        <v>350</v>
      </c>
    </row>
    <row r="5" spans="1:12" x14ac:dyDescent="0.3">
      <c r="A5">
        <v>4</v>
      </c>
      <c r="B5" t="s">
        <v>344</v>
      </c>
      <c r="C5" t="s">
        <v>345</v>
      </c>
      <c r="D5" t="s">
        <v>354</v>
      </c>
      <c r="E5" t="s">
        <v>357</v>
      </c>
      <c r="F5" t="s">
        <v>358</v>
      </c>
      <c r="G5">
        <v>4.09</v>
      </c>
      <c r="H5">
        <v>16.36</v>
      </c>
      <c r="I5">
        <v>20.45</v>
      </c>
      <c r="J5" t="s">
        <v>349</v>
      </c>
      <c r="K5" t="s">
        <v>350</v>
      </c>
      <c r="L5" t="s">
        <v>350</v>
      </c>
    </row>
    <row r="6" spans="1:12" x14ac:dyDescent="0.3">
      <c r="A6">
        <v>5</v>
      </c>
      <c r="B6" t="s">
        <v>344</v>
      </c>
      <c r="C6" t="s">
        <v>345</v>
      </c>
      <c r="D6" t="s">
        <v>359</v>
      </c>
      <c r="E6" t="s">
        <v>360</v>
      </c>
      <c r="F6" t="s">
        <v>361</v>
      </c>
      <c r="G6">
        <v>3</v>
      </c>
      <c r="H6">
        <v>12</v>
      </c>
      <c r="I6">
        <v>15</v>
      </c>
      <c r="J6" t="s">
        <v>349</v>
      </c>
      <c r="K6" t="s">
        <v>350</v>
      </c>
      <c r="L6" t="s">
        <v>350</v>
      </c>
    </row>
    <row r="7" spans="1:12" x14ac:dyDescent="0.3">
      <c r="A7">
        <v>6</v>
      </c>
      <c r="B7" t="s">
        <v>344</v>
      </c>
      <c r="C7" t="s">
        <v>345</v>
      </c>
      <c r="D7" t="s">
        <v>359</v>
      </c>
      <c r="E7" t="s">
        <v>362</v>
      </c>
      <c r="F7" t="s">
        <v>363</v>
      </c>
      <c r="G7">
        <v>4.2</v>
      </c>
      <c r="H7">
        <v>16.8</v>
      </c>
      <c r="I7">
        <v>21</v>
      </c>
      <c r="J7" t="s">
        <v>349</v>
      </c>
      <c r="K7" t="s">
        <v>350</v>
      </c>
      <c r="L7" t="s">
        <v>350</v>
      </c>
    </row>
    <row r="8" spans="1:12" x14ac:dyDescent="0.3">
      <c r="A8">
        <v>7</v>
      </c>
      <c r="B8" t="s">
        <v>344</v>
      </c>
      <c r="C8" t="s">
        <v>345</v>
      </c>
      <c r="D8" t="s">
        <v>364</v>
      </c>
      <c r="E8" t="s">
        <v>365</v>
      </c>
      <c r="F8" t="s">
        <v>366</v>
      </c>
      <c r="G8">
        <v>3.95</v>
      </c>
      <c r="H8">
        <v>15.8</v>
      </c>
      <c r="I8">
        <v>19.75</v>
      </c>
      <c r="J8" t="s">
        <v>349</v>
      </c>
      <c r="K8" t="s">
        <v>350</v>
      </c>
      <c r="L8" t="s">
        <v>350</v>
      </c>
    </row>
    <row r="9" spans="1:12" x14ac:dyDescent="0.3">
      <c r="A9">
        <v>8</v>
      </c>
      <c r="B9" t="s">
        <v>344</v>
      </c>
      <c r="C9" t="s">
        <v>345</v>
      </c>
      <c r="D9" t="s">
        <v>364</v>
      </c>
      <c r="E9" t="s">
        <v>367</v>
      </c>
      <c r="F9" t="s">
        <v>368</v>
      </c>
      <c r="G9">
        <v>9</v>
      </c>
      <c r="H9">
        <v>36</v>
      </c>
      <c r="I9">
        <v>45</v>
      </c>
      <c r="J9" t="s">
        <v>349</v>
      </c>
      <c r="K9" t="s">
        <v>350</v>
      </c>
      <c r="L9" t="s">
        <v>350</v>
      </c>
    </row>
    <row r="10" spans="1:12" x14ac:dyDescent="0.3">
      <c r="A10">
        <v>9</v>
      </c>
      <c r="B10" t="s">
        <v>344</v>
      </c>
      <c r="C10" t="s">
        <v>345</v>
      </c>
      <c r="D10" t="s">
        <v>346</v>
      </c>
      <c r="E10" t="s">
        <v>369</v>
      </c>
      <c r="F10" t="s">
        <v>370</v>
      </c>
      <c r="G10">
        <v>4.5</v>
      </c>
      <c r="H10">
        <v>18</v>
      </c>
      <c r="I10">
        <v>22.5</v>
      </c>
      <c r="J10" t="s">
        <v>349</v>
      </c>
      <c r="K10" t="s">
        <v>350</v>
      </c>
      <c r="L10" t="s">
        <v>350</v>
      </c>
    </row>
    <row r="11" spans="1:12" x14ac:dyDescent="0.3">
      <c r="A11">
        <v>10</v>
      </c>
      <c r="B11" t="s">
        <v>344</v>
      </c>
      <c r="C11" t="s">
        <v>345</v>
      </c>
      <c r="D11" t="s">
        <v>371</v>
      </c>
      <c r="E11" t="s">
        <v>372</v>
      </c>
      <c r="F11" t="s">
        <v>373</v>
      </c>
      <c r="G11">
        <v>2</v>
      </c>
      <c r="H11">
        <v>8</v>
      </c>
      <c r="I11">
        <v>10</v>
      </c>
      <c r="J11" t="s">
        <v>349</v>
      </c>
      <c r="K11" t="s">
        <v>350</v>
      </c>
      <c r="L11" t="s">
        <v>350</v>
      </c>
    </row>
    <row r="12" spans="1:12" x14ac:dyDescent="0.3">
      <c r="A12">
        <v>11</v>
      </c>
      <c r="B12" t="s">
        <v>344</v>
      </c>
      <c r="C12" t="s">
        <v>374</v>
      </c>
      <c r="D12" t="s">
        <v>375</v>
      </c>
      <c r="E12" t="s">
        <v>376</v>
      </c>
      <c r="F12" t="s">
        <v>377</v>
      </c>
      <c r="G12">
        <v>0.6</v>
      </c>
      <c r="H12">
        <v>7.16</v>
      </c>
      <c r="I12">
        <v>8.9499999999999993</v>
      </c>
      <c r="J12" t="s">
        <v>349</v>
      </c>
      <c r="K12" t="s">
        <v>350</v>
      </c>
      <c r="L12" t="s">
        <v>350</v>
      </c>
    </row>
    <row r="13" spans="1:12" x14ac:dyDescent="0.3">
      <c r="A13">
        <v>12</v>
      </c>
      <c r="B13" t="s">
        <v>344</v>
      </c>
      <c r="C13" t="s">
        <v>374</v>
      </c>
      <c r="D13" t="s">
        <v>375</v>
      </c>
      <c r="E13" t="s">
        <v>378</v>
      </c>
      <c r="F13" t="s">
        <v>379</v>
      </c>
      <c r="G13">
        <v>0.6</v>
      </c>
      <c r="H13">
        <v>7.16</v>
      </c>
      <c r="I13">
        <v>8.9499999999999993</v>
      </c>
      <c r="J13" t="s">
        <v>349</v>
      </c>
      <c r="K13" t="s">
        <v>350</v>
      </c>
      <c r="L13" t="s">
        <v>350</v>
      </c>
    </row>
    <row r="14" spans="1:12" x14ac:dyDescent="0.3">
      <c r="A14">
        <v>13</v>
      </c>
      <c r="B14" t="s">
        <v>344</v>
      </c>
      <c r="C14" t="s">
        <v>374</v>
      </c>
      <c r="D14" t="s">
        <v>380</v>
      </c>
      <c r="E14" t="s">
        <v>381</v>
      </c>
      <c r="F14" t="s">
        <v>382</v>
      </c>
      <c r="G14">
        <v>0.6</v>
      </c>
      <c r="H14">
        <v>7.16</v>
      </c>
      <c r="I14">
        <v>8.9499999999999993</v>
      </c>
      <c r="J14" t="s">
        <v>349</v>
      </c>
      <c r="K14" t="s">
        <v>350</v>
      </c>
      <c r="L14" t="s">
        <v>350</v>
      </c>
    </row>
    <row r="15" spans="1:12" x14ac:dyDescent="0.3">
      <c r="A15">
        <v>14</v>
      </c>
      <c r="B15" t="s">
        <v>344</v>
      </c>
      <c r="C15" t="s">
        <v>374</v>
      </c>
      <c r="D15" t="s">
        <v>380</v>
      </c>
      <c r="E15" t="s">
        <v>383</v>
      </c>
      <c r="F15" t="s">
        <v>384</v>
      </c>
      <c r="G15">
        <v>0.6</v>
      </c>
      <c r="H15">
        <v>7.16</v>
      </c>
      <c r="I15">
        <v>8.9499999999999993</v>
      </c>
      <c r="J15" t="s">
        <v>349</v>
      </c>
      <c r="K15" t="s">
        <v>350</v>
      </c>
      <c r="L15" t="s">
        <v>350</v>
      </c>
    </row>
    <row r="16" spans="1:12" x14ac:dyDescent="0.3">
      <c r="A16">
        <v>15</v>
      </c>
      <c r="B16" t="s">
        <v>344</v>
      </c>
      <c r="C16" t="s">
        <v>374</v>
      </c>
      <c r="D16" t="s">
        <v>385</v>
      </c>
      <c r="E16" t="s">
        <v>386</v>
      </c>
      <c r="F16" t="s">
        <v>387</v>
      </c>
      <c r="G16">
        <v>0.9</v>
      </c>
      <c r="H16">
        <v>7.4</v>
      </c>
      <c r="I16">
        <v>9.25</v>
      </c>
      <c r="J16" t="s">
        <v>349</v>
      </c>
      <c r="K16" t="s">
        <v>350</v>
      </c>
      <c r="L16" t="s">
        <v>350</v>
      </c>
    </row>
    <row r="17" spans="1:12" x14ac:dyDescent="0.3">
      <c r="A17">
        <v>16</v>
      </c>
      <c r="B17" t="s">
        <v>344</v>
      </c>
      <c r="C17" t="s">
        <v>374</v>
      </c>
      <c r="D17" t="s">
        <v>388</v>
      </c>
      <c r="E17" t="s">
        <v>389</v>
      </c>
      <c r="F17" t="s">
        <v>390</v>
      </c>
      <c r="G17">
        <v>0.6</v>
      </c>
      <c r="H17">
        <v>7.16</v>
      </c>
      <c r="I17">
        <v>8.9499999999999993</v>
      </c>
      <c r="J17" t="s">
        <v>349</v>
      </c>
      <c r="K17" t="s">
        <v>350</v>
      </c>
      <c r="L17" t="s">
        <v>350</v>
      </c>
    </row>
    <row r="18" spans="1:12" x14ac:dyDescent="0.3">
      <c r="A18">
        <v>17</v>
      </c>
      <c r="B18" t="s">
        <v>344</v>
      </c>
      <c r="C18" t="s">
        <v>374</v>
      </c>
      <c r="D18" t="s">
        <v>388</v>
      </c>
      <c r="E18" t="s">
        <v>391</v>
      </c>
      <c r="F18" t="s">
        <v>392</v>
      </c>
      <c r="G18">
        <v>0.6</v>
      </c>
      <c r="H18">
        <v>7.6</v>
      </c>
      <c r="I18">
        <v>9.5</v>
      </c>
      <c r="J18" t="s">
        <v>349</v>
      </c>
      <c r="K18" t="s">
        <v>350</v>
      </c>
      <c r="L18" t="s">
        <v>350</v>
      </c>
    </row>
    <row r="19" spans="1:12" x14ac:dyDescent="0.3">
      <c r="A19">
        <v>18</v>
      </c>
      <c r="B19" t="s">
        <v>344</v>
      </c>
      <c r="C19" t="s">
        <v>374</v>
      </c>
      <c r="D19" t="s">
        <v>388</v>
      </c>
      <c r="E19" t="s">
        <v>393</v>
      </c>
      <c r="F19" t="s">
        <v>394</v>
      </c>
      <c r="G19">
        <v>0.6</v>
      </c>
      <c r="H19">
        <v>8.76</v>
      </c>
      <c r="I19">
        <v>10.95</v>
      </c>
      <c r="J19" t="s">
        <v>349</v>
      </c>
      <c r="K19" t="s">
        <v>350</v>
      </c>
      <c r="L19" t="s">
        <v>350</v>
      </c>
    </row>
    <row r="20" spans="1:12" x14ac:dyDescent="0.3">
      <c r="A20">
        <v>19</v>
      </c>
      <c r="B20" t="s">
        <v>344</v>
      </c>
      <c r="C20" t="s">
        <v>395</v>
      </c>
      <c r="D20" t="s">
        <v>396</v>
      </c>
      <c r="E20" t="s">
        <v>397</v>
      </c>
      <c r="F20" t="s">
        <v>398</v>
      </c>
      <c r="G20">
        <v>1.28</v>
      </c>
      <c r="H20">
        <v>5.12</v>
      </c>
      <c r="I20">
        <v>6.4</v>
      </c>
      <c r="J20" t="s">
        <v>349</v>
      </c>
      <c r="K20" t="s">
        <v>350</v>
      </c>
      <c r="L20" t="s">
        <v>350</v>
      </c>
    </row>
    <row r="21" spans="1:12" x14ac:dyDescent="0.3">
      <c r="A21">
        <v>20</v>
      </c>
      <c r="B21" t="s">
        <v>344</v>
      </c>
      <c r="C21" t="s">
        <v>395</v>
      </c>
      <c r="D21" t="s">
        <v>399</v>
      </c>
      <c r="E21" t="s">
        <v>400</v>
      </c>
      <c r="F21" t="s">
        <v>401</v>
      </c>
      <c r="G21">
        <v>1.52</v>
      </c>
      <c r="H21">
        <v>6.08</v>
      </c>
      <c r="I21">
        <v>7.6</v>
      </c>
      <c r="J21" t="s">
        <v>349</v>
      </c>
      <c r="K21" t="s">
        <v>350</v>
      </c>
      <c r="L21" t="s">
        <v>350</v>
      </c>
    </row>
    <row r="22" spans="1:12" x14ac:dyDescent="0.3">
      <c r="A22">
        <v>21</v>
      </c>
      <c r="B22" t="s">
        <v>344</v>
      </c>
      <c r="C22" t="s">
        <v>395</v>
      </c>
      <c r="D22" t="s">
        <v>396</v>
      </c>
      <c r="E22" t="s">
        <v>402</v>
      </c>
      <c r="F22" t="s">
        <v>403</v>
      </c>
      <c r="G22">
        <v>2.6659999999999999</v>
      </c>
      <c r="H22">
        <v>10.66</v>
      </c>
      <c r="I22">
        <v>13.33</v>
      </c>
      <c r="J22" t="s">
        <v>349</v>
      </c>
      <c r="K22" t="s">
        <v>350</v>
      </c>
      <c r="L22" t="s">
        <v>350</v>
      </c>
    </row>
    <row r="23" spans="1:12" x14ac:dyDescent="0.3">
      <c r="A23">
        <v>22</v>
      </c>
      <c r="B23" t="s">
        <v>404</v>
      </c>
      <c r="C23" t="s">
        <v>405</v>
      </c>
      <c r="D23" t="s">
        <v>406</v>
      </c>
      <c r="E23" t="s">
        <v>407</v>
      </c>
      <c r="F23" t="s">
        <v>408</v>
      </c>
      <c r="G23">
        <v>0.5</v>
      </c>
      <c r="H23">
        <v>1</v>
      </c>
      <c r="I23">
        <v>2</v>
      </c>
      <c r="J23" t="s">
        <v>349</v>
      </c>
      <c r="K23" t="s">
        <v>350</v>
      </c>
      <c r="L23" t="s">
        <v>350</v>
      </c>
    </row>
    <row r="24" spans="1:12" x14ac:dyDescent="0.3">
      <c r="A24">
        <v>23</v>
      </c>
      <c r="B24" t="s">
        <v>404</v>
      </c>
      <c r="C24" t="s">
        <v>405</v>
      </c>
      <c r="D24" t="s">
        <v>406</v>
      </c>
      <c r="E24" t="s">
        <v>409</v>
      </c>
      <c r="F24" t="s">
        <v>408</v>
      </c>
      <c r="G24">
        <v>0.625</v>
      </c>
      <c r="H24">
        <v>1.25</v>
      </c>
      <c r="I24">
        <v>2.5</v>
      </c>
      <c r="J24" t="s">
        <v>349</v>
      </c>
      <c r="K24" t="s">
        <v>350</v>
      </c>
      <c r="L24" t="s">
        <v>350</v>
      </c>
    </row>
    <row r="25" spans="1:12" x14ac:dyDescent="0.3">
      <c r="A25">
        <v>24</v>
      </c>
      <c r="B25" t="s">
        <v>404</v>
      </c>
      <c r="C25" t="s">
        <v>405</v>
      </c>
      <c r="D25" t="s">
        <v>406</v>
      </c>
      <c r="E25" t="s">
        <v>410</v>
      </c>
      <c r="F25" t="s">
        <v>408</v>
      </c>
      <c r="G25">
        <v>0.75</v>
      </c>
      <c r="H25">
        <v>1.5</v>
      </c>
      <c r="I25">
        <v>3</v>
      </c>
      <c r="J25" t="s">
        <v>349</v>
      </c>
      <c r="K25" t="s">
        <v>350</v>
      </c>
      <c r="L25" t="s">
        <v>350</v>
      </c>
    </row>
    <row r="26" spans="1:12" x14ac:dyDescent="0.3">
      <c r="A26">
        <v>25</v>
      </c>
      <c r="B26" t="s">
        <v>404</v>
      </c>
      <c r="C26" t="s">
        <v>405</v>
      </c>
      <c r="D26" t="s">
        <v>411</v>
      </c>
      <c r="E26" t="s">
        <v>412</v>
      </c>
      <c r="F26" t="s">
        <v>348</v>
      </c>
      <c r="G26">
        <v>0.55000000000000004</v>
      </c>
      <c r="H26">
        <v>1.1000000000000001</v>
      </c>
      <c r="I26">
        <v>2.2000000000000002</v>
      </c>
      <c r="J26" t="s">
        <v>349</v>
      </c>
      <c r="K26" t="s">
        <v>350</v>
      </c>
      <c r="L26" t="s">
        <v>350</v>
      </c>
    </row>
    <row r="27" spans="1:12" x14ac:dyDescent="0.3">
      <c r="A27">
        <v>26</v>
      </c>
      <c r="B27" t="s">
        <v>404</v>
      </c>
      <c r="C27" t="s">
        <v>405</v>
      </c>
      <c r="D27" t="s">
        <v>411</v>
      </c>
      <c r="E27" t="s">
        <v>413</v>
      </c>
      <c r="F27" t="s">
        <v>348</v>
      </c>
      <c r="G27">
        <v>0.75</v>
      </c>
      <c r="H27">
        <v>1.5</v>
      </c>
      <c r="I27">
        <v>3</v>
      </c>
      <c r="J27" t="s">
        <v>349</v>
      </c>
      <c r="K27" t="s">
        <v>350</v>
      </c>
      <c r="L27" t="s">
        <v>350</v>
      </c>
    </row>
    <row r="28" spans="1:12" x14ac:dyDescent="0.3">
      <c r="A28">
        <v>27</v>
      </c>
      <c r="B28" t="s">
        <v>404</v>
      </c>
      <c r="C28" t="s">
        <v>405</v>
      </c>
      <c r="D28" t="s">
        <v>411</v>
      </c>
      <c r="E28" t="s">
        <v>414</v>
      </c>
      <c r="F28" t="s">
        <v>348</v>
      </c>
      <c r="G28">
        <v>0.875</v>
      </c>
      <c r="H28">
        <v>1.75</v>
      </c>
      <c r="I28">
        <v>3.5</v>
      </c>
      <c r="J28" t="s">
        <v>349</v>
      </c>
      <c r="K28" t="s">
        <v>350</v>
      </c>
      <c r="L28" t="s">
        <v>350</v>
      </c>
    </row>
    <row r="29" spans="1:12" x14ac:dyDescent="0.3">
      <c r="A29">
        <v>28</v>
      </c>
      <c r="B29" t="s">
        <v>404</v>
      </c>
      <c r="C29" t="s">
        <v>405</v>
      </c>
      <c r="D29" t="s">
        <v>415</v>
      </c>
      <c r="E29" t="s">
        <v>416</v>
      </c>
      <c r="F29" t="s">
        <v>361</v>
      </c>
      <c r="G29">
        <v>0.5</v>
      </c>
      <c r="H29">
        <v>1</v>
      </c>
      <c r="I29">
        <v>2</v>
      </c>
      <c r="J29" t="s">
        <v>349</v>
      </c>
      <c r="K29" t="s">
        <v>350</v>
      </c>
      <c r="L29" t="s">
        <v>350</v>
      </c>
    </row>
    <row r="30" spans="1:12" x14ac:dyDescent="0.3">
      <c r="A30">
        <v>29</v>
      </c>
      <c r="B30" t="s">
        <v>404</v>
      </c>
      <c r="C30" t="s">
        <v>405</v>
      </c>
      <c r="D30" t="s">
        <v>415</v>
      </c>
      <c r="E30" t="s">
        <v>417</v>
      </c>
      <c r="F30" t="s">
        <v>361</v>
      </c>
      <c r="G30">
        <v>0.625</v>
      </c>
      <c r="H30">
        <v>1.25</v>
      </c>
      <c r="I30">
        <v>2.5</v>
      </c>
      <c r="J30" t="s">
        <v>349</v>
      </c>
      <c r="K30" t="s">
        <v>350</v>
      </c>
      <c r="L30" t="s">
        <v>350</v>
      </c>
    </row>
    <row r="31" spans="1:12" x14ac:dyDescent="0.3">
      <c r="A31">
        <v>30</v>
      </c>
      <c r="B31" t="s">
        <v>404</v>
      </c>
      <c r="C31" t="s">
        <v>405</v>
      </c>
      <c r="D31" t="s">
        <v>415</v>
      </c>
      <c r="E31" t="s">
        <v>418</v>
      </c>
      <c r="F31" t="s">
        <v>361</v>
      </c>
      <c r="G31">
        <v>0.75</v>
      </c>
      <c r="H31">
        <v>1.5</v>
      </c>
      <c r="I31">
        <v>3</v>
      </c>
      <c r="J31" t="s">
        <v>349</v>
      </c>
      <c r="K31" t="s">
        <v>350</v>
      </c>
      <c r="L31" t="s">
        <v>350</v>
      </c>
    </row>
    <row r="32" spans="1:12" x14ac:dyDescent="0.3">
      <c r="A32">
        <v>31</v>
      </c>
      <c r="B32" t="s">
        <v>404</v>
      </c>
      <c r="C32" t="s">
        <v>405</v>
      </c>
      <c r="D32" t="s">
        <v>415</v>
      </c>
      <c r="E32" t="s">
        <v>419</v>
      </c>
      <c r="F32" t="s">
        <v>420</v>
      </c>
      <c r="G32">
        <v>0.55000000000000004</v>
      </c>
      <c r="H32">
        <v>1.1000000000000001</v>
      </c>
      <c r="I32">
        <v>2.2000000000000002</v>
      </c>
      <c r="J32" t="s">
        <v>349</v>
      </c>
      <c r="K32" t="s">
        <v>350</v>
      </c>
      <c r="L32" t="s">
        <v>350</v>
      </c>
    </row>
    <row r="33" spans="1:12" x14ac:dyDescent="0.3">
      <c r="A33">
        <v>32</v>
      </c>
      <c r="B33" t="s">
        <v>404</v>
      </c>
      <c r="C33" t="s">
        <v>405</v>
      </c>
      <c r="D33" t="s">
        <v>415</v>
      </c>
      <c r="E33" t="s">
        <v>421</v>
      </c>
      <c r="F33" t="s">
        <v>420</v>
      </c>
      <c r="G33">
        <v>0.75</v>
      </c>
      <c r="H33">
        <v>1.5</v>
      </c>
      <c r="I33">
        <v>3</v>
      </c>
      <c r="J33" t="s">
        <v>349</v>
      </c>
      <c r="K33" t="s">
        <v>350</v>
      </c>
      <c r="L33" t="s">
        <v>350</v>
      </c>
    </row>
    <row r="34" spans="1:12" x14ac:dyDescent="0.3">
      <c r="A34">
        <v>33</v>
      </c>
      <c r="B34" t="s">
        <v>404</v>
      </c>
      <c r="C34" t="s">
        <v>405</v>
      </c>
      <c r="D34" t="s">
        <v>415</v>
      </c>
      <c r="E34" t="s">
        <v>422</v>
      </c>
      <c r="F34" t="s">
        <v>420</v>
      </c>
      <c r="G34">
        <v>0.875</v>
      </c>
      <c r="H34">
        <v>1.75</v>
      </c>
      <c r="I34">
        <v>3.5</v>
      </c>
      <c r="J34" t="s">
        <v>349</v>
      </c>
      <c r="K34" t="s">
        <v>350</v>
      </c>
      <c r="L34" t="s">
        <v>350</v>
      </c>
    </row>
    <row r="35" spans="1:12" x14ac:dyDescent="0.3">
      <c r="A35">
        <v>34</v>
      </c>
      <c r="B35" t="s">
        <v>404</v>
      </c>
      <c r="C35" t="s">
        <v>405</v>
      </c>
      <c r="D35" t="s">
        <v>423</v>
      </c>
      <c r="E35" t="s">
        <v>424</v>
      </c>
      <c r="F35" t="s">
        <v>425</v>
      </c>
      <c r="G35">
        <v>0.61250000000000004</v>
      </c>
      <c r="H35">
        <v>1.2250000000000001</v>
      </c>
      <c r="I35">
        <v>2.4500000000000002</v>
      </c>
      <c r="J35" t="s">
        <v>349</v>
      </c>
      <c r="K35" t="s">
        <v>350</v>
      </c>
      <c r="L35" t="s">
        <v>350</v>
      </c>
    </row>
    <row r="36" spans="1:12" x14ac:dyDescent="0.3">
      <c r="A36">
        <v>35</v>
      </c>
      <c r="B36" t="s">
        <v>404</v>
      </c>
      <c r="C36" t="s">
        <v>405</v>
      </c>
      <c r="D36" t="s">
        <v>423</v>
      </c>
      <c r="E36" t="s">
        <v>426</v>
      </c>
      <c r="F36" t="s">
        <v>425</v>
      </c>
      <c r="G36">
        <v>0.77500000000000002</v>
      </c>
      <c r="H36">
        <v>1.55</v>
      </c>
      <c r="I36">
        <v>3.1</v>
      </c>
      <c r="J36" t="s">
        <v>349</v>
      </c>
      <c r="K36" t="s">
        <v>350</v>
      </c>
      <c r="L36" t="s">
        <v>350</v>
      </c>
    </row>
    <row r="37" spans="1:12" x14ac:dyDescent="0.3">
      <c r="A37">
        <v>36</v>
      </c>
      <c r="B37" t="s">
        <v>404</v>
      </c>
      <c r="C37" t="s">
        <v>405</v>
      </c>
      <c r="D37" t="s">
        <v>423</v>
      </c>
      <c r="E37" t="s">
        <v>427</v>
      </c>
      <c r="F37" t="s">
        <v>425</v>
      </c>
      <c r="G37">
        <v>0.9375</v>
      </c>
      <c r="H37">
        <v>1.875</v>
      </c>
      <c r="I37">
        <v>3.75</v>
      </c>
      <c r="J37" t="s">
        <v>349</v>
      </c>
      <c r="K37" t="s">
        <v>350</v>
      </c>
      <c r="L37" t="s">
        <v>350</v>
      </c>
    </row>
    <row r="38" spans="1:12" x14ac:dyDescent="0.3">
      <c r="A38">
        <v>37</v>
      </c>
      <c r="B38" t="s">
        <v>404</v>
      </c>
      <c r="C38" t="s">
        <v>405</v>
      </c>
      <c r="D38" t="s">
        <v>428</v>
      </c>
      <c r="E38" t="s">
        <v>429</v>
      </c>
      <c r="F38" t="s">
        <v>430</v>
      </c>
      <c r="G38">
        <v>0.75</v>
      </c>
      <c r="H38">
        <v>1.5</v>
      </c>
      <c r="I38">
        <v>3</v>
      </c>
      <c r="J38" t="s">
        <v>349</v>
      </c>
      <c r="K38" t="s">
        <v>350</v>
      </c>
      <c r="L38" t="s">
        <v>350</v>
      </c>
    </row>
    <row r="39" spans="1:12" x14ac:dyDescent="0.3">
      <c r="A39">
        <v>38</v>
      </c>
      <c r="B39" t="s">
        <v>404</v>
      </c>
      <c r="C39" t="s">
        <v>405</v>
      </c>
      <c r="D39" t="s">
        <v>428</v>
      </c>
      <c r="E39" t="s">
        <v>431</v>
      </c>
      <c r="F39" t="s">
        <v>430</v>
      </c>
      <c r="G39">
        <v>0.9375</v>
      </c>
      <c r="H39">
        <v>1.875</v>
      </c>
      <c r="I39">
        <v>3.75</v>
      </c>
      <c r="J39" t="s">
        <v>349</v>
      </c>
      <c r="K39" t="s">
        <v>350</v>
      </c>
      <c r="L39" t="s">
        <v>350</v>
      </c>
    </row>
    <row r="40" spans="1:12" x14ac:dyDescent="0.3">
      <c r="A40">
        <v>39</v>
      </c>
      <c r="B40" t="s">
        <v>404</v>
      </c>
      <c r="C40" t="s">
        <v>405</v>
      </c>
      <c r="D40" t="s">
        <v>428</v>
      </c>
      <c r="E40" t="s">
        <v>432</v>
      </c>
      <c r="F40" t="s">
        <v>430</v>
      </c>
      <c r="G40">
        <v>1.0625</v>
      </c>
      <c r="H40">
        <v>2.125</v>
      </c>
      <c r="I40">
        <v>4.25</v>
      </c>
      <c r="J40" t="s">
        <v>349</v>
      </c>
      <c r="K40" t="s">
        <v>350</v>
      </c>
      <c r="L40" t="s">
        <v>350</v>
      </c>
    </row>
    <row r="41" spans="1:12" x14ac:dyDescent="0.3">
      <c r="A41">
        <v>40</v>
      </c>
      <c r="B41" t="s">
        <v>404</v>
      </c>
      <c r="C41" t="s">
        <v>405</v>
      </c>
      <c r="D41" t="s">
        <v>428</v>
      </c>
      <c r="E41" t="s">
        <v>433</v>
      </c>
      <c r="F41" t="s">
        <v>430</v>
      </c>
      <c r="G41">
        <v>0.9375</v>
      </c>
      <c r="H41">
        <v>1.875</v>
      </c>
      <c r="I41">
        <v>3.75</v>
      </c>
      <c r="J41" t="s">
        <v>349</v>
      </c>
      <c r="K41" t="s">
        <v>350</v>
      </c>
      <c r="L41" t="s">
        <v>350</v>
      </c>
    </row>
    <row r="42" spans="1:12" x14ac:dyDescent="0.3">
      <c r="A42">
        <v>41</v>
      </c>
      <c r="B42" t="s">
        <v>404</v>
      </c>
      <c r="C42" t="s">
        <v>405</v>
      </c>
      <c r="D42" t="s">
        <v>428</v>
      </c>
      <c r="E42" t="s">
        <v>434</v>
      </c>
      <c r="F42" t="s">
        <v>430</v>
      </c>
      <c r="G42">
        <v>1.0625</v>
      </c>
      <c r="H42">
        <v>2.125</v>
      </c>
      <c r="I42">
        <v>4.25</v>
      </c>
      <c r="J42" t="s">
        <v>349</v>
      </c>
      <c r="K42" t="s">
        <v>350</v>
      </c>
      <c r="L42" t="s">
        <v>350</v>
      </c>
    </row>
    <row r="43" spans="1:12" x14ac:dyDescent="0.3">
      <c r="A43">
        <v>42</v>
      </c>
      <c r="B43" t="s">
        <v>404</v>
      </c>
      <c r="C43" t="s">
        <v>435</v>
      </c>
      <c r="D43" t="s">
        <v>436</v>
      </c>
      <c r="E43" t="s">
        <v>437</v>
      </c>
      <c r="F43" t="s">
        <v>438</v>
      </c>
      <c r="G43">
        <v>0.625</v>
      </c>
      <c r="H43">
        <v>1.25</v>
      </c>
      <c r="I43">
        <v>2.5</v>
      </c>
      <c r="J43" t="s">
        <v>349</v>
      </c>
      <c r="K43" t="s">
        <v>350</v>
      </c>
      <c r="L43" t="s">
        <v>350</v>
      </c>
    </row>
    <row r="44" spans="1:12" x14ac:dyDescent="0.3">
      <c r="A44">
        <v>43</v>
      </c>
      <c r="B44" t="s">
        <v>404</v>
      </c>
      <c r="C44" t="s">
        <v>435</v>
      </c>
      <c r="D44" t="s">
        <v>436</v>
      </c>
      <c r="E44" t="s">
        <v>439</v>
      </c>
      <c r="F44" t="s">
        <v>438</v>
      </c>
      <c r="G44">
        <v>0.75</v>
      </c>
      <c r="H44">
        <v>1.5</v>
      </c>
      <c r="I44">
        <v>3</v>
      </c>
      <c r="J44" t="s">
        <v>349</v>
      </c>
      <c r="K44" t="s">
        <v>350</v>
      </c>
      <c r="L44" t="s">
        <v>350</v>
      </c>
    </row>
    <row r="45" spans="1:12" x14ac:dyDescent="0.3">
      <c r="A45">
        <v>44</v>
      </c>
      <c r="B45" t="s">
        <v>404</v>
      </c>
      <c r="C45" t="s">
        <v>435</v>
      </c>
      <c r="D45" t="s">
        <v>436</v>
      </c>
      <c r="E45" t="s">
        <v>440</v>
      </c>
      <c r="F45" t="s">
        <v>441</v>
      </c>
      <c r="G45">
        <v>0.625</v>
      </c>
      <c r="H45">
        <v>1.25</v>
      </c>
      <c r="I45">
        <v>2.5</v>
      </c>
      <c r="J45" t="s">
        <v>349</v>
      </c>
      <c r="K45" t="s">
        <v>350</v>
      </c>
      <c r="L45" t="s">
        <v>350</v>
      </c>
    </row>
    <row r="46" spans="1:12" x14ac:dyDescent="0.3">
      <c r="A46">
        <v>45</v>
      </c>
      <c r="B46" t="s">
        <v>404</v>
      </c>
      <c r="C46" t="s">
        <v>435</v>
      </c>
      <c r="D46" t="s">
        <v>436</v>
      </c>
      <c r="E46" t="s">
        <v>442</v>
      </c>
      <c r="F46" t="s">
        <v>441</v>
      </c>
      <c r="G46">
        <v>0.75</v>
      </c>
      <c r="H46">
        <v>1.5</v>
      </c>
      <c r="I46">
        <v>3</v>
      </c>
      <c r="J46" t="s">
        <v>349</v>
      </c>
      <c r="K46" t="s">
        <v>350</v>
      </c>
      <c r="L46" t="s">
        <v>350</v>
      </c>
    </row>
    <row r="47" spans="1:12" x14ac:dyDescent="0.3">
      <c r="A47">
        <v>46</v>
      </c>
      <c r="B47" t="s">
        <v>404</v>
      </c>
      <c r="C47" t="s">
        <v>435</v>
      </c>
      <c r="D47" t="s">
        <v>443</v>
      </c>
      <c r="E47" t="s">
        <v>444</v>
      </c>
      <c r="F47" t="s">
        <v>445</v>
      </c>
      <c r="G47">
        <v>0.625</v>
      </c>
      <c r="H47">
        <v>1.25</v>
      </c>
      <c r="I47">
        <v>2.5</v>
      </c>
      <c r="J47" t="s">
        <v>349</v>
      </c>
      <c r="K47" t="s">
        <v>350</v>
      </c>
      <c r="L47" t="s">
        <v>350</v>
      </c>
    </row>
    <row r="48" spans="1:12" x14ac:dyDescent="0.3">
      <c r="A48">
        <v>47</v>
      </c>
      <c r="B48" t="s">
        <v>404</v>
      </c>
      <c r="C48" t="s">
        <v>435</v>
      </c>
      <c r="D48" t="s">
        <v>443</v>
      </c>
      <c r="E48" t="s">
        <v>446</v>
      </c>
      <c r="F48" t="s">
        <v>445</v>
      </c>
      <c r="G48">
        <v>0.75</v>
      </c>
      <c r="H48">
        <v>1.5</v>
      </c>
      <c r="I48">
        <v>3</v>
      </c>
      <c r="J48" t="s">
        <v>349</v>
      </c>
      <c r="K48" t="s">
        <v>350</v>
      </c>
      <c r="L48" t="s">
        <v>350</v>
      </c>
    </row>
    <row r="49" spans="1:12" x14ac:dyDescent="0.3">
      <c r="A49">
        <v>48</v>
      </c>
      <c r="B49" t="s">
        <v>404</v>
      </c>
      <c r="C49" t="s">
        <v>435</v>
      </c>
      <c r="D49" t="s">
        <v>447</v>
      </c>
      <c r="E49" t="s">
        <v>448</v>
      </c>
      <c r="F49" t="s">
        <v>449</v>
      </c>
      <c r="G49">
        <v>0.625</v>
      </c>
      <c r="H49">
        <v>1.25</v>
      </c>
      <c r="I49">
        <v>2.5</v>
      </c>
      <c r="J49" t="s">
        <v>349</v>
      </c>
      <c r="K49" t="s">
        <v>350</v>
      </c>
      <c r="L49" t="s">
        <v>350</v>
      </c>
    </row>
    <row r="50" spans="1:12" x14ac:dyDescent="0.3">
      <c r="A50">
        <v>49</v>
      </c>
      <c r="B50" t="s">
        <v>404</v>
      </c>
      <c r="C50" t="s">
        <v>435</v>
      </c>
      <c r="D50" t="s">
        <v>447</v>
      </c>
      <c r="E50" t="s">
        <v>450</v>
      </c>
      <c r="F50" t="s">
        <v>449</v>
      </c>
      <c r="G50">
        <v>0.75</v>
      </c>
      <c r="H50">
        <v>1.5</v>
      </c>
      <c r="I50">
        <v>3</v>
      </c>
      <c r="J50" t="s">
        <v>349</v>
      </c>
      <c r="K50" t="s">
        <v>350</v>
      </c>
      <c r="L50" t="s">
        <v>350</v>
      </c>
    </row>
    <row r="51" spans="1:12" x14ac:dyDescent="0.3">
      <c r="A51">
        <v>50</v>
      </c>
      <c r="B51" t="s">
        <v>404</v>
      </c>
      <c r="C51" t="s">
        <v>435</v>
      </c>
      <c r="D51" t="s">
        <v>447</v>
      </c>
      <c r="E51" t="s">
        <v>451</v>
      </c>
      <c r="F51" t="s">
        <v>452</v>
      </c>
      <c r="G51">
        <v>0.625</v>
      </c>
      <c r="H51">
        <v>1.25</v>
      </c>
      <c r="I51">
        <v>2.5</v>
      </c>
      <c r="J51" t="s">
        <v>349</v>
      </c>
      <c r="K51" t="s">
        <v>350</v>
      </c>
      <c r="L51" t="s">
        <v>350</v>
      </c>
    </row>
    <row r="52" spans="1:12" x14ac:dyDescent="0.3">
      <c r="A52">
        <v>51</v>
      </c>
      <c r="B52" t="s">
        <v>404</v>
      </c>
      <c r="C52" t="s">
        <v>435</v>
      </c>
      <c r="D52" t="s">
        <v>447</v>
      </c>
      <c r="E52" t="s">
        <v>453</v>
      </c>
      <c r="F52" t="s">
        <v>452</v>
      </c>
      <c r="G52">
        <v>0.75</v>
      </c>
      <c r="H52">
        <v>1.5</v>
      </c>
      <c r="I52">
        <v>3</v>
      </c>
      <c r="J52" t="s">
        <v>349</v>
      </c>
      <c r="K52" t="s">
        <v>350</v>
      </c>
      <c r="L52" t="s">
        <v>350</v>
      </c>
    </row>
    <row r="53" spans="1:12" x14ac:dyDescent="0.3">
      <c r="A53">
        <v>52</v>
      </c>
      <c r="B53" t="s">
        <v>404</v>
      </c>
      <c r="C53" t="s">
        <v>435</v>
      </c>
      <c r="D53" t="s">
        <v>454</v>
      </c>
      <c r="E53" t="s">
        <v>455</v>
      </c>
      <c r="F53" t="s">
        <v>456</v>
      </c>
      <c r="G53">
        <v>0.625</v>
      </c>
      <c r="H53">
        <v>1.25</v>
      </c>
      <c r="I53">
        <v>2.5</v>
      </c>
      <c r="J53" t="s">
        <v>349</v>
      </c>
      <c r="K53" t="s">
        <v>350</v>
      </c>
      <c r="L53" t="s">
        <v>350</v>
      </c>
    </row>
    <row r="54" spans="1:12" x14ac:dyDescent="0.3">
      <c r="A54">
        <v>53</v>
      </c>
      <c r="B54" t="s">
        <v>404</v>
      </c>
      <c r="C54" t="s">
        <v>435</v>
      </c>
      <c r="D54" t="s">
        <v>454</v>
      </c>
      <c r="E54" t="s">
        <v>457</v>
      </c>
      <c r="F54" t="s">
        <v>456</v>
      </c>
      <c r="G54">
        <v>0.75</v>
      </c>
      <c r="H54">
        <v>1.5</v>
      </c>
      <c r="I54">
        <v>3</v>
      </c>
      <c r="J54" t="s">
        <v>349</v>
      </c>
      <c r="K54" t="s">
        <v>350</v>
      </c>
      <c r="L54" t="s">
        <v>350</v>
      </c>
    </row>
    <row r="55" spans="1:12" x14ac:dyDescent="0.3">
      <c r="A55">
        <v>54</v>
      </c>
      <c r="B55" t="s">
        <v>404</v>
      </c>
      <c r="C55" t="s">
        <v>435</v>
      </c>
      <c r="D55" t="s">
        <v>454</v>
      </c>
      <c r="E55" t="s">
        <v>458</v>
      </c>
      <c r="F55" t="s">
        <v>459</v>
      </c>
      <c r="G55">
        <v>0.625</v>
      </c>
      <c r="H55">
        <v>1.25</v>
      </c>
      <c r="I55">
        <v>2.5</v>
      </c>
      <c r="J55" t="s">
        <v>349</v>
      </c>
      <c r="K55" t="s">
        <v>350</v>
      </c>
      <c r="L55" t="s">
        <v>350</v>
      </c>
    </row>
    <row r="56" spans="1:12" x14ac:dyDescent="0.3">
      <c r="A56">
        <v>55</v>
      </c>
      <c r="B56" t="s">
        <v>404</v>
      </c>
      <c r="C56" t="s">
        <v>435</v>
      </c>
      <c r="D56" t="s">
        <v>454</v>
      </c>
      <c r="E56" t="s">
        <v>460</v>
      </c>
      <c r="F56" t="s">
        <v>459</v>
      </c>
      <c r="G56">
        <v>1</v>
      </c>
      <c r="H56">
        <v>2</v>
      </c>
      <c r="I56">
        <v>4</v>
      </c>
      <c r="J56" t="s">
        <v>349</v>
      </c>
      <c r="K56" t="s">
        <v>350</v>
      </c>
      <c r="L56" t="s">
        <v>350</v>
      </c>
    </row>
    <row r="57" spans="1:12" x14ac:dyDescent="0.3">
      <c r="A57">
        <v>56</v>
      </c>
      <c r="B57" t="s">
        <v>404</v>
      </c>
      <c r="C57" t="s">
        <v>435</v>
      </c>
      <c r="D57" t="s">
        <v>454</v>
      </c>
      <c r="E57" t="s">
        <v>461</v>
      </c>
      <c r="F57" t="s">
        <v>462</v>
      </c>
      <c r="G57">
        <v>0.63749999999999996</v>
      </c>
      <c r="H57">
        <v>1.2749999999999999</v>
      </c>
      <c r="I57">
        <v>2.5499999999999998</v>
      </c>
      <c r="J57" t="s">
        <v>349</v>
      </c>
      <c r="K57" t="s">
        <v>350</v>
      </c>
      <c r="L57" t="s">
        <v>350</v>
      </c>
    </row>
    <row r="58" spans="1:12" x14ac:dyDescent="0.3">
      <c r="A58">
        <v>57</v>
      </c>
      <c r="B58" t="s">
        <v>404</v>
      </c>
      <c r="C58" t="s">
        <v>435</v>
      </c>
      <c r="D58" t="s">
        <v>454</v>
      </c>
      <c r="E58" t="s">
        <v>463</v>
      </c>
      <c r="F58" t="s">
        <v>462</v>
      </c>
      <c r="G58">
        <v>0.77500000000000002</v>
      </c>
      <c r="H58">
        <v>1.55</v>
      </c>
      <c r="I58">
        <v>3.1</v>
      </c>
      <c r="J58" t="s">
        <v>349</v>
      </c>
      <c r="K58" t="s">
        <v>350</v>
      </c>
      <c r="L58" t="s">
        <v>350</v>
      </c>
    </row>
    <row r="59" spans="1:12" x14ac:dyDescent="0.3">
      <c r="A59">
        <v>58</v>
      </c>
      <c r="B59" t="s">
        <v>404</v>
      </c>
      <c r="C59" t="s">
        <v>396</v>
      </c>
      <c r="D59" t="s">
        <v>464</v>
      </c>
      <c r="E59" t="s">
        <v>465</v>
      </c>
      <c r="F59" t="s">
        <v>466</v>
      </c>
      <c r="G59">
        <v>0.875</v>
      </c>
      <c r="H59">
        <v>1.75</v>
      </c>
      <c r="I59">
        <v>3.5</v>
      </c>
      <c r="J59" t="s">
        <v>349</v>
      </c>
      <c r="K59" t="s">
        <v>350</v>
      </c>
      <c r="L59" t="s">
        <v>350</v>
      </c>
    </row>
    <row r="60" spans="1:12" x14ac:dyDescent="0.3">
      <c r="A60">
        <v>59</v>
      </c>
      <c r="B60" t="s">
        <v>404</v>
      </c>
      <c r="C60" t="s">
        <v>396</v>
      </c>
      <c r="D60" t="s">
        <v>464</v>
      </c>
      <c r="E60" t="s">
        <v>467</v>
      </c>
      <c r="F60" t="s">
        <v>466</v>
      </c>
      <c r="G60">
        <v>1.125</v>
      </c>
      <c r="H60">
        <v>2.25</v>
      </c>
      <c r="I60">
        <v>4.5</v>
      </c>
      <c r="J60" t="s">
        <v>349</v>
      </c>
      <c r="K60" t="s">
        <v>350</v>
      </c>
      <c r="L60" t="s">
        <v>350</v>
      </c>
    </row>
    <row r="61" spans="1:12" x14ac:dyDescent="0.3">
      <c r="A61">
        <v>60</v>
      </c>
      <c r="B61" t="s">
        <v>404</v>
      </c>
      <c r="C61" t="s">
        <v>396</v>
      </c>
      <c r="D61" t="s">
        <v>464</v>
      </c>
      <c r="E61" t="s">
        <v>468</v>
      </c>
      <c r="F61" t="s">
        <v>469</v>
      </c>
      <c r="G61">
        <v>0.9375</v>
      </c>
      <c r="H61">
        <v>1.875</v>
      </c>
      <c r="I61">
        <v>3.75</v>
      </c>
      <c r="J61" t="s">
        <v>349</v>
      </c>
      <c r="K61" t="s">
        <v>350</v>
      </c>
      <c r="L61" t="s">
        <v>350</v>
      </c>
    </row>
    <row r="62" spans="1:12" x14ac:dyDescent="0.3">
      <c r="A62">
        <v>61</v>
      </c>
      <c r="B62" t="s">
        <v>404</v>
      </c>
      <c r="C62" t="s">
        <v>396</v>
      </c>
      <c r="D62" t="s">
        <v>464</v>
      </c>
      <c r="E62" t="s">
        <v>470</v>
      </c>
      <c r="F62" t="s">
        <v>469</v>
      </c>
      <c r="G62">
        <v>1.1875</v>
      </c>
      <c r="H62">
        <v>2.375</v>
      </c>
      <c r="I62">
        <v>4.75</v>
      </c>
      <c r="J62" t="s">
        <v>349</v>
      </c>
      <c r="K62" t="s">
        <v>350</v>
      </c>
      <c r="L62" t="s">
        <v>350</v>
      </c>
    </row>
    <row r="63" spans="1:12" x14ac:dyDescent="0.3">
      <c r="A63">
        <v>62</v>
      </c>
      <c r="B63" t="s">
        <v>404</v>
      </c>
      <c r="C63" t="s">
        <v>396</v>
      </c>
      <c r="D63" t="s">
        <v>464</v>
      </c>
      <c r="E63" t="s">
        <v>471</v>
      </c>
      <c r="F63" t="s">
        <v>472</v>
      </c>
      <c r="G63">
        <v>0.75</v>
      </c>
      <c r="H63">
        <v>1.5</v>
      </c>
      <c r="I63">
        <v>3</v>
      </c>
      <c r="J63" t="s">
        <v>349</v>
      </c>
      <c r="K63" t="s">
        <v>350</v>
      </c>
      <c r="L63" t="s">
        <v>350</v>
      </c>
    </row>
    <row r="64" spans="1:12" x14ac:dyDescent="0.3">
      <c r="A64">
        <v>63</v>
      </c>
      <c r="B64" t="s">
        <v>473</v>
      </c>
      <c r="C64" t="s">
        <v>474</v>
      </c>
      <c r="D64" t="s">
        <v>475</v>
      </c>
      <c r="E64" t="s">
        <v>476</v>
      </c>
      <c r="F64" t="s">
        <v>477</v>
      </c>
      <c r="G64">
        <v>0.2</v>
      </c>
      <c r="H64">
        <v>0.4</v>
      </c>
      <c r="I64">
        <v>0.8</v>
      </c>
      <c r="J64" t="s">
        <v>349</v>
      </c>
      <c r="K64" t="s">
        <v>350</v>
      </c>
      <c r="L64" t="s">
        <v>350</v>
      </c>
    </row>
    <row r="65" spans="1:12" x14ac:dyDescent="0.3">
      <c r="A65">
        <v>64</v>
      </c>
      <c r="B65" t="s">
        <v>473</v>
      </c>
      <c r="C65" t="s">
        <v>474</v>
      </c>
      <c r="D65" t="s">
        <v>475</v>
      </c>
      <c r="E65" t="s">
        <v>478</v>
      </c>
      <c r="F65" t="s">
        <v>479</v>
      </c>
      <c r="G65">
        <v>0.2</v>
      </c>
      <c r="H65">
        <v>0.4</v>
      </c>
      <c r="I65">
        <v>0.78</v>
      </c>
      <c r="J65" t="s">
        <v>349</v>
      </c>
      <c r="K65" t="s">
        <v>350</v>
      </c>
      <c r="L65" t="s">
        <v>350</v>
      </c>
    </row>
    <row r="66" spans="1:12" x14ac:dyDescent="0.3">
      <c r="A66">
        <v>65</v>
      </c>
      <c r="B66" t="s">
        <v>473</v>
      </c>
      <c r="C66" t="s">
        <v>474</v>
      </c>
      <c r="D66" t="s">
        <v>480</v>
      </c>
      <c r="E66" t="s">
        <v>481</v>
      </c>
      <c r="F66" t="s">
        <v>482</v>
      </c>
      <c r="G66">
        <v>0.2</v>
      </c>
      <c r="H66">
        <v>0.4</v>
      </c>
      <c r="I66">
        <v>0.82</v>
      </c>
      <c r="J66" t="s">
        <v>349</v>
      </c>
      <c r="K66" t="s">
        <v>350</v>
      </c>
      <c r="L66" t="s">
        <v>350</v>
      </c>
    </row>
    <row r="67" spans="1:12" x14ac:dyDescent="0.3">
      <c r="A67">
        <v>66</v>
      </c>
      <c r="B67" t="s">
        <v>404</v>
      </c>
      <c r="C67" t="s">
        <v>405</v>
      </c>
      <c r="D67" t="s">
        <v>483</v>
      </c>
      <c r="E67" t="s">
        <v>484</v>
      </c>
      <c r="F67" t="s">
        <v>485</v>
      </c>
      <c r="G67">
        <v>1.2375</v>
      </c>
      <c r="H67">
        <v>2.4750000000000001</v>
      </c>
      <c r="I67">
        <v>4.95</v>
      </c>
      <c r="J67" t="s">
        <v>349</v>
      </c>
      <c r="K67" t="s">
        <v>350</v>
      </c>
      <c r="L67" t="s">
        <v>350</v>
      </c>
    </row>
    <row r="68" spans="1:12" x14ac:dyDescent="0.3">
      <c r="A68">
        <v>67</v>
      </c>
      <c r="B68" t="s">
        <v>404</v>
      </c>
      <c r="C68" t="s">
        <v>405</v>
      </c>
      <c r="D68" t="s">
        <v>483</v>
      </c>
      <c r="E68" t="s">
        <v>486</v>
      </c>
      <c r="F68" t="s">
        <v>485</v>
      </c>
      <c r="G68">
        <v>1.4875</v>
      </c>
      <c r="H68">
        <v>2.9750000000000001</v>
      </c>
      <c r="I68">
        <v>5.95</v>
      </c>
      <c r="J68" t="s">
        <v>349</v>
      </c>
      <c r="K68" t="s">
        <v>349</v>
      </c>
      <c r="L68" t="s">
        <v>350</v>
      </c>
    </row>
    <row r="69" spans="1:12" x14ac:dyDescent="0.3">
      <c r="A69">
        <v>68</v>
      </c>
      <c r="B69" t="s">
        <v>404</v>
      </c>
      <c r="C69" t="s">
        <v>396</v>
      </c>
      <c r="D69" t="s">
        <v>483</v>
      </c>
      <c r="E69" t="s">
        <v>487</v>
      </c>
      <c r="F69" t="s">
        <v>488</v>
      </c>
      <c r="G69">
        <v>0.9375</v>
      </c>
      <c r="H69">
        <v>1.875</v>
      </c>
      <c r="I69">
        <v>3.75</v>
      </c>
      <c r="J69" t="s">
        <v>349</v>
      </c>
      <c r="K69" t="s">
        <v>349</v>
      </c>
      <c r="L69" t="s">
        <v>349</v>
      </c>
    </row>
    <row r="70" spans="1:12" x14ac:dyDescent="0.3">
      <c r="A70">
        <v>75</v>
      </c>
      <c r="B70" t="s">
        <v>489</v>
      </c>
      <c r="C70" t="s">
        <v>490</v>
      </c>
      <c r="D70" t="s">
        <v>491</v>
      </c>
      <c r="E70" t="s">
        <v>492</v>
      </c>
      <c r="F70" t="s">
        <v>493</v>
      </c>
      <c r="G70">
        <v>1.24</v>
      </c>
      <c r="H70">
        <v>2.11</v>
      </c>
      <c r="I70">
        <v>3.25</v>
      </c>
      <c r="J70" t="s">
        <v>350</v>
      </c>
      <c r="K70" t="s">
        <v>350</v>
      </c>
      <c r="L70" t="s">
        <v>350</v>
      </c>
    </row>
    <row r="71" spans="1:12" x14ac:dyDescent="0.3">
      <c r="A71">
        <v>70</v>
      </c>
      <c r="B71" t="s">
        <v>489</v>
      </c>
      <c r="C71" t="s">
        <v>490</v>
      </c>
      <c r="D71" t="s">
        <v>494</v>
      </c>
      <c r="E71" t="s">
        <v>495</v>
      </c>
      <c r="F71" t="s">
        <v>496</v>
      </c>
      <c r="G71">
        <v>1.24</v>
      </c>
      <c r="H71">
        <v>2.11</v>
      </c>
      <c r="I71">
        <v>3.25</v>
      </c>
      <c r="J71" t="s">
        <v>350</v>
      </c>
      <c r="K71" t="s">
        <v>350</v>
      </c>
      <c r="L71" t="s">
        <v>350</v>
      </c>
    </row>
    <row r="72" spans="1:12" x14ac:dyDescent="0.3">
      <c r="A72">
        <v>71</v>
      </c>
      <c r="B72" t="s">
        <v>489</v>
      </c>
      <c r="C72" t="s">
        <v>490</v>
      </c>
      <c r="D72" t="s">
        <v>491</v>
      </c>
      <c r="E72" t="s">
        <v>497</v>
      </c>
      <c r="F72" t="s">
        <v>498</v>
      </c>
      <c r="G72">
        <v>1.54</v>
      </c>
      <c r="H72">
        <v>2.44</v>
      </c>
      <c r="I72">
        <v>3.75</v>
      </c>
      <c r="J72" t="s">
        <v>350</v>
      </c>
      <c r="K72" t="s">
        <v>350</v>
      </c>
      <c r="L72" t="s">
        <v>350</v>
      </c>
    </row>
    <row r="73" spans="1:12" x14ac:dyDescent="0.3">
      <c r="A73">
        <v>72</v>
      </c>
      <c r="B73" t="s">
        <v>489</v>
      </c>
      <c r="C73" t="s">
        <v>490</v>
      </c>
      <c r="D73" t="s">
        <v>494</v>
      </c>
      <c r="E73" t="s">
        <v>499</v>
      </c>
      <c r="F73" t="s">
        <v>500</v>
      </c>
      <c r="G73">
        <v>1.24</v>
      </c>
      <c r="H73">
        <v>2.11</v>
      </c>
      <c r="I73">
        <v>3.25</v>
      </c>
      <c r="J73" t="s">
        <v>350</v>
      </c>
      <c r="K73" t="s">
        <v>350</v>
      </c>
      <c r="L73" t="s">
        <v>350</v>
      </c>
    </row>
    <row r="74" spans="1:12" x14ac:dyDescent="0.3">
      <c r="A74">
        <v>73</v>
      </c>
      <c r="B74" t="s">
        <v>489</v>
      </c>
      <c r="C74" t="s">
        <v>490</v>
      </c>
      <c r="D74" t="s">
        <v>491</v>
      </c>
      <c r="E74" t="s">
        <v>501</v>
      </c>
      <c r="F74" t="s">
        <v>502</v>
      </c>
      <c r="G74">
        <v>1.54</v>
      </c>
      <c r="H74">
        <v>2.44</v>
      </c>
      <c r="I74">
        <v>3.75</v>
      </c>
      <c r="J74" t="s">
        <v>350</v>
      </c>
      <c r="K74" t="s">
        <v>350</v>
      </c>
      <c r="L74" t="s">
        <v>350</v>
      </c>
    </row>
    <row r="75" spans="1:12" x14ac:dyDescent="0.3">
      <c r="A75">
        <v>74</v>
      </c>
      <c r="B75" t="s">
        <v>489</v>
      </c>
      <c r="C75" t="s">
        <v>490</v>
      </c>
      <c r="D75" t="s">
        <v>503</v>
      </c>
      <c r="E75" t="s">
        <v>504</v>
      </c>
      <c r="F75" t="s">
        <v>502</v>
      </c>
      <c r="G75">
        <v>1.45</v>
      </c>
      <c r="H75">
        <v>2.2799999999999998</v>
      </c>
      <c r="I75">
        <v>3.5</v>
      </c>
      <c r="J75" t="s">
        <v>350</v>
      </c>
      <c r="K75" t="s">
        <v>350</v>
      </c>
      <c r="L75" t="s">
        <v>350</v>
      </c>
    </row>
    <row r="76" spans="1:12" x14ac:dyDescent="0.3">
      <c r="A76">
        <v>69</v>
      </c>
      <c r="B76" t="s">
        <v>489</v>
      </c>
      <c r="C76" t="s">
        <v>490</v>
      </c>
      <c r="D76" t="s">
        <v>503</v>
      </c>
      <c r="E76" t="s">
        <v>505</v>
      </c>
      <c r="F76" t="s">
        <v>502</v>
      </c>
      <c r="G76">
        <v>1.45</v>
      </c>
      <c r="H76">
        <v>2.2799999999999998</v>
      </c>
      <c r="I76">
        <v>3.5</v>
      </c>
      <c r="J76" t="s">
        <v>350</v>
      </c>
      <c r="K76" t="s">
        <v>350</v>
      </c>
      <c r="L76" t="s">
        <v>350</v>
      </c>
    </row>
    <row r="77" spans="1:12" x14ac:dyDescent="0.3">
      <c r="A77">
        <v>76</v>
      </c>
      <c r="B77" t="s">
        <v>489</v>
      </c>
      <c r="C77" t="s">
        <v>490</v>
      </c>
      <c r="D77" t="s">
        <v>503</v>
      </c>
      <c r="E77" t="s">
        <v>506</v>
      </c>
      <c r="F77" t="s">
        <v>502</v>
      </c>
      <c r="G77">
        <v>1.45</v>
      </c>
      <c r="H77">
        <v>2.2799999999999998</v>
      </c>
      <c r="I77">
        <v>3.5</v>
      </c>
      <c r="J77" t="s">
        <v>350</v>
      </c>
      <c r="K77" t="s">
        <v>350</v>
      </c>
      <c r="L77" t="s">
        <v>350</v>
      </c>
    </row>
    <row r="78" spans="1:12" x14ac:dyDescent="0.3">
      <c r="A78">
        <v>77</v>
      </c>
      <c r="B78" t="s">
        <v>489</v>
      </c>
      <c r="C78" t="s">
        <v>490</v>
      </c>
      <c r="D78" t="s">
        <v>494</v>
      </c>
      <c r="E78" t="s">
        <v>507</v>
      </c>
      <c r="F78" t="s">
        <v>508</v>
      </c>
      <c r="G78">
        <v>0.89</v>
      </c>
      <c r="H78">
        <v>1.95</v>
      </c>
      <c r="I78">
        <v>3</v>
      </c>
      <c r="J78" t="s">
        <v>350</v>
      </c>
      <c r="K78" t="s">
        <v>350</v>
      </c>
      <c r="L78" t="s">
        <v>350</v>
      </c>
    </row>
    <row r="79" spans="1:12" x14ac:dyDescent="0.3">
      <c r="A79">
        <v>78</v>
      </c>
      <c r="B79" t="s">
        <v>489</v>
      </c>
      <c r="C79" t="s">
        <v>490</v>
      </c>
      <c r="D79" t="s">
        <v>494</v>
      </c>
      <c r="E79" t="s">
        <v>509</v>
      </c>
      <c r="F79" t="s">
        <v>510</v>
      </c>
      <c r="G79">
        <v>1.75</v>
      </c>
      <c r="H79">
        <v>2.93</v>
      </c>
      <c r="I79">
        <v>4.5</v>
      </c>
      <c r="J79" t="s">
        <v>350</v>
      </c>
      <c r="K79" t="s">
        <v>350</v>
      </c>
      <c r="L79" t="s">
        <v>350</v>
      </c>
    </row>
    <row r="80" spans="1:12" x14ac:dyDescent="0.3">
      <c r="A80">
        <v>79</v>
      </c>
      <c r="B80" t="s">
        <v>489</v>
      </c>
      <c r="C80" t="s">
        <v>490</v>
      </c>
      <c r="D80" t="s">
        <v>494</v>
      </c>
      <c r="E80" t="s">
        <v>511</v>
      </c>
      <c r="F80" t="s">
        <v>512</v>
      </c>
      <c r="G80">
        <v>1.33</v>
      </c>
      <c r="H80">
        <v>2.44</v>
      </c>
      <c r="I80">
        <v>3.75</v>
      </c>
      <c r="J80" t="s">
        <v>350</v>
      </c>
      <c r="K80" t="s">
        <v>350</v>
      </c>
      <c r="L80" t="s">
        <v>350</v>
      </c>
    </row>
    <row r="81" spans="1:12" x14ac:dyDescent="0.3">
      <c r="A81">
        <v>80</v>
      </c>
      <c r="B81" t="s">
        <v>513</v>
      </c>
      <c r="C81" t="s">
        <v>514</v>
      </c>
      <c r="D81" t="s">
        <v>515</v>
      </c>
      <c r="E81" t="s">
        <v>516</v>
      </c>
      <c r="F81" t="s">
        <v>517</v>
      </c>
      <c r="G81">
        <v>4</v>
      </c>
      <c r="H81">
        <v>7.36</v>
      </c>
      <c r="I81">
        <v>23</v>
      </c>
      <c r="J81" t="s">
        <v>350</v>
      </c>
      <c r="K81" t="s">
        <v>350</v>
      </c>
      <c r="L81" t="s">
        <v>350</v>
      </c>
    </row>
    <row r="82" spans="1:12" x14ac:dyDescent="0.3">
      <c r="A82">
        <v>81</v>
      </c>
      <c r="B82" t="s">
        <v>513</v>
      </c>
      <c r="C82" t="s">
        <v>514</v>
      </c>
      <c r="D82" t="s">
        <v>515</v>
      </c>
      <c r="E82" t="s">
        <v>518</v>
      </c>
      <c r="F82" t="s">
        <v>519</v>
      </c>
      <c r="G82">
        <v>6</v>
      </c>
      <c r="H82">
        <v>8.9600000000000009</v>
      </c>
      <c r="I82">
        <v>28</v>
      </c>
      <c r="J82" t="s">
        <v>350</v>
      </c>
      <c r="K82" t="s">
        <v>350</v>
      </c>
      <c r="L82" t="s">
        <v>350</v>
      </c>
    </row>
    <row r="83" spans="1:12" x14ac:dyDescent="0.3">
      <c r="A83">
        <v>82</v>
      </c>
      <c r="B83" t="s">
        <v>513</v>
      </c>
      <c r="C83" t="s">
        <v>514</v>
      </c>
      <c r="D83" t="s">
        <v>520</v>
      </c>
      <c r="E83" t="s">
        <v>521</v>
      </c>
      <c r="F83" t="s">
        <v>522</v>
      </c>
      <c r="G83">
        <v>2</v>
      </c>
      <c r="H83">
        <v>3.84</v>
      </c>
      <c r="I83">
        <v>12</v>
      </c>
      <c r="J83" t="s">
        <v>350</v>
      </c>
      <c r="K83" t="s">
        <v>350</v>
      </c>
      <c r="L83" t="s">
        <v>350</v>
      </c>
    </row>
    <row r="84" spans="1:12" x14ac:dyDescent="0.3">
      <c r="A84">
        <v>83</v>
      </c>
      <c r="B84" t="s">
        <v>513</v>
      </c>
      <c r="C84" t="s">
        <v>514</v>
      </c>
      <c r="D84" t="s">
        <v>520</v>
      </c>
      <c r="E84" t="s">
        <v>523</v>
      </c>
      <c r="F84" t="s">
        <v>524</v>
      </c>
      <c r="G84">
        <v>2.5</v>
      </c>
      <c r="H84">
        <v>4.4800000000000004</v>
      </c>
      <c r="I84">
        <v>14</v>
      </c>
      <c r="J84" t="s">
        <v>350</v>
      </c>
      <c r="K84" t="s">
        <v>350</v>
      </c>
      <c r="L84" t="s">
        <v>350</v>
      </c>
    </row>
    <row r="85" spans="1:12" x14ac:dyDescent="0.3">
      <c r="A85">
        <v>84</v>
      </c>
      <c r="B85" t="s">
        <v>473</v>
      </c>
      <c r="C85" t="s">
        <v>474</v>
      </c>
      <c r="D85" t="s">
        <v>475</v>
      </c>
      <c r="E85" t="s">
        <v>525</v>
      </c>
      <c r="F85" t="s">
        <v>526</v>
      </c>
      <c r="G85">
        <v>0.2</v>
      </c>
      <c r="H85">
        <v>0.3</v>
      </c>
      <c r="I85">
        <v>0.76</v>
      </c>
      <c r="J85" t="s">
        <v>349</v>
      </c>
      <c r="K85" t="s">
        <v>350</v>
      </c>
      <c r="L85" t="s">
        <v>350</v>
      </c>
    </row>
    <row r="86" spans="1:12" x14ac:dyDescent="0.3">
      <c r="A86">
        <v>85</v>
      </c>
      <c r="B86" t="s">
        <v>404</v>
      </c>
      <c r="C86" t="s">
        <v>405</v>
      </c>
      <c r="D86" t="s">
        <v>527</v>
      </c>
      <c r="E86" t="s">
        <v>528</v>
      </c>
      <c r="F86" t="s">
        <v>529</v>
      </c>
      <c r="G86">
        <v>1.5</v>
      </c>
      <c r="H86">
        <v>3</v>
      </c>
      <c r="I86">
        <v>6</v>
      </c>
      <c r="J86" t="s">
        <v>349</v>
      </c>
      <c r="K86" t="s">
        <v>350</v>
      </c>
      <c r="L86" t="s">
        <v>349</v>
      </c>
    </row>
    <row r="87" spans="1:12" x14ac:dyDescent="0.3">
      <c r="A87">
        <v>87</v>
      </c>
      <c r="B87" t="s">
        <v>404</v>
      </c>
      <c r="C87" t="s">
        <v>405</v>
      </c>
      <c r="D87" t="s">
        <v>428</v>
      </c>
      <c r="E87" t="s">
        <v>530</v>
      </c>
      <c r="F87" t="s">
        <v>531</v>
      </c>
      <c r="G87">
        <v>0.75</v>
      </c>
      <c r="H87">
        <v>1.5</v>
      </c>
      <c r="I87">
        <v>3</v>
      </c>
      <c r="J87" t="s">
        <v>349</v>
      </c>
      <c r="K87" t="s">
        <v>350</v>
      </c>
      <c r="L87" t="s">
        <v>350</v>
      </c>
    </row>
    <row r="88" spans="1:12" x14ac:dyDescent="0.3">
      <c r="A88">
        <v>88</v>
      </c>
      <c r="B88" t="s">
        <v>404</v>
      </c>
      <c r="C88" t="s">
        <v>405</v>
      </c>
      <c r="D88" t="s">
        <v>428</v>
      </c>
      <c r="E88" t="s">
        <v>532</v>
      </c>
      <c r="F88" t="s">
        <v>533</v>
      </c>
      <c r="G88">
        <v>0.52500000000000002</v>
      </c>
      <c r="H88">
        <v>1.05</v>
      </c>
      <c r="I88">
        <v>2.1</v>
      </c>
      <c r="J88" t="s">
        <v>349</v>
      </c>
      <c r="K88" t="s">
        <v>349</v>
      </c>
      <c r="L88" t="s">
        <v>350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089902-337F-479F-971C-B5679B2B3D7E}">
  <sheetPr>
    <tabColor theme="9" tint="0.39997558519241921"/>
  </sheetPr>
  <dimension ref="A1:D13"/>
  <sheetViews>
    <sheetView tabSelected="1" workbookViewId="0">
      <selection activeCell="H16" sqref="H16"/>
    </sheetView>
  </sheetViews>
  <sheetFormatPr defaultRowHeight="14.4" x14ac:dyDescent="0.3"/>
  <cols>
    <col min="1" max="1" width="20.21875" bestFit="1" customWidth="1"/>
    <col min="2" max="2" width="16.109375" bestFit="1" customWidth="1"/>
    <col min="3" max="3" width="25.6640625" bestFit="1" customWidth="1"/>
    <col min="4" max="4" width="24.5546875" bestFit="1" customWidth="1"/>
    <col min="5" max="5" width="10.77734375" bestFit="1" customWidth="1"/>
  </cols>
  <sheetData>
    <row r="1" spans="1:4" x14ac:dyDescent="0.3">
      <c r="A1" s="2" t="s">
        <v>15</v>
      </c>
      <c r="B1" t="s">
        <v>331</v>
      </c>
    </row>
    <row r="3" spans="1:4" x14ac:dyDescent="0.3">
      <c r="A3" s="2" t="s">
        <v>9</v>
      </c>
      <c r="B3" s="2" t="s">
        <v>5</v>
      </c>
      <c r="C3" t="s">
        <v>330</v>
      </c>
      <c r="D3" t="s">
        <v>329</v>
      </c>
    </row>
    <row r="4" spans="1:4" x14ac:dyDescent="0.3">
      <c r="A4" t="s">
        <v>79</v>
      </c>
      <c r="C4" s="3">
        <v>22615</v>
      </c>
      <c r="D4" s="3"/>
    </row>
    <row r="5" spans="1:4" x14ac:dyDescent="0.3">
      <c r="B5" t="s">
        <v>122</v>
      </c>
      <c r="C5" s="3">
        <v>379</v>
      </c>
      <c r="D5" s="3">
        <v>2</v>
      </c>
    </row>
    <row r="6" spans="1:4" x14ac:dyDescent="0.3">
      <c r="B6" t="s">
        <v>16</v>
      </c>
      <c r="C6" s="3">
        <v>22236</v>
      </c>
      <c r="D6" s="3">
        <v>1</v>
      </c>
    </row>
    <row r="7" spans="1:4" x14ac:dyDescent="0.3">
      <c r="A7" t="s">
        <v>222</v>
      </c>
      <c r="C7" s="3">
        <v>10401</v>
      </c>
      <c r="D7" s="3"/>
    </row>
    <row r="8" spans="1:4" x14ac:dyDescent="0.3">
      <c r="B8" t="s">
        <v>161</v>
      </c>
      <c r="C8" s="3">
        <v>332</v>
      </c>
      <c r="D8" s="3">
        <v>2</v>
      </c>
    </row>
    <row r="9" spans="1:4" x14ac:dyDescent="0.3">
      <c r="B9" t="s">
        <v>16</v>
      </c>
      <c r="C9" s="3">
        <v>10069</v>
      </c>
      <c r="D9" s="3">
        <v>1</v>
      </c>
    </row>
    <row r="10" spans="1:4" x14ac:dyDescent="0.3">
      <c r="A10" t="s">
        <v>198</v>
      </c>
      <c r="C10" s="3">
        <v>6868</v>
      </c>
      <c r="D10" s="3"/>
    </row>
    <row r="11" spans="1:4" x14ac:dyDescent="0.3">
      <c r="B11" t="s">
        <v>122</v>
      </c>
      <c r="C11" s="3">
        <v>302</v>
      </c>
      <c r="D11" s="3">
        <v>2</v>
      </c>
    </row>
    <row r="12" spans="1:4" x14ac:dyDescent="0.3">
      <c r="B12" t="s">
        <v>16</v>
      </c>
      <c r="C12" s="3">
        <v>6566</v>
      </c>
      <c r="D12" s="3">
        <v>1</v>
      </c>
    </row>
    <row r="13" spans="1:4" x14ac:dyDescent="0.3">
      <c r="A13" t="s">
        <v>327</v>
      </c>
      <c r="C13" s="3">
        <v>39884</v>
      </c>
      <c r="D13" s="3"/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836CA7-7F4E-4C60-A3AA-05B08BF98974}">
  <sheetPr>
    <tabColor theme="9" tint="0.39997558519241921"/>
  </sheetPr>
  <dimension ref="A3:C24"/>
  <sheetViews>
    <sheetView workbookViewId="0">
      <selection activeCell="C27" sqref="C27"/>
    </sheetView>
  </sheetViews>
  <sheetFormatPr defaultRowHeight="14.4" x14ac:dyDescent="0.3"/>
  <cols>
    <col min="1" max="1" width="15.44140625" bestFit="1" customWidth="1"/>
    <col min="2" max="2" width="10.33203125" bestFit="1" customWidth="1"/>
    <col min="3" max="3" width="12.5546875" bestFit="1" customWidth="1"/>
    <col min="4" max="4" width="13.6640625" bestFit="1" customWidth="1"/>
  </cols>
  <sheetData>
    <row r="3" spans="1:3" x14ac:dyDescent="0.3">
      <c r="A3" s="2" t="s">
        <v>13</v>
      </c>
      <c r="B3" s="2" t="s">
        <v>8</v>
      </c>
      <c r="C3" t="s">
        <v>328</v>
      </c>
    </row>
    <row r="4" spans="1:3" x14ac:dyDescent="0.3">
      <c r="A4" t="s">
        <v>21</v>
      </c>
      <c r="C4" s="4">
        <v>0.50238195057442847</v>
      </c>
    </row>
    <row r="5" spans="1:3" x14ac:dyDescent="0.3">
      <c r="B5">
        <v>2003</v>
      </c>
      <c r="C5" s="4">
        <v>0.33754370139611067</v>
      </c>
    </row>
    <row r="6" spans="1:3" x14ac:dyDescent="0.3">
      <c r="B6">
        <v>2005</v>
      </c>
      <c r="C6" s="4">
        <v>0.1648382491783178</v>
      </c>
    </row>
    <row r="7" spans="1:3" x14ac:dyDescent="0.3">
      <c r="C7" s="4"/>
    </row>
    <row r="8" spans="1:3" x14ac:dyDescent="0.3">
      <c r="A8" t="s">
        <v>78</v>
      </c>
      <c r="C8" s="4">
        <v>0.18935001611336391</v>
      </c>
    </row>
    <row r="9" spans="1:3" x14ac:dyDescent="0.3">
      <c r="B9">
        <v>2003</v>
      </c>
      <c r="C9" s="4">
        <v>0.10483188173055706</v>
      </c>
    </row>
    <row r="10" spans="1:3" x14ac:dyDescent="0.3">
      <c r="B10">
        <v>2005</v>
      </c>
      <c r="C10" s="4">
        <v>8.451813438280685E-2</v>
      </c>
    </row>
    <row r="11" spans="1:3" x14ac:dyDescent="0.3">
      <c r="C11" s="4"/>
    </row>
    <row r="12" spans="1:3" x14ac:dyDescent="0.3">
      <c r="A12" t="s">
        <v>26</v>
      </c>
      <c r="C12" s="4">
        <v>0.14372244920979968</v>
      </c>
    </row>
    <row r="13" spans="1:3" x14ac:dyDescent="0.3">
      <c r="B13">
        <v>2003</v>
      </c>
      <c r="C13" s="4">
        <v>8.0887881732377806E-2</v>
      </c>
    </row>
    <row r="14" spans="1:3" x14ac:dyDescent="0.3">
      <c r="B14">
        <v>2005</v>
      </c>
      <c r="C14" s="4">
        <v>6.2834567477421874E-2</v>
      </c>
    </row>
    <row r="15" spans="1:3" x14ac:dyDescent="0.3">
      <c r="C15" s="4"/>
    </row>
    <row r="16" spans="1:3" x14ac:dyDescent="0.3">
      <c r="A16" t="s">
        <v>46</v>
      </c>
      <c r="C16" s="4">
        <v>0.1029912562862396</v>
      </c>
    </row>
    <row r="17" spans="1:3" x14ac:dyDescent="0.3">
      <c r="B17">
        <v>2003</v>
      </c>
      <c r="C17" s="4">
        <v>6.5466864340207015E-2</v>
      </c>
    </row>
    <row r="18" spans="1:3" x14ac:dyDescent="0.3">
      <c r="B18">
        <v>2005</v>
      </c>
      <c r="C18" s="4">
        <v>3.7524391946032576E-2</v>
      </c>
    </row>
    <row r="19" spans="1:3" x14ac:dyDescent="0.3">
      <c r="C19" s="4"/>
    </row>
    <row r="20" spans="1:3" x14ac:dyDescent="0.3">
      <c r="A20" t="s">
        <v>59</v>
      </c>
      <c r="C20" s="4">
        <v>6.1554327816168285E-2</v>
      </c>
    </row>
    <row r="21" spans="1:3" x14ac:dyDescent="0.3">
      <c r="B21">
        <v>2003</v>
      </c>
      <c r="C21" s="4">
        <v>2.8747320749791985E-2</v>
      </c>
    </row>
    <row r="22" spans="1:3" x14ac:dyDescent="0.3">
      <c r="B22">
        <v>2005</v>
      </c>
      <c r="C22" s="4">
        <v>3.2807007066376299E-2</v>
      </c>
    </row>
    <row r="23" spans="1:3" x14ac:dyDescent="0.3">
      <c r="C23" s="4"/>
    </row>
    <row r="24" spans="1:3" x14ac:dyDescent="0.3">
      <c r="A24" t="s">
        <v>327</v>
      </c>
      <c r="C24" s="4">
        <v>1</v>
      </c>
    </row>
  </sheetData>
  <pageMargins left="0.7" right="0.7" top="0.75" bottom="0.75" header="0.3" footer="0.3"/>
  <pageSetup orientation="portrait" r:id="rId2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00B0F0"/>
  </sheetPr>
  <dimension ref="A1:P2824"/>
  <sheetViews>
    <sheetView topLeftCell="D1" workbookViewId="0">
      <selection activeCell="B2" sqref="B2"/>
    </sheetView>
  </sheetViews>
  <sheetFormatPr defaultRowHeight="14.4" x14ac:dyDescent="0.3"/>
  <cols>
    <col min="1" max="1" width="15.88671875" customWidth="1"/>
    <col min="2" max="2" width="19.88671875" customWidth="1"/>
    <col min="3" max="3" width="13.77734375" customWidth="1"/>
    <col min="4" max="4" width="17.44140625" customWidth="1"/>
    <col min="5" max="5" width="17.77734375" customWidth="1"/>
    <col min="9" max="9" width="17.6640625" customWidth="1"/>
    <col min="10" max="10" width="15.88671875" customWidth="1"/>
    <col min="11" max="11" width="19.21875" customWidth="1"/>
    <col min="12" max="12" width="19" customWidth="1"/>
    <col min="14" max="14" width="22.109375" customWidth="1"/>
    <col min="15" max="15" width="20.33203125" customWidth="1"/>
    <col min="16" max="16" width="15.33203125" customWidth="1"/>
  </cols>
  <sheetData>
    <row r="1" spans="1:1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3">
      <c r="A2">
        <v>10107</v>
      </c>
      <c r="B2">
        <v>30</v>
      </c>
      <c r="C2">
        <v>95.7</v>
      </c>
      <c r="D2">
        <v>2871</v>
      </c>
      <c r="E2" s="1">
        <v>37676</v>
      </c>
      <c r="F2" t="s">
        <v>16</v>
      </c>
      <c r="G2">
        <v>1</v>
      </c>
      <c r="H2">
        <v>2</v>
      </c>
      <c r="I2">
        <v>2003</v>
      </c>
      <c r="J2" t="s">
        <v>17</v>
      </c>
      <c r="K2" t="s">
        <v>18</v>
      </c>
      <c r="L2" t="s">
        <v>19</v>
      </c>
      <c r="M2" t="s">
        <v>20</v>
      </c>
      <c r="N2" t="s">
        <v>21</v>
      </c>
      <c r="O2" t="s">
        <v>22</v>
      </c>
      <c r="P2" t="s">
        <v>23</v>
      </c>
    </row>
    <row r="3" spans="1:16" x14ac:dyDescent="0.3">
      <c r="A3">
        <v>10121</v>
      </c>
      <c r="B3">
        <v>34</v>
      </c>
      <c r="C3">
        <v>81.349999999999994</v>
      </c>
      <c r="D3">
        <v>2765.9</v>
      </c>
      <c r="E3" s="1">
        <v>37748</v>
      </c>
      <c r="F3" t="s">
        <v>16</v>
      </c>
      <c r="G3">
        <v>2</v>
      </c>
      <c r="H3">
        <v>5</v>
      </c>
      <c r="I3">
        <v>2003</v>
      </c>
      <c r="J3" t="s">
        <v>17</v>
      </c>
      <c r="K3" t="s">
        <v>18</v>
      </c>
      <c r="L3" t="s">
        <v>24</v>
      </c>
      <c r="M3" t="s">
        <v>25</v>
      </c>
      <c r="N3" t="s">
        <v>26</v>
      </c>
      <c r="O3" t="s">
        <v>27</v>
      </c>
      <c r="P3" t="s">
        <v>23</v>
      </c>
    </row>
    <row r="4" spans="1:16" x14ac:dyDescent="0.3">
      <c r="A4">
        <v>10134</v>
      </c>
      <c r="B4">
        <v>41</v>
      </c>
      <c r="C4">
        <v>94.74</v>
      </c>
      <c r="D4">
        <v>3884.34</v>
      </c>
      <c r="E4" s="1">
        <v>37803</v>
      </c>
      <c r="F4" t="s">
        <v>16</v>
      </c>
      <c r="G4">
        <v>3</v>
      </c>
      <c r="H4">
        <v>7</v>
      </c>
      <c r="I4">
        <v>2003</v>
      </c>
      <c r="J4" t="s">
        <v>17</v>
      </c>
      <c r="K4" t="s">
        <v>18</v>
      </c>
      <c r="L4" t="s">
        <v>28</v>
      </c>
      <c r="M4" t="s">
        <v>29</v>
      </c>
      <c r="N4" t="s">
        <v>26</v>
      </c>
      <c r="O4" t="s">
        <v>27</v>
      </c>
      <c r="P4" t="s">
        <v>30</v>
      </c>
    </row>
    <row r="5" spans="1:16" x14ac:dyDescent="0.3">
      <c r="A5">
        <v>10145</v>
      </c>
      <c r="B5">
        <v>45</v>
      </c>
      <c r="C5">
        <v>83.26</v>
      </c>
      <c r="D5">
        <v>3746.7</v>
      </c>
      <c r="E5" s="1">
        <v>37858</v>
      </c>
      <c r="F5" t="s">
        <v>16</v>
      </c>
      <c r="G5">
        <v>3</v>
      </c>
      <c r="H5">
        <v>8</v>
      </c>
      <c r="I5">
        <v>2003</v>
      </c>
      <c r="J5" t="s">
        <v>17</v>
      </c>
      <c r="K5" t="s">
        <v>18</v>
      </c>
      <c r="L5" t="s">
        <v>31</v>
      </c>
      <c r="M5" t="s">
        <v>32</v>
      </c>
      <c r="N5" t="s">
        <v>21</v>
      </c>
      <c r="O5" t="s">
        <v>22</v>
      </c>
      <c r="P5" t="s">
        <v>30</v>
      </c>
    </row>
    <row r="6" spans="1:16" x14ac:dyDescent="0.3">
      <c r="A6">
        <v>10159</v>
      </c>
      <c r="B6">
        <v>49</v>
      </c>
      <c r="C6">
        <v>100</v>
      </c>
      <c r="D6">
        <v>5205.2700000000004</v>
      </c>
      <c r="E6" s="1">
        <v>37904</v>
      </c>
      <c r="F6" t="s">
        <v>16</v>
      </c>
      <c r="G6">
        <v>4</v>
      </c>
      <c r="H6">
        <v>10</v>
      </c>
      <c r="I6">
        <v>2003</v>
      </c>
      <c r="J6" t="s">
        <v>17</v>
      </c>
      <c r="K6" t="s">
        <v>18</v>
      </c>
      <c r="L6" t="s">
        <v>33</v>
      </c>
      <c r="M6" t="s">
        <v>34</v>
      </c>
      <c r="N6" t="s">
        <v>21</v>
      </c>
      <c r="O6" t="s">
        <v>22</v>
      </c>
      <c r="P6" t="s">
        <v>30</v>
      </c>
    </row>
    <row r="7" spans="1:16" x14ac:dyDescent="0.3">
      <c r="A7">
        <v>10168</v>
      </c>
      <c r="B7">
        <v>36</v>
      </c>
      <c r="C7">
        <v>96.66</v>
      </c>
      <c r="D7">
        <v>3479.76</v>
      </c>
      <c r="E7" s="1">
        <v>37922</v>
      </c>
      <c r="F7" t="s">
        <v>16</v>
      </c>
      <c r="G7">
        <v>4</v>
      </c>
      <c r="H7">
        <v>10</v>
      </c>
      <c r="I7">
        <v>2003</v>
      </c>
      <c r="J7" t="s">
        <v>17</v>
      </c>
      <c r="K7" t="s">
        <v>18</v>
      </c>
      <c r="L7" t="s">
        <v>35</v>
      </c>
      <c r="M7" t="s">
        <v>36</v>
      </c>
      <c r="N7" t="s">
        <v>21</v>
      </c>
      <c r="O7" t="s">
        <v>22</v>
      </c>
      <c r="P7" t="s">
        <v>30</v>
      </c>
    </row>
    <row r="8" spans="1:16" x14ac:dyDescent="0.3">
      <c r="A8">
        <v>10180</v>
      </c>
      <c r="B8">
        <v>29</v>
      </c>
      <c r="C8">
        <v>86.13</v>
      </c>
      <c r="D8">
        <v>2497.77</v>
      </c>
      <c r="E8" s="1">
        <v>37936</v>
      </c>
      <c r="F8" t="s">
        <v>16</v>
      </c>
      <c r="G8">
        <v>4</v>
      </c>
      <c r="H8">
        <v>11</v>
      </c>
      <c r="I8">
        <v>2003</v>
      </c>
      <c r="J8" t="s">
        <v>17</v>
      </c>
      <c r="K8" t="s">
        <v>18</v>
      </c>
      <c r="L8" t="s">
        <v>37</v>
      </c>
      <c r="M8" t="s">
        <v>38</v>
      </c>
      <c r="N8" t="s">
        <v>26</v>
      </c>
      <c r="O8" t="s">
        <v>27</v>
      </c>
      <c r="P8" t="s">
        <v>23</v>
      </c>
    </row>
    <row r="9" spans="1:16" x14ac:dyDescent="0.3">
      <c r="A9">
        <v>10188</v>
      </c>
      <c r="B9">
        <v>48</v>
      </c>
      <c r="C9">
        <v>100</v>
      </c>
      <c r="D9">
        <v>5512.32</v>
      </c>
      <c r="E9" s="1">
        <v>37943</v>
      </c>
      <c r="F9" t="s">
        <v>16</v>
      </c>
      <c r="G9">
        <v>4</v>
      </c>
      <c r="H9">
        <v>11</v>
      </c>
      <c r="I9">
        <v>2003</v>
      </c>
      <c r="J9" t="s">
        <v>17</v>
      </c>
      <c r="K9" t="s">
        <v>18</v>
      </c>
      <c r="L9" t="s">
        <v>39</v>
      </c>
      <c r="M9" t="s">
        <v>40</v>
      </c>
      <c r="N9" t="s">
        <v>41</v>
      </c>
      <c r="O9" t="s">
        <v>27</v>
      </c>
      <c r="P9" t="s">
        <v>30</v>
      </c>
    </row>
    <row r="10" spans="1:16" x14ac:dyDescent="0.3">
      <c r="A10">
        <v>10201</v>
      </c>
      <c r="B10">
        <v>22</v>
      </c>
      <c r="C10">
        <v>98.57</v>
      </c>
      <c r="D10">
        <v>2168.54</v>
      </c>
      <c r="E10" s="1">
        <v>37956</v>
      </c>
      <c r="F10" t="s">
        <v>16</v>
      </c>
      <c r="G10">
        <v>4</v>
      </c>
      <c r="H10">
        <v>12</v>
      </c>
      <c r="I10">
        <v>2003</v>
      </c>
      <c r="J10" t="s">
        <v>17</v>
      </c>
      <c r="K10" t="s">
        <v>18</v>
      </c>
      <c r="L10" t="s">
        <v>42</v>
      </c>
      <c r="M10" t="s">
        <v>34</v>
      </c>
      <c r="N10" t="s">
        <v>21</v>
      </c>
      <c r="O10" t="s">
        <v>22</v>
      </c>
      <c r="P10" t="s">
        <v>23</v>
      </c>
    </row>
    <row r="11" spans="1:16" x14ac:dyDescent="0.3">
      <c r="A11">
        <v>10211</v>
      </c>
      <c r="B11">
        <v>41</v>
      </c>
      <c r="C11">
        <v>100</v>
      </c>
      <c r="D11">
        <v>4708.4399999999996</v>
      </c>
      <c r="E11" s="1">
        <v>38001</v>
      </c>
      <c r="F11" t="s">
        <v>16</v>
      </c>
      <c r="G11">
        <v>1</v>
      </c>
      <c r="H11">
        <v>1</v>
      </c>
      <c r="I11">
        <v>2004</v>
      </c>
      <c r="J11" t="s">
        <v>17</v>
      </c>
      <c r="K11" t="s">
        <v>18</v>
      </c>
      <c r="L11" t="s">
        <v>43</v>
      </c>
      <c r="M11" t="s">
        <v>29</v>
      </c>
      <c r="N11" t="s">
        <v>26</v>
      </c>
      <c r="O11" t="s">
        <v>27</v>
      </c>
      <c r="P11" t="s">
        <v>30</v>
      </c>
    </row>
    <row r="12" spans="1:16" x14ac:dyDescent="0.3">
      <c r="A12">
        <v>10223</v>
      </c>
      <c r="B12">
        <v>37</v>
      </c>
      <c r="C12">
        <v>100</v>
      </c>
      <c r="D12">
        <v>3965.66</v>
      </c>
      <c r="E12" s="1">
        <v>38037</v>
      </c>
      <c r="F12" t="s">
        <v>16</v>
      </c>
      <c r="G12">
        <v>1</v>
      </c>
      <c r="H12">
        <v>2</v>
      </c>
      <c r="I12">
        <v>2004</v>
      </c>
      <c r="J12" t="s">
        <v>17</v>
      </c>
      <c r="K12" t="s">
        <v>18</v>
      </c>
      <c r="L12" t="s">
        <v>44</v>
      </c>
      <c r="M12" t="s">
        <v>45</v>
      </c>
      <c r="N12" t="s">
        <v>46</v>
      </c>
      <c r="O12" t="s">
        <v>47</v>
      </c>
      <c r="P12" t="s">
        <v>30</v>
      </c>
    </row>
    <row r="13" spans="1:16" x14ac:dyDescent="0.3">
      <c r="A13">
        <v>10237</v>
      </c>
      <c r="B13">
        <v>23</v>
      </c>
      <c r="C13">
        <v>100</v>
      </c>
      <c r="D13">
        <v>2333.12</v>
      </c>
      <c r="E13" s="1">
        <v>38082</v>
      </c>
      <c r="F13" t="s">
        <v>16</v>
      </c>
      <c r="G13">
        <v>2</v>
      </c>
      <c r="H13">
        <v>4</v>
      </c>
      <c r="I13">
        <v>2004</v>
      </c>
      <c r="J13" t="s">
        <v>17</v>
      </c>
      <c r="K13" t="s">
        <v>18</v>
      </c>
      <c r="L13" t="s">
        <v>48</v>
      </c>
      <c r="M13" t="s">
        <v>20</v>
      </c>
      <c r="N13" t="s">
        <v>21</v>
      </c>
      <c r="O13" t="s">
        <v>22</v>
      </c>
      <c r="P13" t="s">
        <v>23</v>
      </c>
    </row>
    <row r="14" spans="1:16" x14ac:dyDescent="0.3">
      <c r="A14">
        <v>10251</v>
      </c>
      <c r="B14">
        <v>28</v>
      </c>
      <c r="C14">
        <v>100</v>
      </c>
      <c r="D14">
        <v>3188.64</v>
      </c>
      <c r="E14" s="1">
        <v>38125</v>
      </c>
      <c r="F14" t="s">
        <v>16</v>
      </c>
      <c r="G14">
        <v>2</v>
      </c>
      <c r="H14">
        <v>5</v>
      </c>
      <c r="I14">
        <v>2004</v>
      </c>
      <c r="J14" t="s">
        <v>17</v>
      </c>
      <c r="K14" t="s">
        <v>18</v>
      </c>
      <c r="L14" t="s">
        <v>49</v>
      </c>
      <c r="M14" t="s">
        <v>50</v>
      </c>
      <c r="N14" t="s">
        <v>21</v>
      </c>
      <c r="O14" t="s">
        <v>22</v>
      </c>
      <c r="P14" t="s">
        <v>30</v>
      </c>
    </row>
    <row r="15" spans="1:16" x14ac:dyDescent="0.3">
      <c r="A15">
        <v>10263</v>
      </c>
      <c r="B15">
        <v>34</v>
      </c>
      <c r="C15">
        <v>100</v>
      </c>
      <c r="D15">
        <v>3676.76</v>
      </c>
      <c r="E15" s="1">
        <v>38166</v>
      </c>
      <c r="F15" t="s">
        <v>16</v>
      </c>
      <c r="G15">
        <v>2</v>
      </c>
      <c r="H15">
        <v>6</v>
      </c>
      <c r="I15">
        <v>2004</v>
      </c>
      <c r="J15" t="s">
        <v>17</v>
      </c>
      <c r="K15" t="s">
        <v>18</v>
      </c>
      <c r="L15" t="s">
        <v>51</v>
      </c>
      <c r="M15" t="s">
        <v>52</v>
      </c>
      <c r="N15" t="s">
        <v>21</v>
      </c>
      <c r="O15" t="s">
        <v>22</v>
      </c>
      <c r="P15" t="s">
        <v>30</v>
      </c>
    </row>
    <row r="16" spans="1:16" x14ac:dyDescent="0.3">
      <c r="A16">
        <v>10275</v>
      </c>
      <c r="B16">
        <v>45</v>
      </c>
      <c r="C16">
        <v>92.83</v>
      </c>
      <c r="D16">
        <v>4177.3500000000004</v>
      </c>
      <c r="E16" s="1">
        <v>38191</v>
      </c>
      <c r="F16" t="s">
        <v>16</v>
      </c>
      <c r="G16">
        <v>3</v>
      </c>
      <c r="H16">
        <v>7</v>
      </c>
      <c r="I16">
        <v>2004</v>
      </c>
      <c r="J16" t="s">
        <v>17</v>
      </c>
      <c r="K16" t="s">
        <v>18</v>
      </c>
      <c r="L16" t="s">
        <v>53</v>
      </c>
      <c r="M16" t="s">
        <v>54</v>
      </c>
      <c r="N16" t="s">
        <v>26</v>
      </c>
      <c r="O16" t="s">
        <v>27</v>
      </c>
      <c r="P16" t="s">
        <v>30</v>
      </c>
    </row>
    <row r="17" spans="1:16" x14ac:dyDescent="0.3">
      <c r="A17">
        <v>10285</v>
      </c>
      <c r="B17">
        <v>36</v>
      </c>
      <c r="C17">
        <v>100</v>
      </c>
      <c r="D17">
        <v>4099.68</v>
      </c>
      <c r="E17" s="1">
        <v>38226</v>
      </c>
      <c r="F17" t="s">
        <v>16</v>
      </c>
      <c r="G17">
        <v>3</v>
      </c>
      <c r="H17">
        <v>8</v>
      </c>
      <c r="I17">
        <v>2004</v>
      </c>
      <c r="J17" t="s">
        <v>17</v>
      </c>
      <c r="K17" t="s">
        <v>18</v>
      </c>
      <c r="L17" t="s">
        <v>55</v>
      </c>
      <c r="M17" t="s">
        <v>56</v>
      </c>
      <c r="N17" t="s">
        <v>21</v>
      </c>
      <c r="O17" t="s">
        <v>22</v>
      </c>
      <c r="P17" t="s">
        <v>30</v>
      </c>
    </row>
    <row r="18" spans="1:16" x14ac:dyDescent="0.3">
      <c r="A18">
        <v>10299</v>
      </c>
      <c r="B18">
        <v>23</v>
      </c>
      <c r="C18">
        <v>100</v>
      </c>
      <c r="D18">
        <v>2597.39</v>
      </c>
      <c r="E18" s="1">
        <v>38260</v>
      </c>
      <c r="F18" t="s">
        <v>16</v>
      </c>
      <c r="G18">
        <v>3</v>
      </c>
      <c r="H18">
        <v>9</v>
      </c>
      <c r="I18">
        <v>2004</v>
      </c>
      <c r="J18" t="s">
        <v>17</v>
      </c>
      <c r="K18" t="s">
        <v>18</v>
      </c>
      <c r="L18" t="s">
        <v>57</v>
      </c>
      <c r="M18" t="s">
        <v>58</v>
      </c>
      <c r="N18" t="s">
        <v>59</v>
      </c>
      <c r="O18" t="s">
        <v>27</v>
      </c>
      <c r="P18" t="s">
        <v>23</v>
      </c>
    </row>
    <row r="19" spans="1:16" x14ac:dyDescent="0.3">
      <c r="A19">
        <v>10309</v>
      </c>
      <c r="B19">
        <v>41</v>
      </c>
      <c r="C19">
        <v>100</v>
      </c>
      <c r="D19">
        <v>4394.38</v>
      </c>
      <c r="E19" s="1">
        <v>38275</v>
      </c>
      <c r="F19" t="s">
        <v>16</v>
      </c>
      <c r="G19">
        <v>4</v>
      </c>
      <c r="H19">
        <v>10</v>
      </c>
      <c r="I19">
        <v>2004</v>
      </c>
      <c r="J19" t="s">
        <v>17</v>
      </c>
      <c r="K19" t="s">
        <v>18</v>
      </c>
      <c r="L19" t="s">
        <v>60</v>
      </c>
      <c r="M19" t="s">
        <v>61</v>
      </c>
      <c r="N19" t="s">
        <v>41</v>
      </c>
      <c r="O19" t="s">
        <v>27</v>
      </c>
      <c r="P19" t="s">
        <v>30</v>
      </c>
    </row>
    <row r="20" spans="1:16" x14ac:dyDescent="0.3">
      <c r="A20">
        <v>10318</v>
      </c>
      <c r="B20">
        <v>46</v>
      </c>
      <c r="C20">
        <v>94.74</v>
      </c>
      <c r="D20">
        <v>4358.04</v>
      </c>
      <c r="E20" s="1">
        <v>38293</v>
      </c>
      <c r="F20" t="s">
        <v>16</v>
      </c>
      <c r="G20">
        <v>4</v>
      </c>
      <c r="H20">
        <v>11</v>
      </c>
      <c r="I20">
        <v>2004</v>
      </c>
      <c r="J20" t="s">
        <v>17</v>
      </c>
      <c r="K20" t="s">
        <v>18</v>
      </c>
      <c r="L20" t="s">
        <v>62</v>
      </c>
      <c r="M20" t="s">
        <v>63</v>
      </c>
      <c r="N20" t="s">
        <v>21</v>
      </c>
      <c r="O20" t="s">
        <v>22</v>
      </c>
      <c r="P20" t="s">
        <v>30</v>
      </c>
    </row>
    <row r="21" spans="1:16" x14ac:dyDescent="0.3">
      <c r="A21">
        <v>10329</v>
      </c>
      <c r="B21">
        <v>42</v>
      </c>
      <c r="C21">
        <v>100</v>
      </c>
      <c r="D21">
        <v>4396.1400000000003</v>
      </c>
      <c r="E21" s="1">
        <v>38306</v>
      </c>
      <c r="F21" t="s">
        <v>16</v>
      </c>
      <c r="G21">
        <v>4</v>
      </c>
      <c r="H21">
        <v>11</v>
      </c>
      <c r="I21">
        <v>2004</v>
      </c>
      <c r="J21" t="s">
        <v>17</v>
      </c>
      <c r="K21" t="s">
        <v>18</v>
      </c>
      <c r="L21" t="s">
        <v>19</v>
      </c>
      <c r="M21" t="s">
        <v>20</v>
      </c>
      <c r="N21" t="s">
        <v>21</v>
      </c>
      <c r="O21" t="s">
        <v>22</v>
      </c>
      <c r="P21" t="s">
        <v>30</v>
      </c>
    </row>
    <row r="22" spans="1:16" x14ac:dyDescent="0.3">
      <c r="A22">
        <v>10341</v>
      </c>
      <c r="B22">
        <v>41</v>
      </c>
      <c r="C22">
        <v>100</v>
      </c>
      <c r="D22">
        <v>7737.93</v>
      </c>
      <c r="E22" s="1">
        <v>38315</v>
      </c>
      <c r="F22" t="s">
        <v>16</v>
      </c>
      <c r="G22">
        <v>4</v>
      </c>
      <c r="H22">
        <v>11</v>
      </c>
      <c r="I22">
        <v>2004</v>
      </c>
      <c r="J22" t="s">
        <v>17</v>
      </c>
      <c r="K22" t="s">
        <v>18</v>
      </c>
      <c r="L22" t="s">
        <v>64</v>
      </c>
      <c r="M22" t="s">
        <v>65</v>
      </c>
      <c r="N22" t="s">
        <v>66</v>
      </c>
      <c r="O22" t="s">
        <v>27</v>
      </c>
      <c r="P22" t="s">
        <v>67</v>
      </c>
    </row>
    <row r="23" spans="1:16" x14ac:dyDescent="0.3">
      <c r="A23">
        <v>10361</v>
      </c>
      <c r="B23">
        <v>20</v>
      </c>
      <c r="C23">
        <v>72.55</v>
      </c>
      <c r="D23">
        <v>1451</v>
      </c>
      <c r="E23" s="1">
        <v>38338</v>
      </c>
      <c r="F23" t="s">
        <v>16</v>
      </c>
      <c r="G23">
        <v>4</v>
      </c>
      <c r="H23">
        <v>12</v>
      </c>
      <c r="I23">
        <v>2004</v>
      </c>
      <c r="J23" t="s">
        <v>17</v>
      </c>
      <c r="K23" t="s">
        <v>18</v>
      </c>
      <c r="L23" t="s">
        <v>68</v>
      </c>
      <c r="M23" t="s">
        <v>69</v>
      </c>
      <c r="N23" t="s">
        <v>46</v>
      </c>
      <c r="O23" t="s">
        <v>47</v>
      </c>
      <c r="P23" t="s">
        <v>23</v>
      </c>
    </row>
    <row r="24" spans="1:16" x14ac:dyDescent="0.3">
      <c r="A24">
        <v>10375</v>
      </c>
      <c r="B24">
        <v>21</v>
      </c>
      <c r="C24">
        <v>34.909999999999997</v>
      </c>
      <c r="D24">
        <v>733.11</v>
      </c>
      <c r="E24" s="1">
        <v>38386</v>
      </c>
      <c r="F24" t="s">
        <v>16</v>
      </c>
      <c r="G24">
        <v>1</v>
      </c>
      <c r="H24">
        <v>2</v>
      </c>
      <c r="I24">
        <v>2005</v>
      </c>
      <c r="J24" t="s">
        <v>17</v>
      </c>
      <c r="K24" t="s">
        <v>18</v>
      </c>
      <c r="L24" t="s">
        <v>53</v>
      </c>
      <c r="M24" t="s">
        <v>54</v>
      </c>
      <c r="N24" t="s">
        <v>26</v>
      </c>
      <c r="O24" t="s">
        <v>27</v>
      </c>
      <c r="P24" t="s">
        <v>23</v>
      </c>
    </row>
    <row r="25" spans="1:16" x14ac:dyDescent="0.3">
      <c r="A25">
        <v>10388</v>
      </c>
      <c r="B25">
        <v>42</v>
      </c>
      <c r="C25">
        <v>76.36</v>
      </c>
      <c r="D25">
        <v>3207.12</v>
      </c>
      <c r="E25" s="1">
        <v>38414</v>
      </c>
      <c r="F25" t="s">
        <v>16</v>
      </c>
      <c r="G25">
        <v>1</v>
      </c>
      <c r="H25">
        <v>3</v>
      </c>
      <c r="I25">
        <v>2005</v>
      </c>
      <c r="J25" t="s">
        <v>17</v>
      </c>
      <c r="K25" t="s">
        <v>18</v>
      </c>
      <c r="L25" t="s">
        <v>70</v>
      </c>
      <c r="M25" t="s">
        <v>71</v>
      </c>
      <c r="N25" t="s">
        <v>21</v>
      </c>
      <c r="O25" t="s">
        <v>22</v>
      </c>
      <c r="P25" t="s">
        <v>30</v>
      </c>
    </row>
    <row r="26" spans="1:16" x14ac:dyDescent="0.3">
      <c r="A26">
        <v>10403</v>
      </c>
      <c r="B26">
        <v>24</v>
      </c>
      <c r="C26">
        <v>100</v>
      </c>
      <c r="D26">
        <v>2434.56</v>
      </c>
      <c r="E26" s="1">
        <v>38450</v>
      </c>
      <c r="F26" t="s">
        <v>16</v>
      </c>
      <c r="G26">
        <v>2</v>
      </c>
      <c r="H26">
        <v>4</v>
      </c>
      <c r="I26">
        <v>2005</v>
      </c>
      <c r="J26" t="s">
        <v>17</v>
      </c>
      <c r="K26" t="s">
        <v>18</v>
      </c>
      <c r="L26" t="s">
        <v>72</v>
      </c>
      <c r="M26" t="s">
        <v>73</v>
      </c>
      <c r="N26" t="s">
        <v>74</v>
      </c>
      <c r="O26" t="s">
        <v>27</v>
      </c>
      <c r="P26" t="s">
        <v>23</v>
      </c>
    </row>
    <row r="27" spans="1:16" x14ac:dyDescent="0.3">
      <c r="A27">
        <v>10417</v>
      </c>
      <c r="B27">
        <v>66</v>
      </c>
      <c r="C27">
        <v>100</v>
      </c>
      <c r="D27">
        <v>7516.08</v>
      </c>
      <c r="E27" s="1">
        <v>38485</v>
      </c>
      <c r="F27" t="s">
        <v>75</v>
      </c>
      <c r="G27">
        <v>2</v>
      </c>
      <c r="H27">
        <v>5</v>
      </c>
      <c r="I27">
        <v>2005</v>
      </c>
      <c r="J27" t="s">
        <v>17</v>
      </c>
      <c r="K27" t="s">
        <v>18</v>
      </c>
      <c r="L27" t="s">
        <v>76</v>
      </c>
      <c r="M27" t="s">
        <v>77</v>
      </c>
      <c r="N27" t="s">
        <v>78</v>
      </c>
      <c r="O27" t="s">
        <v>27</v>
      </c>
      <c r="P27" t="s">
        <v>67</v>
      </c>
    </row>
    <row r="28" spans="1:16" x14ac:dyDescent="0.3">
      <c r="A28">
        <v>10103</v>
      </c>
      <c r="B28">
        <v>26</v>
      </c>
      <c r="C28">
        <v>100</v>
      </c>
      <c r="D28">
        <v>5404.62</v>
      </c>
      <c r="E28" s="1">
        <v>37650</v>
      </c>
      <c r="F28" t="s">
        <v>16</v>
      </c>
      <c r="G28">
        <v>1</v>
      </c>
      <c r="H28">
        <v>1</v>
      </c>
      <c r="I28">
        <v>2003</v>
      </c>
      <c r="J28" t="s">
        <v>79</v>
      </c>
      <c r="K28" t="s">
        <v>80</v>
      </c>
      <c r="L28" t="s">
        <v>60</v>
      </c>
      <c r="M28" t="s">
        <v>61</v>
      </c>
      <c r="N28" t="s">
        <v>41</v>
      </c>
      <c r="O28" t="s">
        <v>27</v>
      </c>
      <c r="P28" t="s">
        <v>30</v>
      </c>
    </row>
    <row r="29" spans="1:16" x14ac:dyDescent="0.3">
      <c r="A29">
        <v>10112</v>
      </c>
      <c r="B29">
        <v>29</v>
      </c>
      <c r="C29">
        <v>100</v>
      </c>
      <c r="D29">
        <v>7209.11</v>
      </c>
      <c r="E29" s="1">
        <v>37704</v>
      </c>
      <c r="F29" t="s">
        <v>16</v>
      </c>
      <c r="G29">
        <v>1</v>
      </c>
      <c r="H29">
        <v>3</v>
      </c>
      <c r="I29">
        <v>2003</v>
      </c>
      <c r="J29" t="s">
        <v>79</v>
      </c>
      <c r="K29" t="s">
        <v>80</v>
      </c>
      <c r="L29" t="s">
        <v>81</v>
      </c>
      <c r="M29" t="s">
        <v>82</v>
      </c>
      <c r="N29" t="s">
        <v>83</v>
      </c>
      <c r="O29" t="s">
        <v>27</v>
      </c>
      <c r="P29" t="s">
        <v>67</v>
      </c>
    </row>
    <row r="30" spans="1:16" x14ac:dyDescent="0.3">
      <c r="A30">
        <v>10126</v>
      </c>
      <c r="B30">
        <v>38</v>
      </c>
      <c r="C30">
        <v>100</v>
      </c>
      <c r="D30">
        <v>7329.06</v>
      </c>
      <c r="E30" s="1">
        <v>37769</v>
      </c>
      <c r="F30" t="s">
        <v>16</v>
      </c>
      <c r="G30">
        <v>2</v>
      </c>
      <c r="H30">
        <v>5</v>
      </c>
      <c r="I30">
        <v>2003</v>
      </c>
      <c r="J30" t="s">
        <v>79</v>
      </c>
      <c r="K30" t="s">
        <v>80</v>
      </c>
      <c r="L30" t="s">
        <v>84</v>
      </c>
      <c r="M30" t="s">
        <v>77</v>
      </c>
      <c r="N30" t="s">
        <v>78</v>
      </c>
      <c r="O30" t="s">
        <v>27</v>
      </c>
      <c r="P30" t="s">
        <v>67</v>
      </c>
    </row>
    <row r="31" spans="1:16" x14ac:dyDescent="0.3">
      <c r="A31">
        <v>10140</v>
      </c>
      <c r="B31">
        <v>37</v>
      </c>
      <c r="C31">
        <v>100</v>
      </c>
      <c r="D31">
        <v>7374.1</v>
      </c>
      <c r="E31" s="1">
        <v>37826</v>
      </c>
      <c r="F31" t="s">
        <v>16</v>
      </c>
      <c r="G31">
        <v>3</v>
      </c>
      <c r="H31">
        <v>7</v>
      </c>
      <c r="I31">
        <v>2003</v>
      </c>
      <c r="J31" t="s">
        <v>79</v>
      </c>
      <c r="K31" t="s">
        <v>80</v>
      </c>
      <c r="L31" t="s">
        <v>35</v>
      </c>
      <c r="M31" t="s">
        <v>36</v>
      </c>
      <c r="N31" t="s">
        <v>21</v>
      </c>
      <c r="O31" t="s">
        <v>22</v>
      </c>
      <c r="P31" t="s">
        <v>67</v>
      </c>
    </row>
    <row r="32" spans="1:16" x14ac:dyDescent="0.3">
      <c r="A32">
        <v>10150</v>
      </c>
      <c r="B32">
        <v>45</v>
      </c>
      <c r="C32">
        <v>100</v>
      </c>
      <c r="D32">
        <v>10993.5</v>
      </c>
      <c r="E32" s="1">
        <v>37883</v>
      </c>
      <c r="F32" t="s">
        <v>16</v>
      </c>
      <c r="G32">
        <v>3</v>
      </c>
      <c r="H32">
        <v>9</v>
      </c>
      <c r="I32">
        <v>2003</v>
      </c>
      <c r="J32" t="s">
        <v>79</v>
      </c>
      <c r="K32" t="s">
        <v>80</v>
      </c>
      <c r="L32" t="s">
        <v>85</v>
      </c>
      <c r="M32" t="s">
        <v>86</v>
      </c>
      <c r="N32" t="s">
        <v>86</v>
      </c>
      <c r="O32" t="s">
        <v>87</v>
      </c>
      <c r="P32" t="s">
        <v>67</v>
      </c>
    </row>
    <row r="33" spans="1:16" x14ac:dyDescent="0.3">
      <c r="A33">
        <v>10163</v>
      </c>
      <c r="B33">
        <v>21</v>
      </c>
      <c r="C33">
        <v>100</v>
      </c>
      <c r="D33">
        <v>4860.24</v>
      </c>
      <c r="E33" s="1">
        <v>37914</v>
      </c>
      <c r="F33" t="s">
        <v>16</v>
      </c>
      <c r="G33">
        <v>4</v>
      </c>
      <c r="H33">
        <v>10</v>
      </c>
      <c r="I33">
        <v>2003</v>
      </c>
      <c r="J33" t="s">
        <v>79</v>
      </c>
      <c r="K33" t="s">
        <v>80</v>
      </c>
      <c r="L33" t="s">
        <v>88</v>
      </c>
      <c r="M33" t="s">
        <v>20</v>
      </c>
      <c r="N33" t="s">
        <v>21</v>
      </c>
      <c r="O33" t="s">
        <v>22</v>
      </c>
      <c r="P33" t="s">
        <v>30</v>
      </c>
    </row>
    <row r="34" spans="1:16" x14ac:dyDescent="0.3">
      <c r="A34">
        <v>10174</v>
      </c>
      <c r="B34">
        <v>34</v>
      </c>
      <c r="C34">
        <v>100</v>
      </c>
      <c r="D34">
        <v>8014.82</v>
      </c>
      <c r="E34" s="1">
        <v>37931</v>
      </c>
      <c r="F34" t="s">
        <v>16</v>
      </c>
      <c r="G34">
        <v>4</v>
      </c>
      <c r="H34">
        <v>11</v>
      </c>
      <c r="I34">
        <v>2003</v>
      </c>
      <c r="J34" t="s">
        <v>79</v>
      </c>
      <c r="K34" t="s">
        <v>80</v>
      </c>
      <c r="L34" t="s">
        <v>89</v>
      </c>
      <c r="M34" t="s">
        <v>90</v>
      </c>
      <c r="N34" t="s">
        <v>46</v>
      </c>
      <c r="O34" t="s">
        <v>47</v>
      </c>
      <c r="P34" t="s">
        <v>67</v>
      </c>
    </row>
    <row r="35" spans="1:16" x14ac:dyDescent="0.3">
      <c r="A35">
        <v>10183</v>
      </c>
      <c r="B35">
        <v>23</v>
      </c>
      <c r="C35">
        <v>100</v>
      </c>
      <c r="D35">
        <v>5372.57</v>
      </c>
      <c r="E35" s="1">
        <v>37938</v>
      </c>
      <c r="F35" t="s">
        <v>16</v>
      </c>
      <c r="G35">
        <v>4</v>
      </c>
      <c r="H35">
        <v>11</v>
      </c>
      <c r="I35">
        <v>2003</v>
      </c>
      <c r="J35" t="s">
        <v>79</v>
      </c>
      <c r="K35" t="s">
        <v>80</v>
      </c>
      <c r="L35" t="s">
        <v>91</v>
      </c>
      <c r="M35" t="s">
        <v>92</v>
      </c>
      <c r="N35" t="s">
        <v>21</v>
      </c>
      <c r="O35" t="s">
        <v>22</v>
      </c>
      <c r="P35" t="s">
        <v>30</v>
      </c>
    </row>
    <row r="36" spans="1:16" x14ac:dyDescent="0.3">
      <c r="A36">
        <v>10194</v>
      </c>
      <c r="B36">
        <v>42</v>
      </c>
      <c r="C36">
        <v>100</v>
      </c>
      <c r="D36">
        <v>7290.36</v>
      </c>
      <c r="E36" s="1">
        <v>37950</v>
      </c>
      <c r="F36" t="s">
        <v>16</v>
      </c>
      <c r="G36">
        <v>4</v>
      </c>
      <c r="H36">
        <v>11</v>
      </c>
      <c r="I36">
        <v>2003</v>
      </c>
      <c r="J36" t="s">
        <v>79</v>
      </c>
      <c r="K36" t="s">
        <v>80</v>
      </c>
      <c r="L36" t="s">
        <v>93</v>
      </c>
      <c r="M36" t="s">
        <v>94</v>
      </c>
      <c r="N36" t="s">
        <v>26</v>
      </c>
      <c r="O36" t="s">
        <v>27</v>
      </c>
      <c r="P36" t="s">
        <v>67</v>
      </c>
    </row>
    <row r="37" spans="1:16" x14ac:dyDescent="0.3">
      <c r="A37">
        <v>10206</v>
      </c>
      <c r="B37">
        <v>47</v>
      </c>
      <c r="C37">
        <v>100</v>
      </c>
      <c r="D37">
        <v>9064.89</v>
      </c>
      <c r="E37" s="1">
        <v>37960</v>
      </c>
      <c r="F37" t="s">
        <v>16</v>
      </c>
      <c r="G37">
        <v>4</v>
      </c>
      <c r="H37">
        <v>12</v>
      </c>
      <c r="I37">
        <v>2003</v>
      </c>
      <c r="J37" t="s">
        <v>79</v>
      </c>
      <c r="K37" t="s">
        <v>80</v>
      </c>
      <c r="L37" t="s">
        <v>95</v>
      </c>
      <c r="M37" t="s">
        <v>96</v>
      </c>
      <c r="N37" t="s">
        <v>97</v>
      </c>
      <c r="O37" t="s">
        <v>22</v>
      </c>
      <c r="P37" t="s">
        <v>67</v>
      </c>
    </row>
    <row r="38" spans="1:16" x14ac:dyDescent="0.3">
      <c r="A38">
        <v>10215</v>
      </c>
      <c r="B38">
        <v>35</v>
      </c>
      <c r="C38">
        <v>100</v>
      </c>
      <c r="D38">
        <v>6075.3</v>
      </c>
      <c r="E38" s="1">
        <v>38015</v>
      </c>
      <c r="F38" t="s">
        <v>16</v>
      </c>
      <c r="G38">
        <v>1</v>
      </c>
      <c r="H38">
        <v>1</v>
      </c>
      <c r="I38">
        <v>2004</v>
      </c>
      <c r="J38" t="s">
        <v>79</v>
      </c>
      <c r="K38" t="s">
        <v>80</v>
      </c>
      <c r="L38" t="s">
        <v>98</v>
      </c>
      <c r="M38" t="s">
        <v>99</v>
      </c>
      <c r="N38" t="s">
        <v>21</v>
      </c>
      <c r="O38" t="s">
        <v>22</v>
      </c>
      <c r="P38" t="s">
        <v>30</v>
      </c>
    </row>
    <row r="39" spans="1:16" x14ac:dyDescent="0.3">
      <c r="A39">
        <v>10228</v>
      </c>
      <c r="B39">
        <v>29</v>
      </c>
      <c r="C39">
        <v>100</v>
      </c>
      <c r="D39">
        <v>6463.23</v>
      </c>
      <c r="E39" s="1">
        <v>38056</v>
      </c>
      <c r="F39" t="s">
        <v>16</v>
      </c>
      <c r="G39">
        <v>1</v>
      </c>
      <c r="H39">
        <v>3</v>
      </c>
      <c r="I39">
        <v>2004</v>
      </c>
      <c r="J39" t="s">
        <v>79</v>
      </c>
      <c r="K39" t="s">
        <v>80</v>
      </c>
      <c r="L39" t="s">
        <v>100</v>
      </c>
      <c r="M39" t="s">
        <v>56</v>
      </c>
      <c r="N39" t="s">
        <v>21</v>
      </c>
      <c r="O39" t="s">
        <v>22</v>
      </c>
      <c r="P39" t="s">
        <v>30</v>
      </c>
    </row>
    <row r="40" spans="1:16" x14ac:dyDescent="0.3">
      <c r="A40">
        <v>10245</v>
      </c>
      <c r="B40">
        <v>34</v>
      </c>
      <c r="C40">
        <v>100</v>
      </c>
      <c r="D40">
        <v>6120.34</v>
      </c>
      <c r="E40" s="1">
        <v>38111</v>
      </c>
      <c r="F40" t="s">
        <v>16</v>
      </c>
      <c r="G40">
        <v>2</v>
      </c>
      <c r="H40">
        <v>5</v>
      </c>
      <c r="I40">
        <v>2004</v>
      </c>
      <c r="J40" t="s">
        <v>79</v>
      </c>
      <c r="K40" t="s">
        <v>80</v>
      </c>
      <c r="L40" t="s">
        <v>101</v>
      </c>
      <c r="M40" t="s">
        <v>102</v>
      </c>
      <c r="N40" t="s">
        <v>21</v>
      </c>
      <c r="O40" t="s">
        <v>22</v>
      </c>
      <c r="P40" t="s">
        <v>30</v>
      </c>
    </row>
    <row r="41" spans="1:16" x14ac:dyDescent="0.3">
      <c r="A41">
        <v>10258</v>
      </c>
      <c r="B41">
        <v>32</v>
      </c>
      <c r="C41">
        <v>100</v>
      </c>
      <c r="D41">
        <v>7680.64</v>
      </c>
      <c r="E41" s="1">
        <v>38153</v>
      </c>
      <c r="F41" t="s">
        <v>16</v>
      </c>
      <c r="G41">
        <v>2</v>
      </c>
      <c r="H41">
        <v>6</v>
      </c>
      <c r="I41">
        <v>2004</v>
      </c>
      <c r="J41" t="s">
        <v>79</v>
      </c>
      <c r="K41" t="s">
        <v>80</v>
      </c>
      <c r="L41" t="s">
        <v>103</v>
      </c>
      <c r="M41" t="s">
        <v>104</v>
      </c>
      <c r="N41" t="s">
        <v>87</v>
      </c>
      <c r="O41" t="s">
        <v>87</v>
      </c>
      <c r="P41" t="s">
        <v>67</v>
      </c>
    </row>
    <row r="42" spans="1:16" x14ac:dyDescent="0.3">
      <c r="A42">
        <v>10270</v>
      </c>
      <c r="B42">
        <v>21</v>
      </c>
      <c r="C42">
        <v>100</v>
      </c>
      <c r="D42">
        <v>4905.3900000000003</v>
      </c>
      <c r="E42" s="1">
        <v>38187</v>
      </c>
      <c r="F42" t="s">
        <v>16</v>
      </c>
      <c r="G42">
        <v>3</v>
      </c>
      <c r="H42">
        <v>7</v>
      </c>
      <c r="I42">
        <v>2004</v>
      </c>
      <c r="J42" t="s">
        <v>79</v>
      </c>
      <c r="K42" t="s">
        <v>80</v>
      </c>
      <c r="L42" t="s">
        <v>68</v>
      </c>
      <c r="M42" t="s">
        <v>69</v>
      </c>
      <c r="N42" t="s">
        <v>46</v>
      </c>
      <c r="O42" t="s">
        <v>47</v>
      </c>
      <c r="P42" t="s">
        <v>30</v>
      </c>
    </row>
    <row r="43" spans="1:16" x14ac:dyDescent="0.3">
      <c r="A43">
        <v>10280</v>
      </c>
      <c r="B43">
        <v>34</v>
      </c>
      <c r="C43">
        <v>100</v>
      </c>
      <c r="D43">
        <v>8014.82</v>
      </c>
      <c r="E43" s="1">
        <v>38216</v>
      </c>
      <c r="F43" t="s">
        <v>16</v>
      </c>
      <c r="G43">
        <v>3</v>
      </c>
      <c r="H43">
        <v>8</v>
      </c>
      <c r="I43">
        <v>2004</v>
      </c>
      <c r="J43" t="s">
        <v>79</v>
      </c>
      <c r="K43" t="s">
        <v>80</v>
      </c>
      <c r="L43" t="s">
        <v>105</v>
      </c>
      <c r="M43" t="s">
        <v>106</v>
      </c>
      <c r="N43" t="s">
        <v>107</v>
      </c>
      <c r="O43" t="s">
        <v>27</v>
      </c>
      <c r="P43" t="s">
        <v>67</v>
      </c>
    </row>
    <row r="44" spans="1:16" x14ac:dyDescent="0.3">
      <c r="A44">
        <v>10291</v>
      </c>
      <c r="B44">
        <v>37</v>
      </c>
      <c r="C44">
        <v>100</v>
      </c>
      <c r="D44">
        <v>7136.19</v>
      </c>
      <c r="E44" s="1">
        <v>38238</v>
      </c>
      <c r="F44" t="s">
        <v>16</v>
      </c>
      <c r="G44">
        <v>3</v>
      </c>
      <c r="H44">
        <v>9</v>
      </c>
      <c r="I44">
        <v>2004</v>
      </c>
      <c r="J44" t="s">
        <v>79</v>
      </c>
      <c r="K44" t="s">
        <v>80</v>
      </c>
      <c r="L44" t="s">
        <v>108</v>
      </c>
      <c r="M44" t="s">
        <v>109</v>
      </c>
      <c r="N44" t="s">
        <v>83</v>
      </c>
      <c r="O44" t="s">
        <v>27</v>
      </c>
      <c r="P44" t="s">
        <v>67</v>
      </c>
    </row>
    <row r="45" spans="1:16" x14ac:dyDescent="0.3">
      <c r="A45">
        <v>10304</v>
      </c>
      <c r="B45">
        <v>47</v>
      </c>
      <c r="C45">
        <v>100</v>
      </c>
      <c r="D45">
        <v>10172.700000000001</v>
      </c>
      <c r="E45" s="1">
        <v>38271</v>
      </c>
      <c r="F45" t="s">
        <v>16</v>
      </c>
      <c r="G45">
        <v>4</v>
      </c>
      <c r="H45">
        <v>10</v>
      </c>
      <c r="I45">
        <v>2004</v>
      </c>
      <c r="J45" t="s">
        <v>79</v>
      </c>
      <c r="K45" t="s">
        <v>80</v>
      </c>
      <c r="L45" t="s">
        <v>110</v>
      </c>
      <c r="M45" t="s">
        <v>111</v>
      </c>
      <c r="N45" t="s">
        <v>26</v>
      </c>
      <c r="O45" t="s">
        <v>27</v>
      </c>
      <c r="P45" t="s">
        <v>67</v>
      </c>
    </row>
    <row r="46" spans="1:16" x14ac:dyDescent="0.3">
      <c r="A46">
        <v>10312</v>
      </c>
      <c r="B46">
        <v>48</v>
      </c>
      <c r="C46">
        <v>100</v>
      </c>
      <c r="D46">
        <v>11623.7</v>
      </c>
      <c r="E46" s="1">
        <v>38281</v>
      </c>
      <c r="F46" t="s">
        <v>16</v>
      </c>
      <c r="G46">
        <v>4</v>
      </c>
      <c r="H46">
        <v>10</v>
      </c>
      <c r="I46">
        <v>2004</v>
      </c>
      <c r="J46" t="s">
        <v>79</v>
      </c>
      <c r="K46" t="s">
        <v>80</v>
      </c>
      <c r="L46" t="s">
        <v>112</v>
      </c>
      <c r="M46" t="s">
        <v>113</v>
      </c>
      <c r="N46" t="s">
        <v>21</v>
      </c>
      <c r="O46" t="s">
        <v>22</v>
      </c>
      <c r="P46" t="s">
        <v>67</v>
      </c>
    </row>
    <row r="47" spans="1:16" x14ac:dyDescent="0.3">
      <c r="A47">
        <v>10322</v>
      </c>
      <c r="B47">
        <v>40</v>
      </c>
      <c r="C47">
        <v>100</v>
      </c>
      <c r="D47">
        <v>6000.4</v>
      </c>
      <c r="E47" s="1">
        <v>38295</v>
      </c>
      <c r="F47" t="s">
        <v>16</v>
      </c>
      <c r="G47">
        <v>4</v>
      </c>
      <c r="H47">
        <v>11</v>
      </c>
      <c r="I47">
        <v>2004</v>
      </c>
      <c r="J47" t="s">
        <v>79</v>
      </c>
      <c r="K47" t="s">
        <v>80</v>
      </c>
      <c r="L47" t="s">
        <v>114</v>
      </c>
      <c r="M47" t="s">
        <v>115</v>
      </c>
      <c r="N47" t="s">
        <v>21</v>
      </c>
      <c r="O47" t="s">
        <v>22</v>
      </c>
      <c r="P47" t="s">
        <v>30</v>
      </c>
    </row>
    <row r="48" spans="1:16" x14ac:dyDescent="0.3">
      <c r="A48">
        <v>10333</v>
      </c>
      <c r="B48">
        <v>26</v>
      </c>
      <c r="C48">
        <v>100</v>
      </c>
      <c r="D48">
        <v>3003</v>
      </c>
      <c r="E48" s="1">
        <v>38309</v>
      </c>
      <c r="F48" t="s">
        <v>16</v>
      </c>
      <c r="G48">
        <v>4</v>
      </c>
      <c r="H48">
        <v>11</v>
      </c>
      <c r="I48">
        <v>2004</v>
      </c>
      <c r="J48" t="s">
        <v>79</v>
      </c>
      <c r="K48" t="s">
        <v>80</v>
      </c>
      <c r="L48" t="s">
        <v>42</v>
      </c>
      <c r="M48" t="s">
        <v>34</v>
      </c>
      <c r="N48" t="s">
        <v>21</v>
      </c>
      <c r="O48" t="s">
        <v>22</v>
      </c>
      <c r="P48" t="s">
        <v>30</v>
      </c>
    </row>
    <row r="49" spans="1:16" x14ac:dyDescent="0.3">
      <c r="A49">
        <v>10347</v>
      </c>
      <c r="B49">
        <v>30</v>
      </c>
      <c r="C49">
        <v>100</v>
      </c>
      <c r="D49">
        <v>3944.7</v>
      </c>
      <c r="E49" s="1">
        <v>38320</v>
      </c>
      <c r="F49" t="s">
        <v>16</v>
      </c>
      <c r="G49">
        <v>4</v>
      </c>
      <c r="H49">
        <v>11</v>
      </c>
      <c r="I49">
        <v>2004</v>
      </c>
      <c r="J49" t="s">
        <v>79</v>
      </c>
      <c r="K49" t="s">
        <v>80</v>
      </c>
      <c r="L49" t="s">
        <v>44</v>
      </c>
      <c r="M49" t="s">
        <v>45</v>
      </c>
      <c r="N49" t="s">
        <v>46</v>
      </c>
      <c r="O49" t="s">
        <v>47</v>
      </c>
      <c r="P49" t="s">
        <v>30</v>
      </c>
    </row>
    <row r="50" spans="1:16" x14ac:dyDescent="0.3">
      <c r="A50">
        <v>10357</v>
      </c>
      <c r="B50">
        <v>32</v>
      </c>
      <c r="C50">
        <v>100</v>
      </c>
      <c r="D50">
        <v>5691.84</v>
      </c>
      <c r="E50" s="1">
        <v>38331</v>
      </c>
      <c r="F50" t="s">
        <v>16</v>
      </c>
      <c r="G50">
        <v>4</v>
      </c>
      <c r="H50">
        <v>12</v>
      </c>
      <c r="I50">
        <v>2004</v>
      </c>
      <c r="J50" t="s">
        <v>79</v>
      </c>
      <c r="K50" t="s">
        <v>80</v>
      </c>
      <c r="L50" t="s">
        <v>112</v>
      </c>
      <c r="M50" t="s">
        <v>113</v>
      </c>
      <c r="N50" t="s">
        <v>21</v>
      </c>
      <c r="O50" t="s">
        <v>22</v>
      </c>
      <c r="P50" t="s">
        <v>30</v>
      </c>
    </row>
    <row r="51" spans="1:16" x14ac:dyDescent="0.3">
      <c r="A51">
        <v>10369</v>
      </c>
      <c r="B51">
        <v>41</v>
      </c>
      <c r="C51">
        <v>100</v>
      </c>
      <c r="D51">
        <v>4514.92</v>
      </c>
      <c r="E51" s="1">
        <v>38372</v>
      </c>
      <c r="F51" t="s">
        <v>16</v>
      </c>
      <c r="G51">
        <v>1</v>
      </c>
      <c r="H51">
        <v>1</v>
      </c>
      <c r="I51">
        <v>2005</v>
      </c>
      <c r="J51" t="s">
        <v>79</v>
      </c>
      <c r="K51" t="s">
        <v>80</v>
      </c>
      <c r="L51" t="s">
        <v>116</v>
      </c>
      <c r="M51" t="s">
        <v>117</v>
      </c>
      <c r="N51" t="s">
        <v>21</v>
      </c>
      <c r="O51" t="s">
        <v>22</v>
      </c>
      <c r="P51" t="s">
        <v>30</v>
      </c>
    </row>
    <row r="52" spans="1:16" x14ac:dyDescent="0.3">
      <c r="A52">
        <v>10381</v>
      </c>
      <c r="B52">
        <v>36</v>
      </c>
      <c r="C52">
        <v>100</v>
      </c>
      <c r="D52">
        <v>8254.7999999999993</v>
      </c>
      <c r="E52" s="1">
        <v>38400</v>
      </c>
      <c r="F52" t="s">
        <v>16</v>
      </c>
      <c r="G52">
        <v>1</v>
      </c>
      <c r="H52">
        <v>2</v>
      </c>
      <c r="I52">
        <v>2005</v>
      </c>
      <c r="J52" t="s">
        <v>79</v>
      </c>
      <c r="K52" t="s">
        <v>80</v>
      </c>
      <c r="L52" t="s">
        <v>33</v>
      </c>
      <c r="M52" t="s">
        <v>34</v>
      </c>
      <c r="N52" t="s">
        <v>21</v>
      </c>
      <c r="O52" t="s">
        <v>22</v>
      </c>
      <c r="P52" t="s">
        <v>67</v>
      </c>
    </row>
    <row r="53" spans="1:16" x14ac:dyDescent="0.3">
      <c r="A53">
        <v>10391</v>
      </c>
      <c r="B53">
        <v>24</v>
      </c>
      <c r="C53">
        <v>100</v>
      </c>
      <c r="D53">
        <v>2416.56</v>
      </c>
      <c r="E53" s="1">
        <v>38420</v>
      </c>
      <c r="F53" t="s">
        <v>16</v>
      </c>
      <c r="G53">
        <v>1</v>
      </c>
      <c r="H53">
        <v>3</v>
      </c>
      <c r="I53">
        <v>2005</v>
      </c>
      <c r="J53" t="s">
        <v>79</v>
      </c>
      <c r="K53" t="s">
        <v>80</v>
      </c>
      <c r="L53" t="s">
        <v>118</v>
      </c>
      <c r="M53" t="s">
        <v>119</v>
      </c>
      <c r="N53" t="s">
        <v>46</v>
      </c>
      <c r="O53" t="s">
        <v>47</v>
      </c>
      <c r="P53" t="s">
        <v>23</v>
      </c>
    </row>
    <row r="54" spans="1:16" x14ac:dyDescent="0.3">
      <c r="A54">
        <v>10411</v>
      </c>
      <c r="B54">
        <v>23</v>
      </c>
      <c r="C54">
        <v>100</v>
      </c>
      <c r="D54">
        <v>4140.2299999999996</v>
      </c>
      <c r="E54" s="1">
        <v>38473</v>
      </c>
      <c r="F54" t="s">
        <v>16</v>
      </c>
      <c r="G54">
        <v>2</v>
      </c>
      <c r="H54">
        <v>5</v>
      </c>
      <c r="I54">
        <v>2005</v>
      </c>
      <c r="J54" t="s">
        <v>79</v>
      </c>
      <c r="K54" t="s">
        <v>80</v>
      </c>
      <c r="L54" t="s">
        <v>120</v>
      </c>
      <c r="M54" t="s">
        <v>121</v>
      </c>
      <c r="N54" t="s">
        <v>97</v>
      </c>
      <c r="O54" t="s">
        <v>22</v>
      </c>
      <c r="P54" t="s">
        <v>30</v>
      </c>
    </row>
    <row r="55" spans="1:16" x14ac:dyDescent="0.3">
      <c r="A55">
        <v>10424</v>
      </c>
      <c r="B55">
        <v>50</v>
      </c>
      <c r="C55">
        <v>100</v>
      </c>
      <c r="D55">
        <v>12001</v>
      </c>
      <c r="E55" s="1">
        <v>38503</v>
      </c>
      <c r="F55" t="s">
        <v>122</v>
      </c>
      <c r="G55">
        <v>2</v>
      </c>
      <c r="H55">
        <v>5</v>
      </c>
      <c r="I55">
        <v>2005</v>
      </c>
      <c r="J55" t="s">
        <v>79</v>
      </c>
      <c r="K55" t="s">
        <v>80</v>
      </c>
      <c r="L55" t="s">
        <v>76</v>
      </c>
      <c r="M55" t="s">
        <v>77</v>
      </c>
      <c r="N55" t="s">
        <v>78</v>
      </c>
      <c r="O55" t="s">
        <v>27</v>
      </c>
      <c r="P55" t="s">
        <v>67</v>
      </c>
    </row>
    <row r="56" spans="1:16" x14ac:dyDescent="0.3">
      <c r="A56">
        <v>10107</v>
      </c>
      <c r="B56">
        <v>39</v>
      </c>
      <c r="C56">
        <v>99.91</v>
      </c>
      <c r="D56">
        <v>3896.49</v>
      </c>
      <c r="E56" s="1">
        <v>37676</v>
      </c>
      <c r="F56" t="s">
        <v>16</v>
      </c>
      <c r="G56">
        <v>1</v>
      </c>
      <c r="H56">
        <v>2</v>
      </c>
      <c r="I56">
        <v>2003</v>
      </c>
      <c r="J56" t="s">
        <v>17</v>
      </c>
      <c r="K56" t="s">
        <v>123</v>
      </c>
      <c r="L56" t="s">
        <v>19</v>
      </c>
      <c r="M56" t="s">
        <v>20</v>
      </c>
      <c r="N56" t="s">
        <v>21</v>
      </c>
      <c r="O56" t="s">
        <v>22</v>
      </c>
      <c r="P56" t="s">
        <v>30</v>
      </c>
    </row>
    <row r="57" spans="1:16" x14ac:dyDescent="0.3">
      <c r="A57">
        <v>10120</v>
      </c>
      <c r="B57">
        <v>29</v>
      </c>
      <c r="C57">
        <v>96.34</v>
      </c>
      <c r="D57">
        <v>2793.86</v>
      </c>
      <c r="E57" s="1">
        <v>37740</v>
      </c>
      <c r="F57" t="s">
        <v>16</v>
      </c>
      <c r="G57">
        <v>2</v>
      </c>
      <c r="H57">
        <v>4</v>
      </c>
      <c r="I57">
        <v>2003</v>
      </c>
      <c r="J57" t="s">
        <v>17</v>
      </c>
      <c r="K57" t="s">
        <v>123</v>
      </c>
      <c r="L57" t="s">
        <v>44</v>
      </c>
      <c r="M57" t="s">
        <v>45</v>
      </c>
      <c r="N57" t="s">
        <v>46</v>
      </c>
      <c r="O57" t="s">
        <v>47</v>
      </c>
      <c r="P57" t="s">
        <v>23</v>
      </c>
    </row>
    <row r="58" spans="1:16" x14ac:dyDescent="0.3">
      <c r="A58">
        <v>10134</v>
      </c>
      <c r="B58">
        <v>27</v>
      </c>
      <c r="C58">
        <v>100</v>
      </c>
      <c r="D58">
        <v>3307.77</v>
      </c>
      <c r="E58" s="1">
        <v>37803</v>
      </c>
      <c r="F58" t="s">
        <v>16</v>
      </c>
      <c r="G58">
        <v>3</v>
      </c>
      <c r="H58">
        <v>7</v>
      </c>
      <c r="I58">
        <v>2003</v>
      </c>
      <c r="J58" t="s">
        <v>17</v>
      </c>
      <c r="K58" t="s">
        <v>123</v>
      </c>
      <c r="L58" t="s">
        <v>28</v>
      </c>
      <c r="M58" t="s">
        <v>29</v>
      </c>
      <c r="N58" t="s">
        <v>26</v>
      </c>
      <c r="O58" t="s">
        <v>27</v>
      </c>
      <c r="P58" t="s">
        <v>30</v>
      </c>
    </row>
    <row r="59" spans="1:16" x14ac:dyDescent="0.3">
      <c r="A59">
        <v>10145</v>
      </c>
      <c r="B59">
        <v>37</v>
      </c>
      <c r="C59">
        <v>100</v>
      </c>
      <c r="D59">
        <v>5192.95</v>
      </c>
      <c r="E59" s="1">
        <v>37858</v>
      </c>
      <c r="F59" t="s">
        <v>16</v>
      </c>
      <c r="G59">
        <v>3</v>
      </c>
      <c r="H59">
        <v>8</v>
      </c>
      <c r="I59">
        <v>2003</v>
      </c>
      <c r="J59" t="s">
        <v>17</v>
      </c>
      <c r="K59" t="s">
        <v>123</v>
      </c>
      <c r="L59" t="s">
        <v>31</v>
      </c>
      <c r="M59" t="s">
        <v>32</v>
      </c>
      <c r="N59" t="s">
        <v>21</v>
      </c>
      <c r="O59" t="s">
        <v>22</v>
      </c>
      <c r="P59" t="s">
        <v>30</v>
      </c>
    </row>
    <row r="60" spans="1:16" x14ac:dyDescent="0.3">
      <c r="A60">
        <v>10159</v>
      </c>
      <c r="B60">
        <v>37</v>
      </c>
      <c r="C60">
        <v>100</v>
      </c>
      <c r="D60">
        <v>5016.83</v>
      </c>
      <c r="E60" s="1">
        <v>37904</v>
      </c>
      <c r="F60" t="s">
        <v>16</v>
      </c>
      <c r="G60">
        <v>4</v>
      </c>
      <c r="H60">
        <v>10</v>
      </c>
      <c r="I60">
        <v>2003</v>
      </c>
      <c r="J60" t="s">
        <v>17</v>
      </c>
      <c r="K60" t="s">
        <v>123</v>
      </c>
      <c r="L60" t="s">
        <v>33</v>
      </c>
      <c r="M60" t="s">
        <v>34</v>
      </c>
      <c r="N60" t="s">
        <v>21</v>
      </c>
      <c r="O60" t="s">
        <v>22</v>
      </c>
      <c r="P60" t="s">
        <v>30</v>
      </c>
    </row>
    <row r="61" spans="1:16" x14ac:dyDescent="0.3">
      <c r="A61">
        <v>10168</v>
      </c>
      <c r="B61">
        <v>27</v>
      </c>
      <c r="C61">
        <v>100</v>
      </c>
      <c r="D61">
        <v>3660.93</v>
      </c>
      <c r="E61" s="1">
        <v>37922</v>
      </c>
      <c r="F61" t="s">
        <v>16</v>
      </c>
      <c r="G61">
        <v>4</v>
      </c>
      <c r="H61">
        <v>10</v>
      </c>
      <c r="I61">
        <v>2003</v>
      </c>
      <c r="J61" t="s">
        <v>17</v>
      </c>
      <c r="K61" t="s">
        <v>123</v>
      </c>
      <c r="L61" t="s">
        <v>35</v>
      </c>
      <c r="M61" t="s">
        <v>36</v>
      </c>
      <c r="N61" t="s">
        <v>21</v>
      </c>
      <c r="O61" t="s">
        <v>22</v>
      </c>
      <c r="P61" t="s">
        <v>30</v>
      </c>
    </row>
    <row r="62" spans="1:16" x14ac:dyDescent="0.3">
      <c r="A62">
        <v>10180</v>
      </c>
      <c r="B62">
        <v>42</v>
      </c>
      <c r="C62">
        <v>100</v>
      </c>
      <c r="D62">
        <v>4695.6000000000004</v>
      </c>
      <c r="E62" s="1">
        <v>37936</v>
      </c>
      <c r="F62" t="s">
        <v>16</v>
      </c>
      <c r="G62">
        <v>4</v>
      </c>
      <c r="H62">
        <v>11</v>
      </c>
      <c r="I62">
        <v>2003</v>
      </c>
      <c r="J62" t="s">
        <v>17</v>
      </c>
      <c r="K62" t="s">
        <v>123</v>
      </c>
      <c r="L62" t="s">
        <v>37</v>
      </c>
      <c r="M62" t="s">
        <v>38</v>
      </c>
      <c r="N62" t="s">
        <v>26</v>
      </c>
      <c r="O62" t="s">
        <v>27</v>
      </c>
      <c r="P62" t="s">
        <v>30</v>
      </c>
    </row>
    <row r="63" spans="1:16" x14ac:dyDescent="0.3">
      <c r="A63">
        <v>10188</v>
      </c>
      <c r="B63">
        <v>38</v>
      </c>
      <c r="C63">
        <v>96.34</v>
      </c>
      <c r="D63">
        <v>3660.92</v>
      </c>
      <c r="E63" s="1">
        <v>37943</v>
      </c>
      <c r="F63" t="s">
        <v>16</v>
      </c>
      <c r="G63">
        <v>4</v>
      </c>
      <c r="H63">
        <v>11</v>
      </c>
      <c r="I63">
        <v>2003</v>
      </c>
      <c r="J63" t="s">
        <v>17</v>
      </c>
      <c r="K63" t="s">
        <v>123</v>
      </c>
      <c r="L63" t="s">
        <v>39</v>
      </c>
      <c r="M63" t="s">
        <v>40</v>
      </c>
      <c r="N63" t="s">
        <v>41</v>
      </c>
      <c r="O63" t="s">
        <v>27</v>
      </c>
      <c r="P63" t="s">
        <v>30</v>
      </c>
    </row>
    <row r="64" spans="1:16" x14ac:dyDescent="0.3">
      <c r="A64">
        <v>10201</v>
      </c>
      <c r="B64">
        <v>24</v>
      </c>
      <c r="C64">
        <v>100</v>
      </c>
      <c r="D64">
        <v>3025.92</v>
      </c>
      <c r="E64" s="1">
        <v>37956</v>
      </c>
      <c r="F64" t="s">
        <v>16</v>
      </c>
      <c r="G64">
        <v>4</v>
      </c>
      <c r="H64">
        <v>12</v>
      </c>
      <c r="I64">
        <v>2003</v>
      </c>
      <c r="J64" t="s">
        <v>17</v>
      </c>
      <c r="K64" t="s">
        <v>123</v>
      </c>
      <c r="L64" t="s">
        <v>42</v>
      </c>
      <c r="M64" t="s">
        <v>34</v>
      </c>
      <c r="N64" t="s">
        <v>21</v>
      </c>
      <c r="O64" t="s">
        <v>22</v>
      </c>
      <c r="P64" t="s">
        <v>30</v>
      </c>
    </row>
    <row r="65" spans="1:16" x14ac:dyDescent="0.3">
      <c r="A65">
        <v>10210</v>
      </c>
      <c r="B65">
        <v>23</v>
      </c>
      <c r="C65">
        <v>100</v>
      </c>
      <c r="D65">
        <v>3009.09</v>
      </c>
      <c r="E65" s="1">
        <v>37998</v>
      </c>
      <c r="F65" t="s">
        <v>16</v>
      </c>
      <c r="G65">
        <v>1</v>
      </c>
      <c r="H65">
        <v>1</v>
      </c>
      <c r="I65">
        <v>2004</v>
      </c>
      <c r="J65" t="s">
        <v>17</v>
      </c>
      <c r="K65" t="s">
        <v>123</v>
      </c>
      <c r="L65" t="s">
        <v>124</v>
      </c>
      <c r="M65" t="s">
        <v>125</v>
      </c>
      <c r="N65" t="s">
        <v>87</v>
      </c>
      <c r="O65" t="s">
        <v>87</v>
      </c>
      <c r="P65" t="s">
        <v>30</v>
      </c>
    </row>
    <row r="66" spans="1:16" x14ac:dyDescent="0.3">
      <c r="A66">
        <v>10223</v>
      </c>
      <c r="B66">
        <v>47</v>
      </c>
      <c r="C66">
        <v>100</v>
      </c>
      <c r="D66">
        <v>5422.39</v>
      </c>
      <c r="E66" s="1">
        <v>38037</v>
      </c>
      <c r="F66" t="s">
        <v>16</v>
      </c>
      <c r="G66">
        <v>1</v>
      </c>
      <c r="H66">
        <v>2</v>
      </c>
      <c r="I66">
        <v>2004</v>
      </c>
      <c r="J66" t="s">
        <v>17</v>
      </c>
      <c r="K66" t="s">
        <v>123</v>
      </c>
      <c r="L66" t="s">
        <v>44</v>
      </c>
      <c r="M66" t="s">
        <v>45</v>
      </c>
      <c r="N66" t="s">
        <v>46</v>
      </c>
      <c r="O66" t="s">
        <v>47</v>
      </c>
      <c r="P66" t="s">
        <v>30</v>
      </c>
    </row>
    <row r="67" spans="1:16" x14ac:dyDescent="0.3">
      <c r="A67">
        <v>10236</v>
      </c>
      <c r="B67">
        <v>22</v>
      </c>
      <c r="C67">
        <v>100</v>
      </c>
      <c r="D67">
        <v>2852.08</v>
      </c>
      <c r="E67" s="1">
        <v>38080</v>
      </c>
      <c r="F67" t="s">
        <v>16</v>
      </c>
      <c r="G67">
        <v>2</v>
      </c>
      <c r="H67">
        <v>4</v>
      </c>
      <c r="I67">
        <v>2004</v>
      </c>
      <c r="J67" t="s">
        <v>17</v>
      </c>
      <c r="K67" t="s">
        <v>123</v>
      </c>
      <c r="L67" t="s">
        <v>126</v>
      </c>
      <c r="M67" t="s">
        <v>92</v>
      </c>
      <c r="N67" t="s">
        <v>21</v>
      </c>
      <c r="O67" t="s">
        <v>22</v>
      </c>
      <c r="P67" t="s">
        <v>23</v>
      </c>
    </row>
    <row r="68" spans="1:16" x14ac:dyDescent="0.3">
      <c r="A68">
        <v>10251</v>
      </c>
      <c r="B68">
        <v>44</v>
      </c>
      <c r="C68">
        <v>100</v>
      </c>
      <c r="D68">
        <v>5756.52</v>
      </c>
      <c r="E68" s="1">
        <v>38125</v>
      </c>
      <c r="F68" t="s">
        <v>16</v>
      </c>
      <c r="G68">
        <v>2</v>
      </c>
      <c r="H68">
        <v>5</v>
      </c>
      <c r="I68">
        <v>2004</v>
      </c>
      <c r="J68" t="s">
        <v>17</v>
      </c>
      <c r="K68" t="s">
        <v>123</v>
      </c>
      <c r="L68" t="s">
        <v>49</v>
      </c>
      <c r="M68" t="s">
        <v>50</v>
      </c>
      <c r="N68" t="s">
        <v>21</v>
      </c>
      <c r="O68" t="s">
        <v>22</v>
      </c>
      <c r="P68" t="s">
        <v>30</v>
      </c>
    </row>
    <row r="69" spans="1:16" x14ac:dyDescent="0.3">
      <c r="A69">
        <v>10263</v>
      </c>
      <c r="B69">
        <v>40</v>
      </c>
      <c r="C69">
        <v>100</v>
      </c>
      <c r="D69">
        <v>4472</v>
      </c>
      <c r="E69" s="1">
        <v>38166</v>
      </c>
      <c r="F69" t="s">
        <v>16</v>
      </c>
      <c r="G69">
        <v>2</v>
      </c>
      <c r="H69">
        <v>6</v>
      </c>
      <c r="I69">
        <v>2004</v>
      </c>
      <c r="J69" t="s">
        <v>17</v>
      </c>
      <c r="K69" t="s">
        <v>123</v>
      </c>
      <c r="L69" t="s">
        <v>51</v>
      </c>
      <c r="M69" t="s">
        <v>52</v>
      </c>
      <c r="N69" t="s">
        <v>21</v>
      </c>
      <c r="O69" t="s">
        <v>22</v>
      </c>
      <c r="P69" t="s">
        <v>30</v>
      </c>
    </row>
    <row r="70" spans="1:16" x14ac:dyDescent="0.3">
      <c r="A70">
        <v>10275</v>
      </c>
      <c r="B70">
        <v>22</v>
      </c>
      <c r="C70">
        <v>100</v>
      </c>
      <c r="D70">
        <v>2904.44</v>
      </c>
      <c r="E70" s="1">
        <v>38191</v>
      </c>
      <c r="F70" t="s">
        <v>16</v>
      </c>
      <c r="G70">
        <v>3</v>
      </c>
      <c r="H70">
        <v>7</v>
      </c>
      <c r="I70">
        <v>2004</v>
      </c>
      <c r="J70" t="s">
        <v>17</v>
      </c>
      <c r="K70" t="s">
        <v>123</v>
      </c>
      <c r="L70" t="s">
        <v>53</v>
      </c>
      <c r="M70" t="s">
        <v>54</v>
      </c>
      <c r="N70" t="s">
        <v>26</v>
      </c>
      <c r="O70" t="s">
        <v>27</v>
      </c>
      <c r="P70" t="s">
        <v>23</v>
      </c>
    </row>
    <row r="71" spans="1:16" x14ac:dyDescent="0.3">
      <c r="A71">
        <v>10285</v>
      </c>
      <c r="B71">
        <v>47</v>
      </c>
      <c r="C71">
        <v>100</v>
      </c>
      <c r="D71">
        <v>6484.59</v>
      </c>
      <c r="E71" s="1">
        <v>38226</v>
      </c>
      <c r="F71" t="s">
        <v>16</v>
      </c>
      <c r="G71">
        <v>3</v>
      </c>
      <c r="H71">
        <v>8</v>
      </c>
      <c r="I71">
        <v>2004</v>
      </c>
      <c r="J71" t="s">
        <v>17</v>
      </c>
      <c r="K71" t="s">
        <v>123</v>
      </c>
      <c r="L71" t="s">
        <v>55</v>
      </c>
      <c r="M71" t="s">
        <v>56</v>
      </c>
      <c r="N71" t="s">
        <v>21</v>
      </c>
      <c r="O71" t="s">
        <v>22</v>
      </c>
      <c r="P71" t="s">
        <v>30</v>
      </c>
    </row>
    <row r="72" spans="1:16" x14ac:dyDescent="0.3">
      <c r="A72">
        <v>10298</v>
      </c>
      <c r="B72">
        <v>39</v>
      </c>
      <c r="C72">
        <v>96.34</v>
      </c>
      <c r="D72">
        <v>3757.26</v>
      </c>
      <c r="E72" s="1">
        <v>38257</v>
      </c>
      <c r="F72" t="s">
        <v>16</v>
      </c>
      <c r="G72">
        <v>3</v>
      </c>
      <c r="H72">
        <v>9</v>
      </c>
      <c r="I72">
        <v>2004</v>
      </c>
      <c r="J72" t="s">
        <v>17</v>
      </c>
      <c r="K72" t="s">
        <v>123</v>
      </c>
      <c r="L72" t="s">
        <v>127</v>
      </c>
      <c r="M72" t="s">
        <v>54</v>
      </c>
      <c r="N72" t="s">
        <v>26</v>
      </c>
      <c r="O72" t="s">
        <v>27</v>
      </c>
      <c r="P72" t="s">
        <v>30</v>
      </c>
    </row>
    <row r="73" spans="1:16" x14ac:dyDescent="0.3">
      <c r="A73">
        <v>10308</v>
      </c>
      <c r="B73">
        <v>34</v>
      </c>
      <c r="C73">
        <v>100</v>
      </c>
      <c r="D73">
        <v>4043.96</v>
      </c>
      <c r="E73" s="1">
        <v>38275</v>
      </c>
      <c r="F73" t="s">
        <v>16</v>
      </c>
      <c r="G73">
        <v>4</v>
      </c>
      <c r="H73">
        <v>10</v>
      </c>
      <c r="I73">
        <v>2004</v>
      </c>
      <c r="J73" t="s">
        <v>17</v>
      </c>
      <c r="K73" t="s">
        <v>123</v>
      </c>
      <c r="L73" t="s">
        <v>128</v>
      </c>
      <c r="M73" t="s">
        <v>129</v>
      </c>
      <c r="N73" t="s">
        <v>21</v>
      </c>
      <c r="O73" t="s">
        <v>22</v>
      </c>
      <c r="P73" t="s">
        <v>30</v>
      </c>
    </row>
    <row r="74" spans="1:16" x14ac:dyDescent="0.3">
      <c r="A74">
        <v>10318</v>
      </c>
      <c r="B74">
        <v>45</v>
      </c>
      <c r="C74">
        <v>100</v>
      </c>
      <c r="D74">
        <v>5566.5</v>
      </c>
      <c r="E74" s="1">
        <v>38293</v>
      </c>
      <c r="F74" t="s">
        <v>16</v>
      </c>
      <c r="G74">
        <v>4</v>
      </c>
      <c r="H74">
        <v>11</v>
      </c>
      <c r="I74">
        <v>2004</v>
      </c>
      <c r="J74" t="s">
        <v>17</v>
      </c>
      <c r="K74" t="s">
        <v>123</v>
      </c>
      <c r="L74" t="s">
        <v>62</v>
      </c>
      <c r="M74" t="s">
        <v>63</v>
      </c>
      <c r="N74" t="s">
        <v>21</v>
      </c>
      <c r="O74" t="s">
        <v>22</v>
      </c>
      <c r="P74" t="s">
        <v>30</v>
      </c>
    </row>
    <row r="75" spans="1:16" x14ac:dyDescent="0.3">
      <c r="A75">
        <v>10329</v>
      </c>
      <c r="B75">
        <v>20</v>
      </c>
      <c r="C75">
        <v>100</v>
      </c>
      <c r="D75">
        <v>3176</v>
      </c>
      <c r="E75" s="1">
        <v>38306</v>
      </c>
      <c r="F75" t="s">
        <v>16</v>
      </c>
      <c r="G75">
        <v>4</v>
      </c>
      <c r="H75">
        <v>11</v>
      </c>
      <c r="I75">
        <v>2004</v>
      </c>
      <c r="J75" t="s">
        <v>17</v>
      </c>
      <c r="K75" t="s">
        <v>123</v>
      </c>
      <c r="L75" t="s">
        <v>19</v>
      </c>
      <c r="M75" t="s">
        <v>20</v>
      </c>
      <c r="N75" t="s">
        <v>21</v>
      </c>
      <c r="O75" t="s">
        <v>22</v>
      </c>
      <c r="P75" t="s">
        <v>30</v>
      </c>
    </row>
    <row r="76" spans="1:16" x14ac:dyDescent="0.3">
      <c r="A76">
        <v>10339</v>
      </c>
      <c r="B76">
        <v>40</v>
      </c>
      <c r="C76">
        <v>68.92</v>
      </c>
      <c r="D76">
        <v>2756.8</v>
      </c>
      <c r="E76" s="1">
        <v>38314</v>
      </c>
      <c r="F76" t="s">
        <v>16</v>
      </c>
      <c r="G76">
        <v>4</v>
      </c>
      <c r="H76">
        <v>11</v>
      </c>
      <c r="I76">
        <v>2004</v>
      </c>
      <c r="J76" t="s">
        <v>17</v>
      </c>
      <c r="K76" t="s">
        <v>123</v>
      </c>
      <c r="L76" t="s">
        <v>103</v>
      </c>
      <c r="M76" t="s">
        <v>104</v>
      </c>
      <c r="N76" t="s">
        <v>87</v>
      </c>
      <c r="O76" t="s">
        <v>87</v>
      </c>
      <c r="P76" t="s">
        <v>23</v>
      </c>
    </row>
    <row r="77" spans="1:16" x14ac:dyDescent="0.3">
      <c r="A77">
        <v>10361</v>
      </c>
      <c r="B77">
        <v>26</v>
      </c>
      <c r="C77">
        <v>51.15</v>
      </c>
      <c r="D77">
        <v>1329.9</v>
      </c>
      <c r="E77" s="1">
        <v>38338</v>
      </c>
      <c r="F77" t="s">
        <v>16</v>
      </c>
      <c r="G77">
        <v>4</v>
      </c>
      <c r="H77">
        <v>12</v>
      </c>
      <c r="I77">
        <v>2004</v>
      </c>
      <c r="J77" t="s">
        <v>17</v>
      </c>
      <c r="K77" t="s">
        <v>123</v>
      </c>
      <c r="L77" t="s">
        <v>68</v>
      </c>
      <c r="M77" t="s">
        <v>69</v>
      </c>
      <c r="N77" t="s">
        <v>46</v>
      </c>
      <c r="O77" t="s">
        <v>47</v>
      </c>
      <c r="P77" t="s">
        <v>23</v>
      </c>
    </row>
    <row r="78" spans="1:16" x14ac:dyDescent="0.3">
      <c r="A78">
        <v>10374</v>
      </c>
      <c r="B78">
        <v>39</v>
      </c>
      <c r="C78">
        <v>100</v>
      </c>
      <c r="D78">
        <v>5288.01</v>
      </c>
      <c r="E78" s="1">
        <v>38385</v>
      </c>
      <c r="F78" t="s">
        <v>16</v>
      </c>
      <c r="G78">
        <v>1</v>
      </c>
      <c r="H78">
        <v>2</v>
      </c>
      <c r="I78">
        <v>2005</v>
      </c>
      <c r="J78" t="s">
        <v>17</v>
      </c>
      <c r="K78" t="s">
        <v>123</v>
      </c>
      <c r="L78" t="s">
        <v>89</v>
      </c>
      <c r="M78" t="s">
        <v>90</v>
      </c>
      <c r="N78" t="s">
        <v>46</v>
      </c>
      <c r="O78" t="s">
        <v>47</v>
      </c>
      <c r="P78" t="s">
        <v>30</v>
      </c>
    </row>
    <row r="79" spans="1:16" x14ac:dyDescent="0.3">
      <c r="A79">
        <v>10388</v>
      </c>
      <c r="B79">
        <v>50</v>
      </c>
      <c r="C79">
        <v>44.51</v>
      </c>
      <c r="D79">
        <v>2225.5</v>
      </c>
      <c r="E79" s="1">
        <v>38414</v>
      </c>
      <c r="F79" t="s">
        <v>16</v>
      </c>
      <c r="G79">
        <v>1</v>
      </c>
      <c r="H79">
        <v>3</v>
      </c>
      <c r="I79">
        <v>2005</v>
      </c>
      <c r="J79" t="s">
        <v>17</v>
      </c>
      <c r="K79" t="s">
        <v>123</v>
      </c>
      <c r="L79" t="s">
        <v>70</v>
      </c>
      <c r="M79" t="s">
        <v>71</v>
      </c>
      <c r="N79" t="s">
        <v>21</v>
      </c>
      <c r="O79" t="s">
        <v>22</v>
      </c>
      <c r="P79" t="s">
        <v>23</v>
      </c>
    </row>
    <row r="80" spans="1:16" x14ac:dyDescent="0.3">
      <c r="A80">
        <v>10402</v>
      </c>
      <c r="B80">
        <v>45</v>
      </c>
      <c r="C80">
        <v>100</v>
      </c>
      <c r="D80">
        <v>5833.8</v>
      </c>
      <c r="E80" s="1">
        <v>38449</v>
      </c>
      <c r="F80" t="s">
        <v>16</v>
      </c>
      <c r="G80">
        <v>2</v>
      </c>
      <c r="H80">
        <v>4</v>
      </c>
      <c r="I80">
        <v>2005</v>
      </c>
      <c r="J80" t="s">
        <v>17</v>
      </c>
      <c r="K80" t="s">
        <v>123</v>
      </c>
      <c r="L80" t="s">
        <v>43</v>
      </c>
      <c r="M80" t="s">
        <v>29</v>
      </c>
      <c r="N80" t="s">
        <v>26</v>
      </c>
      <c r="O80" t="s">
        <v>27</v>
      </c>
      <c r="P80" t="s">
        <v>30</v>
      </c>
    </row>
    <row r="81" spans="1:16" x14ac:dyDescent="0.3">
      <c r="A81">
        <v>10417</v>
      </c>
      <c r="B81">
        <v>45</v>
      </c>
      <c r="C81">
        <v>100</v>
      </c>
      <c r="D81">
        <v>5887.35</v>
      </c>
      <c r="E81" s="1">
        <v>38485</v>
      </c>
      <c r="F81" t="s">
        <v>75</v>
      </c>
      <c r="G81">
        <v>2</v>
      </c>
      <c r="H81">
        <v>5</v>
      </c>
      <c r="I81">
        <v>2005</v>
      </c>
      <c r="J81" t="s">
        <v>17</v>
      </c>
      <c r="K81" t="s">
        <v>123</v>
      </c>
      <c r="L81" t="s">
        <v>76</v>
      </c>
      <c r="M81" t="s">
        <v>77</v>
      </c>
      <c r="N81" t="s">
        <v>78</v>
      </c>
      <c r="O81" t="s">
        <v>27</v>
      </c>
      <c r="P81" t="s">
        <v>30</v>
      </c>
    </row>
    <row r="82" spans="1:16" x14ac:dyDescent="0.3">
      <c r="A82">
        <v>10107</v>
      </c>
      <c r="B82">
        <v>27</v>
      </c>
      <c r="C82">
        <v>100</v>
      </c>
      <c r="D82">
        <v>6065.55</v>
      </c>
      <c r="E82" s="1">
        <v>37676</v>
      </c>
      <c r="F82" t="s">
        <v>16</v>
      </c>
      <c r="G82">
        <v>1</v>
      </c>
      <c r="H82">
        <v>2</v>
      </c>
      <c r="I82">
        <v>2003</v>
      </c>
      <c r="J82" t="s">
        <v>17</v>
      </c>
      <c r="K82" t="s">
        <v>130</v>
      </c>
      <c r="L82" t="s">
        <v>19</v>
      </c>
      <c r="M82" t="s">
        <v>20</v>
      </c>
      <c r="N82" t="s">
        <v>21</v>
      </c>
      <c r="O82" t="s">
        <v>22</v>
      </c>
      <c r="P82" t="s">
        <v>30</v>
      </c>
    </row>
    <row r="83" spans="1:16" x14ac:dyDescent="0.3">
      <c r="A83">
        <v>10120</v>
      </c>
      <c r="B83">
        <v>46</v>
      </c>
      <c r="C83">
        <v>100</v>
      </c>
      <c r="D83">
        <v>9264.86</v>
      </c>
      <c r="E83" s="1">
        <v>37740</v>
      </c>
      <c r="F83" t="s">
        <v>16</v>
      </c>
      <c r="G83">
        <v>2</v>
      </c>
      <c r="H83">
        <v>4</v>
      </c>
      <c r="I83">
        <v>2003</v>
      </c>
      <c r="J83" t="s">
        <v>17</v>
      </c>
      <c r="K83" t="s">
        <v>130</v>
      </c>
      <c r="L83" t="s">
        <v>44</v>
      </c>
      <c r="M83" t="s">
        <v>45</v>
      </c>
      <c r="N83" t="s">
        <v>46</v>
      </c>
      <c r="O83" t="s">
        <v>47</v>
      </c>
      <c r="P83" t="s">
        <v>67</v>
      </c>
    </row>
    <row r="84" spans="1:16" x14ac:dyDescent="0.3">
      <c r="A84">
        <v>10134</v>
      </c>
      <c r="B84">
        <v>31</v>
      </c>
      <c r="C84">
        <v>100</v>
      </c>
      <c r="D84">
        <v>7023.98</v>
      </c>
      <c r="E84" s="1">
        <v>37803</v>
      </c>
      <c r="F84" t="s">
        <v>16</v>
      </c>
      <c r="G84">
        <v>3</v>
      </c>
      <c r="H84">
        <v>7</v>
      </c>
      <c r="I84">
        <v>2003</v>
      </c>
      <c r="J84" t="s">
        <v>17</v>
      </c>
      <c r="K84" t="s">
        <v>130</v>
      </c>
      <c r="L84" t="s">
        <v>28</v>
      </c>
      <c r="M84" t="s">
        <v>29</v>
      </c>
      <c r="N84" t="s">
        <v>26</v>
      </c>
      <c r="O84" t="s">
        <v>27</v>
      </c>
      <c r="P84" t="s">
        <v>67</v>
      </c>
    </row>
    <row r="85" spans="1:16" x14ac:dyDescent="0.3">
      <c r="A85">
        <v>10145</v>
      </c>
      <c r="B85">
        <v>33</v>
      </c>
      <c r="C85">
        <v>100</v>
      </c>
      <c r="D85">
        <v>5176.38</v>
      </c>
      <c r="E85" s="1">
        <v>37858</v>
      </c>
      <c r="F85" t="s">
        <v>16</v>
      </c>
      <c r="G85">
        <v>3</v>
      </c>
      <c r="H85">
        <v>8</v>
      </c>
      <c r="I85">
        <v>2003</v>
      </c>
      <c r="J85" t="s">
        <v>17</v>
      </c>
      <c r="K85" t="s">
        <v>130</v>
      </c>
      <c r="L85" t="s">
        <v>31</v>
      </c>
      <c r="M85" t="s">
        <v>32</v>
      </c>
      <c r="N85" t="s">
        <v>21</v>
      </c>
      <c r="O85" t="s">
        <v>22</v>
      </c>
      <c r="P85" t="s">
        <v>30</v>
      </c>
    </row>
    <row r="86" spans="1:16" x14ac:dyDescent="0.3">
      <c r="A86">
        <v>10159</v>
      </c>
      <c r="B86">
        <v>22</v>
      </c>
      <c r="C86">
        <v>100</v>
      </c>
      <c r="D86">
        <v>4132.7</v>
      </c>
      <c r="E86" s="1">
        <v>37904</v>
      </c>
      <c r="F86" t="s">
        <v>16</v>
      </c>
      <c r="G86">
        <v>4</v>
      </c>
      <c r="H86">
        <v>10</v>
      </c>
      <c r="I86">
        <v>2003</v>
      </c>
      <c r="J86" t="s">
        <v>17</v>
      </c>
      <c r="K86" t="s">
        <v>130</v>
      </c>
      <c r="L86" t="s">
        <v>33</v>
      </c>
      <c r="M86" t="s">
        <v>34</v>
      </c>
      <c r="N86" t="s">
        <v>21</v>
      </c>
      <c r="O86" t="s">
        <v>22</v>
      </c>
      <c r="P86" t="s">
        <v>30</v>
      </c>
    </row>
    <row r="87" spans="1:16" x14ac:dyDescent="0.3">
      <c r="A87">
        <v>10168</v>
      </c>
      <c r="B87">
        <v>20</v>
      </c>
      <c r="C87">
        <v>100</v>
      </c>
      <c r="D87">
        <v>4183</v>
      </c>
      <c r="E87" s="1">
        <v>37922</v>
      </c>
      <c r="F87" t="s">
        <v>16</v>
      </c>
      <c r="G87">
        <v>4</v>
      </c>
      <c r="H87">
        <v>10</v>
      </c>
      <c r="I87">
        <v>2003</v>
      </c>
      <c r="J87" t="s">
        <v>17</v>
      </c>
      <c r="K87" t="s">
        <v>130</v>
      </c>
      <c r="L87" t="s">
        <v>35</v>
      </c>
      <c r="M87" t="s">
        <v>36</v>
      </c>
      <c r="N87" t="s">
        <v>21</v>
      </c>
      <c r="O87" t="s">
        <v>22</v>
      </c>
      <c r="P87" t="s">
        <v>30</v>
      </c>
    </row>
    <row r="88" spans="1:16" x14ac:dyDescent="0.3">
      <c r="A88">
        <v>10180</v>
      </c>
      <c r="B88">
        <v>41</v>
      </c>
      <c r="C88">
        <v>100</v>
      </c>
      <c r="D88">
        <v>8892.9</v>
      </c>
      <c r="E88" s="1">
        <v>37936</v>
      </c>
      <c r="F88" t="s">
        <v>16</v>
      </c>
      <c r="G88">
        <v>4</v>
      </c>
      <c r="H88">
        <v>11</v>
      </c>
      <c r="I88">
        <v>2003</v>
      </c>
      <c r="J88" t="s">
        <v>17</v>
      </c>
      <c r="K88" t="s">
        <v>130</v>
      </c>
      <c r="L88" t="s">
        <v>37</v>
      </c>
      <c r="M88" t="s">
        <v>38</v>
      </c>
      <c r="N88" t="s">
        <v>26</v>
      </c>
      <c r="O88" t="s">
        <v>27</v>
      </c>
      <c r="P88" t="s">
        <v>67</v>
      </c>
    </row>
    <row r="89" spans="1:16" x14ac:dyDescent="0.3">
      <c r="A89">
        <v>10188</v>
      </c>
      <c r="B89">
        <v>45</v>
      </c>
      <c r="C89">
        <v>100</v>
      </c>
      <c r="D89">
        <v>8714.7000000000007</v>
      </c>
      <c r="E89" s="1">
        <v>37943</v>
      </c>
      <c r="F89" t="s">
        <v>16</v>
      </c>
      <c r="G89">
        <v>4</v>
      </c>
      <c r="H89">
        <v>11</v>
      </c>
      <c r="I89">
        <v>2003</v>
      </c>
      <c r="J89" t="s">
        <v>17</v>
      </c>
      <c r="K89" t="s">
        <v>130</v>
      </c>
      <c r="L89" t="s">
        <v>39</v>
      </c>
      <c r="M89" t="s">
        <v>40</v>
      </c>
      <c r="N89" t="s">
        <v>41</v>
      </c>
      <c r="O89" t="s">
        <v>27</v>
      </c>
      <c r="P89" t="s">
        <v>67</v>
      </c>
    </row>
    <row r="90" spans="1:16" x14ac:dyDescent="0.3">
      <c r="A90">
        <v>10201</v>
      </c>
      <c r="B90">
        <v>49</v>
      </c>
      <c r="C90">
        <v>100</v>
      </c>
      <c r="D90">
        <v>8065.89</v>
      </c>
      <c r="E90" s="1">
        <v>37956</v>
      </c>
      <c r="F90" t="s">
        <v>16</v>
      </c>
      <c r="G90">
        <v>4</v>
      </c>
      <c r="H90">
        <v>12</v>
      </c>
      <c r="I90">
        <v>2003</v>
      </c>
      <c r="J90" t="s">
        <v>17</v>
      </c>
      <c r="K90" t="s">
        <v>130</v>
      </c>
      <c r="L90" t="s">
        <v>42</v>
      </c>
      <c r="M90" t="s">
        <v>34</v>
      </c>
      <c r="N90" t="s">
        <v>21</v>
      </c>
      <c r="O90" t="s">
        <v>22</v>
      </c>
      <c r="P90" t="s">
        <v>67</v>
      </c>
    </row>
    <row r="91" spans="1:16" x14ac:dyDescent="0.3">
      <c r="A91">
        <v>10210</v>
      </c>
      <c r="B91">
        <v>34</v>
      </c>
      <c r="C91">
        <v>100</v>
      </c>
      <c r="D91">
        <v>6123.4</v>
      </c>
      <c r="E91" s="1">
        <v>37998</v>
      </c>
      <c r="F91" t="s">
        <v>16</v>
      </c>
      <c r="G91">
        <v>1</v>
      </c>
      <c r="H91">
        <v>1</v>
      </c>
      <c r="I91">
        <v>2004</v>
      </c>
      <c r="J91" t="s">
        <v>17</v>
      </c>
      <c r="K91" t="s">
        <v>130</v>
      </c>
      <c r="L91" t="s">
        <v>124</v>
      </c>
      <c r="M91" t="s">
        <v>125</v>
      </c>
      <c r="N91" t="s">
        <v>87</v>
      </c>
      <c r="O91" t="s">
        <v>87</v>
      </c>
      <c r="P91" t="s">
        <v>30</v>
      </c>
    </row>
    <row r="92" spans="1:16" x14ac:dyDescent="0.3">
      <c r="A92">
        <v>10223</v>
      </c>
      <c r="B92">
        <v>49</v>
      </c>
      <c r="C92">
        <v>100</v>
      </c>
      <c r="D92">
        <v>9774.0300000000007</v>
      </c>
      <c r="E92" s="1">
        <v>38037</v>
      </c>
      <c r="F92" t="s">
        <v>16</v>
      </c>
      <c r="G92">
        <v>1</v>
      </c>
      <c r="H92">
        <v>2</v>
      </c>
      <c r="I92">
        <v>2004</v>
      </c>
      <c r="J92" t="s">
        <v>17</v>
      </c>
      <c r="K92" t="s">
        <v>130</v>
      </c>
      <c r="L92" t="s">
        <v>44</v>
      </c>
      <c r="M92" t="s">
        <v>45</v>
      </c>
      <c r="N92" t="s">
        <v>46</v>
      </c>
      <c r="O92" t="s">
        <v>47</v>
      </c>
      <c r="P92" t="s">
        <v>67</v>
      </c>
    </row>
    <row r="93" spans="1:16" x14ac:dyDescent="0.3">
      <c r="A93">
        <v>10237</v>
      </c>
      <c r="B93">
        <v>39</v>
      </c>
      <c r="C93">
        <v>100</v>
      </c>
      <c r="D93">
        <v>7023.9</v>
      </c>
      <c r="E93" s="1">
        <v>38082</v>
      </c>
      <c r="F93" t="s">
        <v>16</v>
      </c>
      <c r="G93">
        <v>2</v>
      </c>
      <c r="H93">
        <v>4</v>
      </c>
      <c r="I93">
        <v>2004</v>
      </c>
      <c r="J93" t="s">
        <v>17</v>
      </c>
      <c r="K93" t="s">
        <v>130</v>
      </c>
      <c r="L93" t="s">
        <v>48</v>
      </c>
      <c r="M93" t="s">
        <v>20</v>
      </c>
      <c r="N93" t="s">
        <v>21</v>
      </c>
      <c r="O93" t="s">
        <v>22</v>
      </c>
      <c r="P93" t="s">
        <v>67</v>
      </c>
    </row>
    <row r="94" spans="1:16" x14ac:dyDescent="0.3">
      <c r="A94">
        <v>10251</v>
      </c>
      <c r="B94">
        <v>43</v>
      </c>
      <c r="C94">
        <v>100</v>
      </c>
      <c r="D94">
        <v>7078.23</v>
      </c>
      <c r="E94" s="1">
        <v>38125</v>
      </c>
      <c r="F94" t="s">
        <v>16</v>
      </c>
      <c r="G94">
        <v>2</v>
      </c>
      <c r="H94">
        <v>5</v>
      </c>
      <c r="I94">
        <v>2004</v>
      </c>
      <c r="J94" t="s">
        <v>17</v>
      </c>
      <c r="K94" t="s">
        <v>130</v>
      </c>
      <c r="L94" t="s">
        <v>49</v>
      </c>
      <c r="M94" t="s">
        <v>50</v>
      </c>
      <c r="N94" t="s">
        <v>21</v>
      </c>
      <c r="O94" t="s">
        <v>22</v>
      </c>
      <c r="P94" t="s">
        <v>67</v>
      </c>
    </row>
    <row r="95" spans="1:16" x14ac:dyDescent="0.3">
      <c r="A95">
        <v>10263</v>
      </c>
      <c r="B95">
        <v>41</v>
      </c>
      <c r="C95">
        <v>100</v>
      </c>
      <c r="D95">
        <v>8336.94</v>
      </c>
      <c r="E95" s="1">
        <v>38166</v>
      </c>
      <c r="F95" t="s">
        <v>16</v>
      </c>
      <c r="G95">
        <v>2</v>
      </c>
      <c r="H95">
        <v>6</v>
      </c>
      <c r="I95">
        <v>2004</v>
      </c>
      <c r="J95" t="s">
        <v>17</v>
      </c>
      <c r="K95" t="s">
        <v>130</v>
      </c>
      <c r="L95" t="s">
        <v>51</v>
      </c>
      <c r="M95" t="s">
        <v>52</v>
      </c>
      <c r="N95" t="s">
        <v>21</v>
      </c>
      <c r="O95" t="s">
        <v>22</v>
      </c>
      <c r="P95" t="s">
        <v>67</v>
      </c>
    </row>
    <row r="96" spans="1:16" x14ac:dyDescent="0.3">
      <c r="A96">
        <v>10275</v>
      </c>
      <c r="B96">
        <v>36</v>
      </c>
      <c r="C96">
        <v>100</v>
      </c>
      <c r="D96">
        <v>6901.92</v>
      </c>
      <c r="E96" s="1">
        <v>38191</v>
      </c>
      <c r="F96" t="s">
        <v>16</v>
      </c>
      <c r="G96">
        <v>3</v>
      </c>
      <c r="H96">
        <v>7</v>
      </c>
      <c r="I96">
        <v>2004</v>
      </c>
      <c r="J96" t="s">
        <v>17</v>
      </c>
      <c r="K96" t="s">
        <v>130</v>
      </c>
      <c r="L96" t="s">
        <v>53</v>
      </c>
      <c r="M96" t="s">
        <v>54</v>
      </c>
      <c r="N96" t="s">
        <v>26</v>
      </c>
      <c r="O96" t="s">
        <v>27</v>
      </c>
      <c r="P96" t="s">
        <v>30</v>
      </c>
    </row>
    <row r="97" spans="1:16" x14ac:dyDescent="0.3">
      <c r="A97">
        <v>10285</v>
      </c>
      <c r="B97">
        <v>27</v>
      </c>
      <c r="C97">
        <v>100</v>
      </c>
      <c r="D97">
        <v>5438.07</v>
      </c>
      <c r="E97" s="1">
        <v>38226</v>
      </c>
      <c r="F97" t="s">
        <v>16</v>
      </c>
      <c r="G97">
        <v>3</v>
      </c>
      <c r="H97">
        <v>8</v>
      </c>
      <c r="I97">
        <v>2004</v>
      </c>
      <c r="J97" t="s">
        <v>17</v>
      </c>
      <c r="K97" t="s">
        <v>130</v>
      </c>
      <c r="L97" t="s">
        <v>55</v>
      </c>
      <c r="M97" t="s">
        <v>56</v>
      </c>
      <c r="N97" t="s">
        <v>21</v>
      </c>
      <c r="O97" t="s">
        <v>22</v>
      </c>
      <c r="P97" t="s">
        <v>30</v>
      </c>
    </row>
    <row r="98" spans="1:16" x14ac:dyDescent="0.3">
      <c r="A98">
        <v>10299</v>
      </c>
      <c r="B98">
        <v>29</v>
      </c>
      <c r="C98">
        <v>100</v>
      </c>
      <c r="D98">
        <v>6683.34</v>
      </c>
      <c r="E98" s="1">
        <v>38260</v>
      </c>
      <c r="F98" t="s">
        <v>16</v>
      </c>
      <c r="G98">
        <v>3</v>
      </c>
      <c r="H98">
        <v>9</v>
      </c>
      <c r="I98">
        <v>2004</v>
      </c>
      <c r="J98" t="s">
        <v>17</v>
      </c>
      <c r="K98" t="s">
        <v>130</v>
      </c>
      <c r="L98" t="s">
        <v>57</v>
      </c>
      <c r="M98" t="s">
        <v>58</v>
      </c>
      <c r="N98" t="s">
        <v>59</v>
      </c>
      <c r="O98" t="s">
        <v>27</v>
      </c>
      <c r="P98" t="s">
        <v>30</v>
      </c>
    </row>
    <row r="99" spans="1:16" x14ac:dyDescent="0.3">
      <c r="A99">
        <v>10308</v>
      </c>
      <c r="B99">
        <v>20</v>
      </c>
      <c r="C99">
        <v>100</v>
      </c>
      <c r="D99">
        <v>4570.3999999999996</v>
      </c>
      <c r="E99" s="1">
        <v>38275</v>
      </c>
      <c r="F99" t="s">
        <v>16</v>
      </c>
      <c r="G99">
        <v>4</v>
      </c>
      <c r="H99">
        <v>10</v>
      </c>
      <c r="I99">
        <v>2004</v>
      </c>
      <c r="J99" t="s">
        <v>17</v>
      </c>
      <c r="K99" t="s">
        <v>130</v>
      </c>
      <c r="L99" t="s">
        <v>128</v>
      </c>
      <c r="M99" t="s">
        <v>129</v>
      </c>
      <c r="N99" t="s">
        <v>21</v>
      </c>
      <c r="O99" t="s">
        <v>22</v>
      </c>
      <c r="P99" t="s">
        <v>30</v>
      </c>
    </row>
    <row r="100" spans="1:16" x14ac:dyDescent="0.3">
      <c r="A100">
        <v>10318</v>
      </c>
      <c r="B100">
        <v>37</v>
      </c>
      <c r="C100">
        <v>100</v>
      </c>
      <c r="D100">
        <v>7667.14</v>
      </c>
      <c r="E100" s="1">
        <v>38293</v>
      </c>
      <c r="F100" t="s">
        <v>16</v>
      </c>
      <c r="G100">
        <v>4</v>
      </c>
      <c r="H100">
        <v>11</v>
      </c>
      <c r="I100">
        <v>2004</v>
      </c>
      <c r="J100" t="s">
        <v>17</v>
      </c>
      <c r="K100" t="s">
        <v>130</v>
      </c>
      <c r="L100" t="s">
        <v>62</v>
      </c>
      <c r="M100" t="s">
        <v>63</v>
      </c>
      <c r="N100" t="s">
        <v>21</v>
      </c>
      <c r="O100" t="s">
        <v>22</v>
      </c>
      <c r="P100" t="s">
        <v>67</v>
      </c>
    </row>
    <row r="101" spans="1:16" x14ac:dyDescent="0.3">
      <c r="A101">
        <v>10329</v>
      </c>
      <c r="B101">
        <v>26</v>
      </c>
      <c r="C101">
        <v>100</v>
      </c>
      <c r="D101">
        <v>5868.2</v>
      </c>
      <c r="E101" s="1">
        <v>38306</v>
      </c>
      <c r="F101" t="s">
        <v>16</v>
      </c>
      <c r="G101">
        <v>4</v>
      </c>
      <c r="H101">
        <v>11</v>
      </c>
      <c r="I101">
        <v>2004</v>
      </c>
      <c r="J101" t="s">
        <v>17</v>
      </c>
      <c r="K101" t="s">
        <v>130</v>
      </c>
      <c r="L101" t="s">
        <v>19</v>
      </c>
      <c r="M101" t="s">
        <v>20</v>
      </c>
      <c r="N101" t="s">
        <v>21</v>
      </c>
      <c r="O101" t="s">
        <v>22</v>
      </c>
      <c r="P101" t="s">
        <v>30</v>
      </c>
    </row>
    <row r="102" spans="1:16" x14ac:dyDescent="0.3">
      <c r="A102">
        <v>10339</v>
      </c>
      <c r="B102">
        <v>39</v>
      </c>
      <c r="C102">
        <v>76.67</v>
      </c>
      <c r="D102">
        <v>2990.13</v>
      </c>
      <c r="E102" s="1">
        <v>38314</v>
      </c>
      <c r="F102" t="s">
        <v>16</v>
      </c>
      <c r="G102">
        <v>4</v>
      </c>
      <c r="H102">
        <v>11</v>
      </c>
      <c r="I102">
        <v>2004</v>
      </c>
      <c r="J102" t="s">
        <v>17</v>
      </c>
      <c r="K102" t="s">
        <v>130</v>
      </c>
      <c r="L102" t="s">
        <v>103</v>
      </c>
      <c r="M102" t="s">
        <v>104</v>
      </c>
      <c r="N102" t="s">
        <v>87</v>
      </c>
      <c r="O102" t="s">
        <v>87</v>
      </c>
      <c r="P102" t="s">
        <v>23</v>
      </c>
    </row>
    <row r="103" spans="1:16" x14ac:dyDescent="0.3">
      <c r="A103">
        <v>10362</v>
      </c>
      <c r="B103">
        <v>22</v>
      </c>
      <c r="C103">
        <v>100</v>
      </c>
      <c r="D103">
        <v>3664.1</v>
      </c>
      <c r="E103" s="1">
        <v>38357</v>
      </c>
      <c r="F103" t="s">
        <v>16</v>
      </c>
      <c r="G103">
        <v>1</v>
      </c>
      <c r="H103">
        <v>1</v>
      </c>
      <c r="I103">
        <v>2005</v>
      </c>
      <c r="J103" t="s">
        <v>17</v>
      </c>
      <c r="K103" t="s">
        <v>130</v>
      </c>
      <c r="L103" t="s">
        <v>35</v>
      </c>
      <c r="M103" t="s">
        <v>36</v>
      </c>
      <c r="N103" t="s">
        <v>21</v>
      </c>
      <c r="O103" t="s">
        <v>22</v>
      </c>
      <c r="P103" t="s">
        <v>30</v>
      </c>
    </row>
    <row r="104" spans="1:16" x14ac:dyDescent="0.3">
      <c r="A104">
        <v>10374</v>
      </c>
      <c r="B104">
        <v>22</v>
      </c>
      <c r="C104">
        <v>100</v>
      </c>
      <c r="D104">
        <v>3834.38</v>
      </c>
      <c r="E104" s="1">
        <v>38385</v>
      </c>
      <c r="F104" t="s">
        <v>16</v>
      </c>
      <c r="G104">
        <v>1</v>
      </c>
      <c r="H104">
        <v>2</v>
      </c>
      <c r="I104">
        <v>2005</v>
      </c>
      <c r="J104" t="s">
        <v>17</v>
      </c>
      <c r="K104" t="s">
        <v>130</v>
      </c>
      <c r="L104" t="s">
        <v>89</v>
      </c>
      <c r="M104" t="s">
        <v>90</v>
      </c>
      <c r="N104" t="s">
        <v>46</v>
      </c>
      <c r="O104" t="s">
        <v>47</v>
      </c>
      <c r="P104" t="s">
        <v>30</v>
      </c>
    </row>
    <row r="105" spans="1:16" x14ac:dyDescent="0.3">
      <c r="A105">
        <v>10388</v>
      </c>
      <c r="B105">
        <v>21</v>
      </c>
      <c r="C105">
        <v>86.77</v>
      </c>
      <c r="D105">
        <v>1822.17</v>
      </c>
      <c r="E105" s="1">
        <v>38414</v>
      </c>
      <c r="F105" t="s">
        <v>16</v>
      </c>
      <c r="G105">
        <v>1</v>
      </c>
      <c r="H105">
        <v>3</v>
      </c>
      <c r="I105">
        <v>2005</v>
      </c>
      <c r="J105" t="s">
        <v>17</v>
      </c>
      <c r="K105" t="s">
        <v>130</v>
      </c>
      <c r="L105" t="s">
        <v>70</v>
      </c>
      <c r="M105" t="s">
        <v>71</v>
      </c>
      <c r="N105" t="s">
        <v>21</v>
      </c>
      <c r="O105" t="s">
        <v>22</v>
      </c>
      <c r="P105" t="s">
        <v>23</v>
      </c>
    </row>
    <row r="106" spans="1:16" x14ac:dyDescent="0.3">
      <c r="A106">
        <v>10403</v>
      </c>
      <c r="B106">
        <v>66</v>
      </c>
      <c r="C106">
        <v>100</v>
      </c>
      <c r="D106">
        <v>11886.6</v>
      </c>
      <c r="E106" s="1">
        <v>38450</v>
      </c>
      <c r="F106" t="s">
        <v>16</v>
      </c>
      <c r="G106">
        <v>2</v>
      </c>
      <c r="H106">
        <v>4</v>
      </c>
      <c r="I106">
        <v>2005</v>
      </c>
      <c r="J106" t="s">
        <v>17</v>
      </c>
      <c r="K106" t="s">
        <v>130</v>
      </c>
      <c r="L106" t="s">
        <v>72</v>
      </c>
      <c r="M106" t="s">
        <v>73</v>
      </c>
      <c r="N106" t="s">
        <v>74</v>
      </c>
      <c r="O106" t="s">
        <v>27</v>
      </c>
      <c r="P106" t="s">
        <v>67</v>
      </c>
    </row>
    <row r="107" spans="1:16" x14ac:dyDescent="0.3">
      <c r="A107">
        <v>10417</v>
      </c>
      <c r="B107">
        <v>56</v>
      </c>
      <c r="C107">
        <v>100</v>
      </c>
      <c r="D107">
        <v>9218.16</v>
      </c>
      <c r="E107" s="1">
        <v>38485</v>
      </c>
      <c r="F107" t="s">
        <v>75</v>
      </c>
      <c r="G107">
        <v>2</v>
      </c>
      <c r="H107">
        <v>5</v>
      </c>
      <c r="I107">
        <v>2005</v>
      </c>
      <c r="J107" t="s">
        <v>17</v>
      </c>
      <c r="K107" t="s">
        <v>130</v>
      </c>
      <c r="L107" t="s">
        <v>76</v>
      </c>
      <c r="M107" t="s">
        <v>77</v>
      </c>
      <c r="N107" t="s">
        <v>78</v>
      </c>
      <c r="O107" t="s">
        <v>27</v>
      </c>
      <c r="P107" t="s">
        <v>67</v>
      </c>
    </row>
    <row r="108" spans="1:16" x14ac:dyDescent="0.3">
      <c r="A108">
        <v>10105</v>
      </c>
      <c r="B108">
        <v>50</v>
      </c>
      <c r="C108">
        <v>100</v>
      </c>
      <c r="D108">
        <v>7208</v>
      </c>
      <c r="E108" s="1">
        <v>37663</v>
      </c>
      <c r="F108" t="s">
        <v>16</v>
      </c>
      <c r="G108">
        <v>1</v>
      </c>
      <c r="H108">
        <v>2</v>
      </c>
      <c r="I108">
        <v>2003</v>
      </c>
      <c r="J108" t="s">
        <v>79</v>
      </c>
      <c r="K108" t="s">
        <v>131</v>
      </c>
      <c r="L108" t="s">
        <v>132</v>
      </c>
      <c r="M108" t="s">
        <v>133</v>
      </c>
      <c r="N108" t="s">
        <v>134</v>
      </c>
      <c r="O108" t="s">
        <v>27</v>
      </c>
      <c r="P108" t="s">
        <v>67</v>
      </c>
    </row>
    <row r="109" spans="1:16" x14ac:dyDescent="0.3">
      <c r="A109">
        <v>10119</v>
      </c>
      <c r="B109">
        <v>46</v>
      </c>
      <c r="C109">
        <v>100</v>
      </c>
      <c r="D109">
        <v>5004.8</v>
      </c>
      <c r="E109" s="1">
        <v>37739</v>
      </c>
      <c r="F109" t="s">
        <v>16</v>
      </c>
      <c r="G109">
        <v>2</v>
      </c>
      <c r="H109">
        <v>4</v>
      </c>
      <c r="I109">
        <v>2003</v>
      </c>
      <c r="J109" t="s">
        <v>79</v>
      </c>
      <c r="K109" t="s">
        <v>131</v>
      </c>
      <c r="L109" t="s">
        <v>64</v>
      </c>
      <c r="M109" t="s">
        <v>65</v>
      </c>
      <c r="N109" t="s">
        <v>66</v>
      </c>
      <c r="O109" t="s">
        <v>27</v>
      </c>
      <c r="P109" t="s">
        <v>30</v>
      </c>
    </row>
    <row r="110" spans="1:16" x14ac:dyDescent="0.3">
      <c r="A110">
        <v>10129</v>
      </c>
      <c r="B110">
        <v>33</v>
      </c>
      <c r="C110">
        <v>100</v>
      </c>
      <c r="D110">
        <v>4398.24</v>
      </c>
      <c r="E110" s="1">
        <v>37784</v>
      </c>
      <c r="F110" t="s">
        <v>16</v>
      </c>
      <c r="G110">
        <v>2</v>
      </c>
      <c r="H110">
        <v>6</v>
      </c>
      <c r="I110">
        <v>2003</v>
      </c>
      <c r="J110" t="s">
        <v>79</v>
      </c>
      <c r="K110" t="s">
        <v>131</v>
      </c>
      <c r="L110" t="s">
        <v>135</v>
      </c>
      <c r="M110" t="s">
        <v>136</v>
      </c>
      <c r="N110" t="s">
        <v>74</v>
      </c>
      <c r="O110" t="s">
        <v>27</v>
      </c>
      <c r="P110" t="s">
        <v>30</v>
      </c>
    </row>
    <row r="111" spans="1:16" x14ac:dyDescent="0.3">
      <c r="A111">
        <v>10143</v>
      </c>
      <c r="B111">
        <v>49</v>
      </c>
      <c r="C111">
        <v>100</v>
      </c>
      <c r="D111">
        <v>5597.76</v>
      </c>
      <c r="E111" s="1">
        <v>37843</v>
      </c>
      <c r="F111" t="s">
        <v>16</v>
      </c>
      <c r="G111">
        <v>3</v>
      </c>
      <c r="H111">
        <v>8</v>
      </c>
      <c r="I111">
        <v>2003</v>
      </c>
      <c r="J111" t="s">
        <v>79</v>
      </c>
      <c r="K111" t="s">
        <v>131</v>
      </c>
      <c r="L111" t="s">
        <v>137</v>
      </c>
      <c r="M111" t="s">
        <v>71</v>
      </c>
      <c r="N111" t="s">
        <v>21</v>
      </c>
      <c r="O111" t="s">
        <v>22</v>
      </c>
      <c r="P111" t="s">
        <v>30</v>
      </c>
    </row>
    <row r="112" spans="1:16" x14ac:dyDescent="0.3">
      <c r="A112">
        <v>10155</v>
      </c>
      <c r="B112">
        <v>32</v>
      </c>
      <c r="C112">
        <v>100</v>
      </c>
      <c r="D112">
        <v>4526.08</v>
      </c>
      <c r="E112" s="1">
        <v>37900</v>
      </c>
      <c r="F112" t="s">
        <v>16</v>
      </c>
      <c r="G112">
        <v>4</v>
      </c>
      <c r="H112">
        <v>10</v>
      </c>
      <c r="I112">
        <v>2003</v>
      </c>
      <c r="J112" t="s">
        <v>79</v>
      </c>
      <c r="K112" t="s">
        <v>131</v>
      </c>
      <c r="L112" t="s">
        <v>57</v>
      </c>
      <c r="M112" t="s">
        <v>58</v>
      </c>
      <c r="N112" t="s">
        <v>59</v>
      </c>
      <c r="O112" t="s">
        <v>27</v>
      </c>
      <c r="P112" t="s">
        <v>30</v>
      </c>
    </row>
    <row r="113" spans="1:16" x14ac:dyDescent="0.3">
      <c r="A113">
        <v>10167</v>
      </c>
      <c r="B113">
        <v>44</v>
      </c>
      <c r="C113">
        <v>100</v>
      </c>
      <c r="D113">
        <v>5924.16</v>
      </c>
      <c r="E113" s="1">
        <v>37917</v>
      </c>
      <c r="F113" t="s">
        <v>138</v>
      </c>
      <c r="G113">
        <v>4</v>
      </c>
      <c r="H113">
        <v>10</v>
      </c>
      <c r="I113">
        <v>2003</v>
      </c>
      <c r="J113" t="s">
        <v>79</v>
      </c>
      <c r="K113" t="s">
        <v>131</v>
      </c>
      <c r="L113" t="s">
        <v>108</v>
      </c>
      <c r="M113" t="s">
        <v>109</v>
      </c>
      <c r="N113" t="s">
        <v>83</v>
      </c>
      <c r="O113" t="s">
        <v>27</v>
      </c>
      <c r="P113" t="s">
        <v>30</v>
      </c>
    </row>
    <row r="114" spans="1:16" x14ac:dyDescent="0.3">
      <c r="A114">
        <v>10178</v>
      </c>
      <c r="B114">
        <v>24</v>
      </c>
      <c r="C114">
        <v>100</v>
      </c>
      <c r="D114">
        <v>3492.48</v>
      </c>
      <c r="E114" s="1">
        <v>37933</v>
      </c>
      <c r="F114" t="s">
        <v>16</v>
      </c>
      <c r="G114">
        <v>4</v>
      </c>
      <c r="H114">
        <v>11</v>
      </c>
      <c r="I114">
        <v>2003</v>
      </c>
      <c r="J114" t="s">
        <v>79</v>
      </c>
      <c r="K114" t="s">
        <v>131</v>
      </c>
      <c r="L114" t="s">
        <v>139</v>
      </c>
      <c r="M114" t="s">
        <v>140</v>
      </c>
      <c r="N114" t="s">
        <v>26</v>
      </c>
      <c r="O114" t="s">
        <v>27</v>
      </c>
      <c r="P114" t="s">
        <v>30</v>
      </c>
    </row>
    <row r="115" spans="1:16" x14ac:dyDescent="0.3">
      <c r="A115">
        <v>10186</v>
      </c>
      <c r="B115">
        <v>26</v>
      </c>
      <c r="C115">
        <v>100</v>
      </c>
      <c r="D115">
        <v>3854.24</v>
      </c>
      <c r="E115" s="1">
        <v>37939</v>
      </c>
      <c r="F115" t="s">
        <v>16</v>
      </c>
      <c r="G115">
        <v>4</v>
      </c>
      <c r="H115">
        <v>11</v>
      </c>
      <c r="I115">
        <v>2003</v>
      </c>
      <c r="J115" t="s">
        <v>79</v>
      </c>
      <c r="K115" t="s">
        <v>131</v>
      </c>
      <c r="L115" t="s">
        <v>141</v>
      </c>
      <c r="M115" t="s">
        <v>136</v>
      </c>
      <c r="N115" t="s">
        <v>74</v>
      </c>
      <c r="O115" t="s">
        <v>27</v>
      </c>
      <c r="P115" t="s">
        <v>30</v>
      </c>
    </row>
    <row r="116" spans="1:16" x14ac:dyDescent="0.3">
      <c r="A116">
        <v>10197</v>
      </c>
      <c r="B116">
        <v>45</v>
      </c>
      <c r="C116">
        <v>100</v>
      </c>
      <c r="D116">
        <v>5324.4</v>
      </c>
      <c r="E116" s="1">
        <v>37951</v>
      </c>
      <c r="F116" t="s">
        <v>16</v>
      </c>
      <c r="G116">
        <v>4</v>
      </c>
      <c r="H116">
        <v>11</v>
      </c>
      <c r="I116">
        <v>2003</v>
      </c>
      <c r="J116" t="s">
        <v>79</v>
      </c>
      <c r="K116" t="s">
        <v>131</v>
      </c>
      <c r="L116" t="s">
        <v>142</v>
      </c>
      <c r="M116" t="s">
        <v>143</v>
      </c>
      <c r="N116" t="s">
        <v>78</v>
      </c>
      <c r="O116" t="s">
        <v>27</v>
      </c>
      <c r="P116" t="s">
        <v>30</v>
      </c>
    </row>
    <row r="117" spans="1:16" x14ac:dyDescent="0.3">
      <c r="A117">
        <v>10209</v>
      </c>
      <c r="B117">
        <v>39</v>
      </c>
      <c r="C117">
        <v>100</v>
      </c>
      <c r="D117">
        <v>5197.92</v>
      </c>
      <c r="E117" s="1">
        <v>37995</v>
      </c>
      <c r="F117" t="s">
        <v>16</v>
      </c>
      <c r="G117">
        <v>1</v>
      </c>
      <c r="H117">
        <v>1</v>
      </c>
      <c r="I117">
        <v>2004</v>
      </c>
      <c r="J117" t="s">
        <v>79</v>
      </c>
      <c r="K117" t="s">
        <v>131</v>
      </c>
      <c r="L117" t="s">
        <v>144</v>
      </c>
      <c r="M117" t="s">
        <v>145</v>
      </c>
      <c r="N117" t="s">
        <v>21</v>
      </c>
      <c r="O117" t="s">
        <v>22</v>
      </c>
      <c r="P117" t="s">
        <v>30</v>
      </c>
    </row>
    <row r="118" spans="1:16" x14ac:dyDescent="0.3">
      <c r="A118">
        <v>10222</v>
      </c>
      <c r="B118">
        <v>49</v>
      </c>
      <c r="C118">
        <v>100</v>
      </c>
      <c r="D118">
        <v>5997.6</v>
      </c>
      <c r="E118" s="1">
        <v>38036</v>
      </c>
      <c r="F118" t="s">
        <v>16</v>
      </c>
      <c r="G118">
        <v>1</v>
      </c>
      <c r="H118">
        <v>2</v>
      </c>
      <c r="I118">
        <v>2004</v>
      </c>
      <c r="J118" t="s">
        <v>79</v>
      </c>
      <c r="K118" t="s">
        <v>131</v>
      </c>
      <c r="L118" t="s">
        <v>146</v>
      </c>
      <c r="M118" t="s">
        <v>147</v>
      </c>
      <c r="N118" t="s">
        <v>21</v>
      </c>
      <c r="O118" t="s">
        <v>22</v>
      </c>
      <c r="P118" t="s">
        <v>30</v>
      </c>
    </row>
    <row r="119" spans="1:16" x14ac:dyDescent="0.3">
      <c r="A119">
        <v>10248</v>
      </c>
      <c r="B119">
        <v>20</v>
      </c>
      <c r="C119">
        <v>100</v>
      </c>
      <c r="D119">
        <v>2910.4</v>
      </c>
      <c r="E119" s="1">
        <v>38114</v>
      </c>
      <c r="F119" t="s">
        <v>138</v>
      </c>
      <c r="G119">
        <v>2</v>
      </c>
      <c r="H119">
        <v>5</v>
      </c>
      <c r="I119">
        <v>2004</v>
      </c>
      <c r="J119" t="s">
        <v>79</v>
      </c>
      <c r="K119" t="s">
        <v>131</v>
      </c>
      <c r="L119" t="s">
        <v>19</v>
      </c>
      <c r="M119" t="s">
        <v>20</v>
      </c>
      <c r="N119" t="s">
        <v>21</v>
      </c>
      <c r="O119" t="s">
        <v>22</v>
      </c>
      <c r="P119" t="s">
        <v>23</v>
      </c>
    </row>
    <row r="120" spans="1:16" x14ac:dyDescent="0.3">
      <c r="A120">
        <v>10261</v>
      </c>
      <c r="B120">
        <v>27</v>
      </c>
      <c r="C120">
        <v>100</v>
      </c>
      <c r="D120">
        <v>3378.24</v>
      </c>
      <c r="E120" s="1">
        <v>38155</v>
      </c>
      <c r="F120" t="s">
        <v>16</v>
      </c>
      <c r="G120">
        <v>2</v>
      </c>
      <c r="H120">
        <v>6</v>
      </c>
      <c r="I120">
        <v>2004</v>
      </c>
      <c r="J120" t="s">
        <v>79</v>
      </c>
      <c r="K120" t="s">
        <v>131</v>
      </c>
      <c r="L120" t="s">
        <v>120</v>
      </c>
      <c r="M120" t="s">
        <v>121</v>
      </c>
      <c r="N120" t="s">
        <v>97</v>
      </c>
      <c r="O120" t="s">
        <v>22</v>
      </c>
      <c r="P120" t="s">
        <v>30</v>
      </c>
    </row>
    <row r="121" spans="1:16" x14ac:dyDescent="0.3">
      <c r="A121">
        <v>10273</v>
      </c>
      <c r="B121">
        <v>30</v>
      </c>
      <c r="C121">
        <v>100</v>
      </c>
      <c r="D121">
        <v>3508.8</v>
      </c>
      <c r="E121" s="1">
        <v>38189</v>
      </c>
      <c r="F121" t="s">
        <v>16</v>
      </c>
      <c r="G121">
        <v>3</v>
      </c>
      <c r="H121">
        <v>7</v>
      </c>
      <c r="I121">
        <v>2004</v>
      </c>
      <c r="J121" t="s">
        <v>79</v>
      </c>
      <c r="K121" t="s">
        <v>131</v>
      </c>
      <c r="L121" t="s">
        <v>148</v>
      </c>
      <c r="M121" t="s">
        <v>149</v>
      </c>
      <c r="N121" t="s">
        <v>150</v>
      </c>
      <c r="O121" t="s">
        <v>27</v>
      </c>
      <c r="P121" t="s">
        <v>30</v>
      </c>
    </row>
    <row r="122" spans="1:16" x14ac:dyDescent="0.3">
      <c r="A122">
        <v>10283</v>
      </c>
      <c r="B122">
        <v>25</v>
      </c>
      <c r="C122">
        <v>100</v>
      </c>
      <c r="D122">
        <v>2992</v>
      </c>
      <c r="E122" s="1">
        <v>38219</v>
      </c>
      <c r="F122" t="s">
        <v>16</v>
      </c>
      <c r="G122">
        <v>3</v>
      </c>
      <c r="H122">
        <v>8</v>
      </c>
      <c r="I122">
        <v>2004</v>
      </c>
      <c r="J122" t="s">
        <v>79</v>
      </c>
      <c r="K122" t="s">
        <v>131</v>
      </c>
      <c r="L122" t="s">
        <v>151</v>
      </c>
      <c r="M122" t="s">
        <v>152</v>
      </c>
      <c r="N122" t="s">
        <v>97</v>
      </c>
      <c r="O122" t="s">
        <v>22</v>
      </c>
      <c r="P122" t="s">
        <v>23</v>
      </c>
    </row>
    <row r="123" spans="1:16" x14ac:dyDescent="0.3">
      <c r="A123">
        <v>10295</v>
      </c>
      <c r="B123">
        <v>24</v>
      </c>
      <c r="C123">
        <v>100</v>
      </c>
      <c r="D123">
        <v>3427.2</v>
      </c>
      <c r="E123" s="1">
        <v>38240</v>
      </c>
      <c r="F123" t="s">
        <v>16</v>
      </c>
      <c r="G123">
        <v>3</v>
      </c>
      <c r="H123">
        <v>9</v>
      </c>
      <c r="I123">
        <v>2004</v>
      </c>
      <c r="J123" t="s">
        <v>79</v>
      </c>
      <c r="K123" t="s">
        <v>131</v>
      </c>
      <c r="L123" t="s">
        <v>153</v>
      </c>
      <c r="M123" t="s">
        <v>154</v>
      </c>
      <c r="N123" t="s">
        <v>21</v>
      </c>
      <c r="O123" t="s">
        <v>22</v>
      </c>
      <c r="P123" t="s">
        <v>30</v>
      </c>
    </row>
    <row r="124" spans="1:16" x14ac:dyDescent="0.3">
      <c r="A124">
        <v>10307</v>
      </c>
      <c r="B124">
        <v>22</v>
      </c>
      <c r="C124">
        <v>100</v>
      </c>
      <c r="D124">
        <v>2692.8</v>
      </c>
      <c r="E124" s="1">
        <v>38274</v>
      </c>
      <c r="F124" t="s">
        <v>16</v>
      </c>
      <c r="G124">
        <v>4</v>
      </c>
      <c r="H124">
        <v>10</v>
      </c>
      <c r="I124">
        <v>2004</v>
      </c>
      <c r="J124" t="s">
        <v>79</v>
      </c>
      <c r="K124" t="s">
        <v>131</v>
      </c>
      <c r="L124" t="s">
        <v>91</v>
      </c>
      <c r="M124" t="s">
        <v>92</v>
      </c>
      <c r="N124" t="s">
        <v>21</v>
      </c>
      <c r="O124" t="s">
        <v>22</v>
      </c>
      <c r="P124" t="s">
        <v>23</v>
      </c>
    </row>
    <row r="125" spans="1:16" x14ac:dyDescent="0.3">
      <c r="A125">
        <v>10316</v>
      </c>
      <c r="B125">
        <v>33</v>
      </c>
      <c r="C125">
        <v>100</v>
      </c>
      <c r="D125">
        <v>4128.96</v>
      </c>
      <c r="E125" s="1">
        <v>38292</v>
      </c>
      <c r="F125" t="s">
        <v>16</v>
      </c>
      <c r="G125">
        <v>4</v>
      </c>
      <c r="H125">
        <v>11</v>
      </c>
      <c r="I125">
        <v>2004</v>
      </c>
      <c r="J125" t="s">
        <v>79</v>
      </c>
      <c r="K125" t="s">
        <v>131</v>
      </c>
      <c r="L125" t="s">
        <v>155</v>
      </c>
      <c r="M125" t="s">
        <v>156</v>
      </c>
      <c r="N125" t="s">
        <v>74</v>
      </c>
      <c r="O125" t="s">
        <v>27</v>
      </c>
      <c r="P125" t="s">
        <v>30</v>
      </c>
    </row>
    <row r="126" spans="1:16" x14ac:dyDescent="0.3">
      <c r="A126">
        <v>10325</v>
      </c>
      <c r="B126">
        <v>47</v>
      </c>
      <c r="C126">
        <v>64.930000000000007</v>
      </c>
      <c r="D126">
        <v>3051.71</v>
      </c>
      <c r="E126" s="1">
        <v>38296</v>
      </c>
      <c r="F126" t="s">
        <v>16</v>
      </c>
      <c r="G126">
        <v>4</v>
      </c>
      <c r="H126">
        <v>11</v>
      </c>
      <c r="I126">
        <v>2004</v>
      </c>
      <c r="J126" t="s">
        <v>79</v>
      </c>
      <c r="K126" t="s">
        <v>131</v>
      </c>
      <c r="L126" t="s">
        <v>60</v>
      </c>
      <c r="M126" t="s">
        <v>61</v>
      </c>
      <c r="N126" t="s">
        <v>41</v>
      </c>
      <c r="O126" t="s">
        <v>27</v>
      </c>
      <c r="P126" t="s">
        <v>30</v>
      </c>
    </row>
    <row r="127" spans="1:16" x14ac:dyDescent="0.3">
      <c r="A127">
        <v>10337</v>
      </c>
      <c r="B127">
        <v>25</v>
      </c>
      <c r="C127">
        <v>48.05</v>
      </c>
      <c r="D127">
        <v>1201.25</v>
      </c>
      <c r="E127" s="1">
        <v>38312</v>
      </c>
      <c r="F127" t="s">
        <v>16</v>
      </c>
      <c r="G127">
        <v>4</v>
      </c>
      <c r="H127">
        <v>11</v>
      </c>
      <c r="I127">
        <v>2004</v>
      </c>
      <c r="J127" t="s">
        <v>79</v>
      </c>
      <c r="K127" t="s">
        <v>131</v>
      </c>
      <c r="L127" t="s">
        <v>88</v>
      </c>
      <c r="M127" t="s">
        <v>20</v>
      </c>
      <c r="N127" t="s">
        <v>21</v>
      </c>
      <c r="O127" t="s">
        <v>22</v>
      </c>
      <c r="P127" t="s">
        <v>23</v>
      </c>
    </row>
    <row r="128" spans="1:16" x14ac:dyDescent="0.3">
      <c r="A128">
        <v>10350</v>
      </c>
      <c r="B128">
        <v>26</v>
      </c>
      <c r="C128">
        <v>75.47</v>
      </c>
      <c r="D128">
        <v>1962.22</v>
      </c>
      <c r="E128" s="1">
        <v>38323</v>
      </c>
      <c r="F128" t="s">
        <v>16</v>
      </c>
      <c r="G128">
        <v>4</v>
      </c>
      <c r="H128">
        <v>12</v>
      </c>
      <c r="I128">
        <v>2004</v>
      </c>
      <c r="J128" t="s">
        <v>79</v>
      </c>
      <c r="K128" t="s">
        <v>131</v>
      </c>
      <c r="L128" t="s">
        <v>76</v>
      </c>
      <c r="M128" t="s">
        <v>77</v>
      </c>
      <c r="N128" t="s">
        <v>78</v>
      </c>
      <c r="O128" t="s">
        <v>27</v>
      </c>
      <c r="P128" t="s">
        <v>23</v>
      </c>
    </row>
    <row r="129" spans="1:16" x14ac:dyDescent="0.3">
      <c r="A129">
        <v>10359</v>
      </c>
      <c r="B129">
        <v>48</v>
      </c>
      <c r="C129">
        <v>54.68</v>
      </c>
      <c r="D129">
        <v>2624.64</v>
      </c>
      <c r="E129" s="1">
        <v>38336</v>
      </c>
      <c r="F129" t="s">
        <v>16</v>
      </c>
      <c r="G129">
        <v>4</v>
      </c>
      <c r="H129">
        <v>12</v>
      </c>
      <c r="I129">
        <v>2004</v>
      </c>
      <c r="J129" t="s">
        <v>79</v>
      </c>
      <c r="K129" t="s">
        <v>131</v>
      </c>
      <c r="L129" t="s">
        <v>24</v>
      </c>
      <c r="M129" t="s">
        <v>25</v>
      </c>
      <c r="N129" t="s">
        <v>26</v>
      </c>
      <c r="O129" t="s">
        <v>27</v>
      </c>
      <c r="P129" t="s">
        <v>23</v>
      </c>
    </row>
    <row r="130" spans="1:16" x14ac:dyDescent="0.3">
      <c r="A130">
        <v>10373</v>
      </c>
      <c r="B130">
        <v>39</v>
      </c>
      <c r="C130">
        <v>100</v>
      </c>
      <c r="D130">
        <v>4046.25</v>
      </c>
      <c r="E130" s="1">
        <v>38383</v>
      </c>
      <c r="F130" t="s">
        <v>16</v>
      </c>
      <c r="G130">
        <v>1</v>
      </c>
      <c r="H130">
        <v>1</v>
      </c>
      <c r="I130">
        <v>2005</v>
      </c>
      <c r="J130" t="s">
        <v>79</v>
      </c>
      <c r="K130" t="s">
        <v>131</v>
      </c>
      <c r="L130" t="s">
        <v>157</v>
      </c>
      <c r="M130" t="s">
        <v>158</v>
      </c>
      <c r="N130" t="s">
        <v>59</v>
      </c>
      <c r="O130" t="s">
        <v>27</v>
      </c>
      <c r="P130" t="s">
        <v>30</v>
      </c>
    </row>
    <row r="131" spans="1:16" x14ac:dyDescent="0.3">
      <c r="A131">
        <v>10384</v>
      </c>
      <c r="B131">
        <v>34</v>
      </c>
      <c r="C131">
        <v>100</v>
      </c>
      <c r="D131">
        <v>4846.7</v>
      </c>
      <c r="E131" s="1">
        <v>38406</v>
      </c>
      <c r="F131" t="s">
        <v>16</v>
      </c>
      <c r="G131">
        <v>1</v>
      </c>
      <c r="H131">
        <v>2</v>
      </c>
      <c r="I131">
        <v>2005</v>
      </c>
      <c r="J131" t="s">
        <v>79</v>
      </c>
      <c r="K131" t="s">
        <v>131</v>
      </c>
      <c r="L131" t="s">
        <v>33</v>
      </c>
      <c r="M131" t="s">
        <v>34</v>
      </c>
      <c r="N131" t="s">
        <v>21</v>
      </c>
      <c r="O131" t="s">
        <v>22</v>
      </c>
      <c r="P131" t="s">
        <v>30</v>
      </c>
    </row>
    <row r="132" spans="1:16" x14ac:dyDescent="0.3">
      <c r="A132">
        <v>10395</v>
      </c>
      <c r="B132">
        <v>32</v>
      </c>
      <c r="C132">
        <v>100</v>
      </c>
      <c r="D132">
        <v>3370.56</v>
      </c>
      <c r="E132" s="1">
        <v>38428</v>
      </c>
      <c r="F132" t="s">
        <v>16</v>
      </c>
      <c r="G132">
        <v>1</v>
      </c>
      <c r="H132">
        <v>3</v>
      </c>
      <c r="I132">
        <v>2005</v>
      </c>
      <c r="J132" t="s">
        <v>79</v>
      </c>
      <c r="K132" t="s">
        <v>131</v>
      </c>
      <c r="L132" t="s">
        <v>28</v>
      </c>
      <c r="M132" t="s">
        <v>29</v>
      </c>
      <c r="N132" t="s">
        <v>26</v>
      </c>
      <c r="O132" t="s">
        <v>27</v>
      </c>
      <c r="P132" t="s">
        <v>30</v>
      </c>
    </row>
    <row r="133" spans="1:16" x14ac:dyDescent="0.3">
      <c r="A133">
        <v>10400</v>
      </c>
      <c r="B133">
        <v>64</v>
      </c>
      <c r="C133">
        <v>100</v>
      </c>
      <c r="D133">
        <v>9661.44</v>
      </c>
      <c r="E133" s="1">
        <v>38443</v>
      </c>
      <c r="F133" t="s">
        <v>16</v>
      </c>
      <c r="G133">
        <v>2</v>
      </c>
      <c r="H133">
        <v>4</v>
      </c>
      <c r="I133">
        <v>2005</v>
      </c>
      <c r="J133" t="s">
        <v>79</v>
      </c>
      <c r="K133" t="s">
        <v>131</v>
      </c>
      <c r="L133" t="s">
        <v>159</v>
      </c>
      <c r="M133" t="s">
        <v>160</v>
      </c>
      <c r="N133" t="s">
        <v>21</v>
      </c>
      <c r="O133" t="s">
        <v>22</v>
      </c>
      <c r="P133" t="s">
        <v>67</v>
      </c>
    </row>
    <row r="134" spans="1:16" x14ac:dyDescent="0.3">
      <c r="A134">
        <v>10414</v>
      </c>
      <c r="B134">
        <v>19</v>
      </c>
      <c r="C134">
        <v>100</v>
      </c>
      <c r="D134">
        <v>2764.88</v>
      </c>
      <c r="E134" s="1">
        <v>38478</v>
      </c>
      <c r="F134" t="s">
        <v>161</v>
      </c>
      <c r="G134">
        <v>2</v>
      </c>
      <c r="H134">
        <v>5</v>
      </c>
      <c r="I134">
        <v>2005</v>
      </c>
      <c r="J134" t="s">
        <v>79</v>
      </c>
      <c r="K134" t="s">
        <v>131</v>
      </c>
      <c r="L134" t="s">
        <v>153</v>
      </c>
      <c r="M134" t="s">
        <v>154</v>
      </c>
      <c r="N134" t="s">
        <v>21</v>
      </c>
      <c r="O134" t="s">
        <v>22</v>
      </c>
      <c r="P134" t="s">
        <v>23</v>
      </c>
    </row>
    <row r="135" spans="1:16" x14ac:dyDescent="0.3">
      <c r="A135">
        <v>10103</v>
      </c>
      <c r="B135">
        <v>42</v>
      </c>
      <c r="C135">
        <v>100</v>
      </c>
      <c r="D135">
        <v>5398.26</v>
      </c>
      <c r="E135" s="1">
        <v>37650</v>
      </c>
      <c r="F135" t="s">
        <v>16</v>
      </c>
      <c r="G135">
        <v>1</v>
      </c>
      <c r="H135">
        <v>1</v>
      </c>
      <c r="I135">
        <v>2003</v>
      </c>
      <c r="J135" t="s">
        <v>79</v>
      </c>
      <c r="K135" t="s">
        <v>162</v>
      </c>
      <c r="L135" t="s">
        <v>60</v>
      </c>
      <c r="M135" t="s">
        <v>61</v>
      </c>
      <c r="N135" t="s">
        <v>41</v>
      </c>
      <c r="O135" t="s">
        <v>27</v>
      </c>
      <c r="P135" t="s">
        <v>30</v>
      </c>
    </row>
    <row r="136" spans="1:16" x14ac:dyDescent="0.3">
      <c r="A136">
        <v>10114</v>
      </c>
      <c r="B136">
        <v>31</v>
      </c>
      <c r="C136">
        <v>100</v>
      </c>
      <c r="D136">
        <v>4305.28</v>
      </c>
      <c r="E136" s="1">
        <v>37712</v>
      </c>
      <c r="F136" t="s">
        <v>16</v>
      </c>
      <c r="G136">
        <v>2</v>
      </c>
      <c r="H136">
        <v>4</v>
      </c>
      <c r="I136">
        <v>2003</v>
      </c>
      <c r="J136" t="s">
        <v>79</v>
      </c>
      <c r="K136" t="s">
        <v>162</v>
      </c>
      <c r="L136" t="s">
        <v>163</v>
      </c>
      <c r="M136" t="s">
        <v>29</v>
      </c>
      <c r="N136" t="s">
        <v>26</v>
      </c>
      <c r="O136" t="s">
        <v>27</v>
      </c>
      <c r="P136" t="s">
        <v>30</v>
      </c>
    </row>
    <row r="137" spans="1:16" x14ac:dyDescent="0.3">
      <c r="A137">
        <v>10126</v>
      </c>
      <c r="B137">
        <v>22</v>
      </c>
      <c r="C137">
        <v>100</v>
      </c>
      <c r="D137">
        <v>3347.74</v>
      </c>
      <c r="E137" s="1">
        <v>37769</v>
      </c>
      <c r="F137" t="s">
        <v>16</v>
      </c>
      <c r="G137">
        <v>2</v>
      </c>
      <c r="H137">
        <v>5</v>
      </c>
      <c r="I137">
        <v>2003</v>
      </c>
      <c r="J137" t="s">
        <v>79</v>
      </c>
      <c r="K137" t="s">
        <v>162</v>
      </c>
      <c r="L137" t="s">
        <v>84</v>
      </c>
      <c r="M137" t="s">
        <v>77</v>
      </c>
      <c r="N137" t="s">
        <v>78</v>
      </c>
      <c r="O137" t="s">
        <v>27</v>
      </c>
      <c r="P137" t="s">
        <v>30</v>
      </c>
    </row>
    <row r="138" spans="1:16" x14ac:dyDescent="0.3">
      <c r="A138">
        <v>10140</v>
      </c>
      <c r="B138">
        <v>26</v>
      </c>
      <c r="C138">
        <v>100</v>
      </c>
      <c r="D138">
        <v>3188.12</v>
      </c>
      <c r="E138" s="1">
        <v>37826</v>
      </c>
      <c r="F138" t="s">
        <v>16</v>
      </c>
      <c r="G138">
        <v>3</v>
      </c>
      <c r="H138">
        <v>7</v>
      </c>
      <c r="I138">
        <v>2003</v>
      </c>
      <c r="J138" t="s">
        <v>79</v>
      </c>
      <c r="K138" t="s">
        <v>162</v>
      </c>
      <c r="L138" t="s">
        <v>35</v>
      </c>
      <c r="M138" t="s">
        <v>36</v>
      </c>
      <c r="N138" t="s">
        <v>21</v>
      </c>
      <c r="O138" t="s">
        <v>22</v>
      </c>
      <c r="P138" t="s">
        <v>30</v>
      </c>
    </row>
    <row r="139" spans="1:16" x14ac:dyDescent="0.3">
      <c r="A139">
        <v>10150</v>
      </c>
      <c r="B139">
        <v>20</v>
      </c>
      <c r="C139">
        <v>100</v>
      </c>
      <c r="D139">
        <v>3191.2</v>
      </c>
      <c r="E139" s="1">
        <v>37883</v>
      </c>
      <c r="F139" t="s">
        <v>16</v>
      </c>
      <c r="G139">
        <v>3</v>
      </c>
      <c r="H139">
        <v>9</v>
      </c>
      <c r="I139">
        <v>2003</v>
      </c>
      <c r="J139" t="s">
        <v>79</v>
      </c>
      <c r="K139" t="s">
        <v>162</v>
      </c>
      <c r="L139" t="s">
        <v>85</v>
      </c>
      <c r="M139" t="s">
        <v>86</v>
      </c>
      <c r="N139" t="s">
        <v>86</v>
      </c>
      <c r="O139" t="s">
        <v>87</v>
      </c>
      <c r="P139" t="s">
        <v>30</v>
      </c>
    </row>
    <row r="140" spans="1:16" x14ac:dyDescent="0.3">
      <c r="A140">
        <v>10164</v>
      </c>
      <c r="B140">
        <v>21</v>
      </c>
      <c r="C140">
        <v>100</v>
      </c>
      <c r="D140">
        <v>3536.82</v>
      </c>
      <c r="E140" s="1">
        <v>37915</v>
      </c>
      <c r="F140" t="s">
        <v>164</v>
      </c>
      <c r="G140">
        <v>4</v>
      </c>
      <c r="H140">
        <v>10</v>
      </c>
      <c r="I140">
        <v>2003</v>
      </c>
      <c r="J140" t="s">
        <v>79</v>
      </c>
      <c r="K140" t="s">
        <v>162</v>
      </c>
      <c r="L140" t="s">
        <v>165</v>
      </c>
      <c r="M140" t="s">
        <v>166</v>
      </c>
      <c r="N140" t="s">
        <v>66</v>
      </c>
      <c r="O140" t="s">
        <v>27</v>
      </c>
      <c r="P140" t="s">
        <v>30</v>
      </c>
    </row>
    <row r="141" spans="1:16" x14ac:dyDescent="0.3">
      <c r="A141">
        <v>10175</v>
      </c>
      <c r="B141">
        <v>33</v>
      </c>
      <c r="C141">
        <v>100</v>
      </c>
      <c r="D141">
        <v>5362.83</v>
      </c>
      <c r="E141" s="1">
        <v>37931</v>
      </c>
      <c r="F141" t="s">
        <v>16</v>
      </c>
      <c r="G141">
        <v>4</v>
      </c>
      <c r="H141">
        <v>11</v>
      </c>
      <c r="I141">
        <v>2003</v>
      </c>
      <c r="J141" t="s">
        <v>79</v>
      </c>
      <c r="K141" t="s">
        <v>162</v>
      </c>
      <c r="L141" t="s">
        <v>135</v>
      </c>
      <c r="M141" t="s">
        <v>136</v>
      </c>
      <c r="N141" t="s">
        <v>74</v>
      </c>
      <c r="O141" t="s">
        <v>27</v>
      </c>
      <c r="P141" t="s">
        <v>30</v>
      </c>
    </row>
    <row r="142" spans="1:16" x14ac:dyDescent="0.3">
      <c r="A142">
        <v>10183</v>
      </c>
      <c r="B142">
        <v>28</v>
      </c>
      <c r="C142">
        <v>100</v>
      </c>
      <c r="D142">
        <v>3433.36</v>
      </c>
      <c r="E142" s="1">
        <v>37938</v>
      </c>
      <c r="F142" t="s">
        <v>16</v>
      </c>
      <c r="G142">
        <v>4</v>
      </c>
      <c r="H142">
        <v>11</v>
      </c>
      <c r="I142">
        <v>2003</v>
      </c>
      <c r="J142" t="s">
        <v>79</v>
      </c>
      <c r="K142" t="s">
        <v>162</v>
      </c>
      <c r="L142" t="s">
        <v>91</v>
      </c>
      <c r="M142" t="s">
        <v>92</v>
      </c>
      <c r="N142" t="s">
        <v>21</v>
      </c>
      <c r="O142" t="s">
        <v>22</v>
      </c>
      <c r="P142" t="s">
        <v>30</v>
      </c>
    </row>
    <row r="143" spans="1:16" x14ac:dyDescent="0.3">
      <c r="A143">
        <v>10194</v>
      </c>
      <c r="B143">
        <v>26</v>
      </c>
      <c r="C143">
        <v>100</v>
      </c>
      <c r="D143">
        <v>4263.74</v>
      </c>
      <c r="E143" s="1">
        <v>37950</v>
      </c>
      <c r="F143" t="s">
        <v>16</v>
      </c>
      <c r="G143">
        <v>4</v>
      </c>
      <c r="H143">
        <v>11</v>
      </c>
      <c r="I143">
        <v>2003</v>
      </c>
      <c r="J143" t="s">
        <v>79</v>
      </c>
      <c r="K143" t="s">
        <v>162</v>
      </c>
      <c r="L143" t="s">
        <v>93</v>
      </c>
      <c r="M143" t="s">
        <v>94</v>
      </c>
      <c r="N143" t="s">
        <v>26</v>
      </c>
      <c r="O143" t="s">
        <v>27</v>
      </c>
      <c r="P143" t="s">
        <v>30</v>
      </c>
    </row>
    <row r="144" spans="1:16" x14ac:dyDescent="0.3">
      <c r="A144">
        <v>10207</v>
      </c>
      <c r="B144">
        <v>31</v>
      </c>
      <c r="C144">
        <v>100</v>
      </c>
      <c r="D144">
        <v>4076.19</v>
      </c>
      <c r="E144" s="1">
        <v>37964</v>
      </c>
      <c r="F144" t="s">
        <v>16</v>
      </c>
      <c r="G144">
        <v>4</v>
      </c>
      <c r="H144">
        <v>12</v>
      </c>
      <c r="I144">
        <v>2003</v>
      </c>
      <c r="J144" t="s">
        <v>79</v>
      </c>
      <c r="K144" t="s">
        <v>162</v>
      </c>
      <c r="L144" t="s">
        <v>167</v>
      </c>
      <c r="M144" t="s">
        <v>154</v>
      </c>
      <c r="N144" t="s">
        <v>21</v>
      </c>
      <c r="O144" t="s">
        <v>22</v>
      </c>
      <c r="P144" t="s">
        <v>30</v>
      </c>
    </row>
    <row r="145" spans="1:16" x14ac:dyDescent="0.3">
      <c r="A145">
        <v>10217</v>
      </c>
      <c r="B145">
        <v>48</v>
      </c>
      <c r="C145">
        <v>100</v>
      </c>
      <c r="D145">
        <v>7020.48</v>
      </c>
      <c r="E145" s="1">
        <v>38021</v>
      </c>
      <c r="F145" t="s">
        <v>16</v>
      </c>
      <c r="G145">
        <v>1</v>
      </c>
      <c r="H145">
        <v>2</v>
      </c>
      <c r="I145">
        <v>2004</v>
      </c>
      <c r="J145" t="s">
        <v>79</v>
      </c>
      <c r="K145" t="s">
        <v>162</v>
      </c>
      <c r="L145" t="s">
        <v>168</v>
      </c>
      <c r="M145" t="s">
        <v>86</v>
      </c>
      <c r="N145" t="s">
        <v>86</v>
      </c>
      <c r="O145" t="s">
        <v>47</v>
      </c>
      <c r="P145" t="s">
        <v>67</v>
      </c>
    </row>
    <row r="146" spans="1:16" x14ac:dyDescent="0.3">
      <c r="A146">
        <v>10229</v>
      </c>
      <c r="B146">
        <v>50</v>
      </c>
      <c r="C146">
        <v>100</v>
      </c>
      <c r="D146">
        <v>6426.5</v>
      </c>
      <c r="E146" s="1">
        <v>38057</v>
      </c>
      <c r="F146" t="s">
        <v>16</v>
      </c>
      <c r="G146">
        <v>1</v>
      </c>
      <c r="H146">
        <v>3</v>
      </c>
      <c r="I146">
        <v>2004</v>
      </c>
      <c r="J146" t="s">
        <v>79</v>
      </c>
      <c r="K146" t="s">
        <v>162</v>
      </c>
      <c r="L146" t="s">
        <v>112</v>
      </c>
      <c r="M146" t="s">
        <v>113</v>
      </c>
      <c r="N146" t="s">
        <v>21</v>
      </c>
      <c r="O146" t="s">
        <v>22</v>
      </c>
      <c r="P146" t="s">
        <v>30</v>
      </c>
    </row>
    <row r="147" spans="1:16" x14ac:dyDescent="0.3">
      <c r="A147">
        <v>10245</v>
      </c>
      <c r="B147">
        <v>28</v>
      </c>
      <c r="C147">
        <v>100</v>
      </c>
      <c r="D147">
        <v>4591.72</v>
      </c>
      <c r="E147" s="1">
        <v>38111</v>
      </c>
      <c r="F147" t="s">
        <v>16</v>
      </c>
      <c r="G147">
        <v>2</v>
      </c>
      <c r="H147">
        <v>5</v>
      </c>
      <c r="I147">
        <v>2004</v>
      </c>
      <c r="J147" t="s">
        <v>79</v>
      </c>
      <c r="K147" t="s">
        <v>162</v>
      </c>
      <c r="L147" t="s">
        <v>101</v>
      </c>
      <c r="M147" t="s">
        <v>102</v>
      </c>
      <c r="N147" t="s">
        <v>21</v>
      </c>
      <c r="O147" t="s">
        <v>22</v>
      </c>
      <c r="P147" t="s">
        <v>30</v>
      </c>
    </row>
    <row r="148" spans="1:16" x14ac:dyDescent="0.3">
      <c r="A148">
        <v>10259</v>
      </c>
      <c r="B148">
        <v>26</v>
      </c>
      <c r="C148">
        <v>100</v>
      </c>
      <c r="D148">
        <v>4033.38</v>
      </c>
      <c r="E148" s="1">
        <v>38153</v>
      </c>
      <c r="F148" t="s">
        <v>16</v>
      </c>
      <c r="G148">
        <v>2</v>
      </c>
      <c r="H148">
        <v>6</v>
      </c>
      <c r="I148">
        <v>2004</v>
      </c>
      <c r="J148" t="s">
        <v>79</v>
      </c>
      <c r="K148" t="s">
        <v>162</v>
      </c>
      <c r="L148" t="s">
        <v>168</v>
      </c>
      <c r="M148" t="s">
        <v>86</v>
      </c>
      <c r="N148" t="s">
        <v>86</v>
      </c>
      <c r="O148" t="s">
        <v>47</v>
      </c>
      <c r="P148" t="s">
        <v>30</v>
      </c>
    </row>
    <row r="149" spans="1:16" x14ac:dyDescent="0.3">
      <c r="A149">
        <v>10270</v>
      </c>
      <c r="B149">
        <v>32</v>
      </c>
      <c r="C149">
        <v>100</v>
      </c>
      <c r="D149">
        <v>4302.08</v>
      </c>
      <c r="E149" s="1">
        <v>38187</v>
      </c>
      <c r="F149" t="s">
        <v>16</v>
      </c>
      <c r="G149">
        <v>3</v>
      </c>
      <c r="H149">
        <v>7</v>
      </c>
      <c r="I149">
        <v>2004</v>
      </c>
      <c r="J149" t="s">
        <v>79</v>
      </c>
      <c r="K149" t="s">
        <v>162</v>
      </c>
      <c r="L149" t="s">
        <v>68</v>
      </c>
      <c r="M149" t="s">
        <v>69</v>
      </c>
      <c r="N149" t="s">
        <v>46</v>
      </c>
      <c r="O149" t="s">
        <v>47</v>
      </c>
      <c r="P149" t="s">
        <v>30</v>
      </c>
    </row>
    <row r="150" spans="1:16" x14ac:dyDescent="0.3">
      <c r="A150">
        <v>10281</v>
      </c>
      <c r="B150">
        <v>44</v>
      </c>
      <c r="C150">
        <v>100</v>
      </c>
      <c r="D150">
        <v>7020.64</v>
      </c>
      <c r="E150" s="1">
        <v>38218</v>
      </c>
      <c r="F150" t="s">
        <v>16</v>
      </c>
      <c r="G150">
        <v>3</v>
      </c>
      <c r="H150">
        <v>8</v>
      </c>
      <c r="I150">
        <v>2004</v>
      </c>
      <c r="J150" t="s">
        <v>79</v>
      </c>
      <c r="K150" t="s">
        <v>162</v>
      </c>
      <c r="L150" t="s">
        <v>62</v>
      </c>
      <c r="M150" t="s">
        <v>63</v>
      </c>
      <c r="N150" t="s">
        <v>21</v>
      </c>
      <c r="O150" t="s">
        <v>22</v>
      </c>
      <c r="P150" t="s">
        <v>67</v>
      </c>
    </row>
    <row r="151" spans="1:16" x14ac:dyDescent="0.3">
      <c r="A151">
        <v>10291</v>
      </c>
      <c r="B151">
        <v>30</v>
      </c>
      <c r="C151">
        <v>100</v>
      </c>
      <c r="D151">
        <v>3855.9</v>
      </c>
      <c r="E151" s="1">
        <v>38238</v>
      </c>
      <c r="F151" t="s">
        <v>16</v>
      </c>
      <c r="G151">
        <v>3</v>
      </c>
      <c r="H151">
        <v>9</v>
      </c>
      <c r="I151">
        <v>2004</v>
      </c>
      <c r="J151" t="s">
        <v>79</v>
      </c>
      <c r="K151" t="s">
        <v>162</v>
      </c>
      <c r="L151" t="s">
        <v>108</v>
      </c>
      <c r="M151" t="s">
        <v>109</v>
      </c>
      <c r="N151" t="s">
        <v>83</v>
      </c>
      <c r="O151" t="s">
        <v>27</v>
      </c>
      <c r="P151" t="s">
        <v>30</v>
      </c>
    </row>
    <row r="152" spans="1:16" x14ac:dyDescent="0.3">
      <c r="A152">
        <v>10305</v>
      </c>
      <c r="B152">
        <v>38</v>
      </c>
      <c r="C152">
        <v>100</v>
      </c>
      <c r="D152">
        <v>6680.78</v>
      </c>
      <c r="E152" s="1">
        <v>38273</v>
      </c>
      <c r="F152" t="s">
        <v>16</v>
      </c>
      <c r="G152">
        <v>4</v>
      </c>
      <c r="H152">
        <v>10</v>
      </c>
      <c r="I152">
        <v>2004</v>
      </c>
      <c r="J152" t="s">
        <v>79</v>
      </c>
      <c r="K152" t="s">
        <v>162</v>
      </c>
      <c r="L152" t="s">
        <v>55</v>
      </c>
      <c r="M152" t="s">
        <v>56</v>
      </c>
      <c r="N152" t="s">
        <v>21</v>
      </c>
      <c r="O152" t="s">
        <v>22</v>
      </c>
      <c r="P152" t="s">
        <v>30</v>
      </c>
    </row>
    <row r="153" spans="1:16" x14ac:dyDescent="0.3">
      <c r="A153">
        <v>10313</v>
      </c>
      <c r="B153">
        <v>40</v>
      </c>
      <c r="C153">
        <v>100</v>
      </c>
      <c r="D153">
        <v>6678</v>
      </c>
      <c r="E153" s="1">
        <v>38282</v>
      </c>
      <c r="F153" t="s">
        <v>16</v>
      </c>
      <c r="G153">
        <v>4</v>
      </c>
      <c r="H153">
        <v>10</v>
      </c>
      <c r="I153">
        <v>2004</v>
      </c>
      <c r="J153" t="s">
        <v>79</v>
      </c>
      <c r="K153" t="s">
        <v>162</v>
      </c>
      <c r="L153" t="s">
        <v>95</v>
      </c>
      <c r="M153" t="s">
        <v>96</v>
      </c>
      <c r="N153" t="s">
        <v>97</v>
      </c>
      <c r="O153" t="s">
        <v>22</v>
      </c>
      <c r="P153" t="s">
        <v>30</v>
      </c>
    </row>
    <row r="154" spans="1:16" x14ac:dyDescent="0.3">
      <c r="A154">
        <v>10322</v>
      </c>
      <c r="B154">
        <v>46</v>
      </c>
      <c r="C154">
        <v>61.99</v>
      </c>
      <c r="D154">
        <v>2851.54</v>
      </c>
      <c r="E154" s="1">
        <v>38295</v>
      </c>
      <c r="F154" t="s">
        <v>16</v>
      </c>
      <c r="G154">
        <v>4</v>
      </c>
      <c r="H154">
        <v>11</v>
      </c>
      <c r="I154">
        <v>2004</v>
      </c>
      <c r="J154" t="s">
        <v>79</v>
      </c>
      <c r="K154" t="s">
        <v>162</v>
      </c>
      <c r="L154" t="s">
        <v>114</v>
      </c>
      <c r="M154" t="s">
        <v>115</v>
      </c>
      <c r="N154" t="s">
        <v>21</v>
      </c>
      <c r="O154" t="s">
        <v>22</v>
      </c>
      <c r="P154" t="s">
        <v>23</v>
      </c>
    </row>
    <row r="155" spans="1:16" x14ac:dyDescent="0.3">
      <c r="A155">
        <v>10334</v>
      </c>
      <c r="B155">
        <v>26</v>
      </c>
      <c r="C155">
        <v>100</v>
      </c>
      <c r="D155">
        <v>3188.12</v>
      </c>
      <c r="E155" s="1">
        <v>38310</v>
      </c>
      <c r="F155" t="s">
        <v>161</v>
      </c>
      <c r="G155">
        <v>4</v>
      </c>
      <c r="H155">
        <v>11</v>
      </c>
      <c r="I155">
        <v>2004</v>
      </c>
      <c r="J155" t="s">
        <v>79</v>
      </c>
      <c r="K155" t="s">
        <v>162</v>
      </c>
      <c r="L155" t="s">
        <v>81</v>
      </c>
      <c r="M155" t="s">
        <v>82</v>
      </c>
      <c r="N155" t="s">
        <v>83</v>
      </c>
      <c r="O155" t="s">
        <v>27</v>
      </c>
      <c r="P155" t="s">
        <v>30</v>
      </c>
    </row>
    <row r="156" spans="1:16" x14ac:dyDescent="0.3">
      <c r="A156">
        <v>10347</v>
      </c>
      <c r="B156">
        <v>27</v>
      </c>
      <c r="C156">
        <v>100</v>
      </c>
      <c r="D156">
        <v>4428</v>
      </c>
      <c r="E156" s="1">
        <v>38320</v>
      </c>
      <c r="F156" t="s">
        <v>16</v>
      </c>
      <c r="G156">
        <v>4</v>
      </c>
      <c r="H156">
        <v>11</v>
      </c>
      <c r="I156">
        <v>2004</v>
      </c>
      <c r="J156" t="s">
        <v>79</v>
      </c>
      <c r="K156" t="s">
        <v>162</v>
      </c>
      <c r="L156" t="s">
        <v>44</v>
      </c>
      <c r="M156" t="s">
        <v>45</v>
      </c>
      <c r="N156" t="s">
        <v>46</v>
      </c>
      <c r="O156" t="s">
        <v>47</v>
      </c>
      <c r="P156" t="s">
        <v>30</v>
      </c>
    </row>
    <row r="157" spans="1:16" x14ac:dyDescent="0.3">
      <c r="A157">
        <v>10357</v>
      </c>
      <c r="B157">
        <v>43</v>
      </c>
      <c r="C157">
        <v>100</v>
      </c>
      <c r="D157">
        <v>5780.92</v>
      </c>
      <c r="E157" s="1">
        <v>38331</v>
      </c>
      <c r="F157" t="s">
        <v>16</v>
      </c>
      <c r="G157">
        <v>4</v>
      </c>
      <c r="H157">
        <v>12</v>
      </c>
      <c r="I157">
        <v>2004</v>
      </c>
      <c r="J157" t="s">
        <v>79</v>
      </c>
      <c r="K157" t="s">
        <v>162</v>
      </c>
      <c r="L157" t="s">
        <v>112</v>
      </c>
      <c r="M157" t="s">
        <v>113</v>
      </c>
      <c r="N157" t="s">
        <v>21</v>
      </c>
      <c r="O157" t="s">
        <v>22</v>
      </c>
      <c r="P157" t="s">
        <v>30</v>
      </c>
    </row>
    <row r="158" spans="1:16" x14ac:dyDescent="0.3">
      <c r="A158">
        <v>10370</v>
      </c>
      <c r="B158">
        <v>35</v>
      </c>
      <c r="C158">
        <v>65.63</v>
      </c>
      <c r="D158">
        <v>2297.0500000000002</v>
      </c>
      <c r="E158" s="1">
        <v>38372</v>
      </c>
      <c r="F158" t="s">
        <v>16</v>
      </c>
      <c r="G158">
        <v>1</v>
      </c>
      <c r="H158">
        <v>1</v>
      </c>
      <c r="I158">
        <v>2005</v>
      </c>
      <c r="J158" t="s">
        <v>79</v>
      </c>
      <c r="K158" t="s">
        <v>162</v>
      </c>
      <c r="L158" t="s">
        <v>118</v>
      </c>
      <c r="M158" t="s">
        <v>119</v>
      </c>
      <c r="N158" t="s">
        <v>46</v>
      </c>
      <c r="O158" t="s">
        <v>47</v>
      </c>
      <c r="P158" t="s">
        <v>23</v>
      </c>
    </row>
    <row r="159" spans="1:16" x14ac:dyDescent="0.3">
      <c r="A159">
        <v>10381</v>
      </c>
      <c r="B159">
        <v>37</v>
      </c>
      <c r="C159">
        <v>100</v>
      </c>
      <c r="D159">
        <v>6231.54</v>
      </c>
      <c r="E159" s="1">
        <v>38400</v>
      </c>
      <c r="F159" t="s">
        <v>16</v>
      </c>
      <c r="G159">
        <v>1</v>
      </c>
      <c r="H159">
        <v>2</v>
      </c>
      <c r="I159">
        <v>2005</v>
      </c>
      <c r="J159" t="s">
        <v>79</v>
      </c>
      <c r="K159" t="s">
        <v>162</v>
      </c>
      <c r="L159" t="s">
        <v>33</v>
      </c>
      <c r="M159" t="s">
        <v>34</v>
      </c>
      <c r="N159" t="s">
        <v>21</v>
      </c>
      <c r="O159" t="s">
        <v>22</v>
      </c>
      <c r="P159" t="s">
        <v>30</v>
      </c>
    </row>
    <row r="160" spans="1:16" x14ac:dyDescent="0.3">
      <c r="A160">
        <v>10391</v>
      </c>
      <c r="B160">
        <v>37</v>
      </c>
      <c r="C160">
        <v>46.9</v>
      </c>
      <c r="D160">
        <v>1735.3</v>
      </c>
      <c r="E160" s="1">
        <v>38420</v>
      </c>
      <c r="F160" t="s">
        <v>16</v>
      </c>
      <c r="G160">
        <v>1</v>
      </c>
      <c r="H160">
        <v>3</v>
      </c>
      <c r="I160">
        <v>2005</v>
      </c>
      <c r="J160" t="s">
        <v>79</v>
      </c>
      <c r="K160" t="s">
        <v>162</v>
      </c>
      <c r="L160" t="s">
        <v>118</v>
      </c>
      <c r="M160" t="s">
        <v>119</v>
      </c>
      <c r="N160" t="s">
        <v>46</v>
      </c>
      <c r="O160" t="s">
        <v>47</v>
      </c>
      <c r="P160" t="s">
        <v>23</v>
      </c>
    </row>
    <row r="161" spans="1:16" x14ac:dyDescent="0.3">
      <c r="A161">
        <v>10411</v>
      </c>
      <c r="B161">
        <v>27</v>
      </c>
      <c r="C161">
        <v>100</v>
      </c>
      <c r="D161">
        <v>4427.7299999999996</v>
      </c>
      <c r="E161" s="1">
        <v>38473</v>
      </c>
      <c r="F161" t="s">
        <v>16</v>
      </c>
      <c r="G161">
        <v>2</v>
      </c>
      <c r="H161">
        <v>5</v>
      </c>
      <c r="I161">
        <v>2005</v>
      </c>
      <c r="J161" t="s">
        <v>79</v>
      </c>
      <c r="K161" t="s">
        <v>162</v>
      </c>
      <c r="L161" t="s">
        <v>120</v>
      </c>
      <c r="M161" t="s">
        <v>121</v>
      </c>
      <c r="N161" t="s">
        <v>97</v>
      </c>
      <c r="O161" t="s">
        <v>22</v>
      </c>
      <c r="P161" t="s">
        <v>30</v>
      </c>
    </row>
    <row r="162" spans="1:16" x14ac:dyDescent="0.3">
      <c r="A162">
        <v>10425</v>
      </c>
      <c r="B162">
        <v>38</v>
      </c>
      <c r="C162">
        <v>100</v>
      </c>
      <c r="D162">
        <v>5894.94</v>
      </c>
      <c r="E162" s="1">
        <v>38503</v>
      </c>
      <c r="F162" t="s">
        <v>122</v>
      </c>
      <c r="G162">
        <v>2</v>
      </c>
      <c r="H162">
        <v>5</v>
      </c>
      <c r="I162">
        <v>2005</v>
      </c>
      <c r="J162" t="s">
        <v>79</v>
      </c>
      <c r="K162" t="s">
        <v>162</v>
      </c>
      <c r="L162" t="s">
        <v>53</v>
      </c>
      <c r="M162" t="s">
        <v>54</v>
      </c>
      <c r="N162" t="s">
        <v>26</v>
      </c>
      <c r="O162" t="s">
        <v>27</v>
      </c>
      <c r="P162" t="s">
        <v>30</v>
      </c>
    </row>
    <row r="163" spans="1:16" x14ac:dyDescent="0.3">
      <c r="A163">
        <v>10108</v>
      </c>
      <c r="B163">
        <v>33</v>
      </c>
      <c r="C163">
        <v>100</v>
      </c>
      <c r="D163">
        <v>5265.15</v>
      </c>
      <c r="E163" s="1">
        <v>37683</v>
      </c>
      <c r="F163" t="s">
        <v>16</v>
      </c>
      <c r="G163">
        <v>1</v>
      </c>
      <c r="H163">
        <v>3</v>
      </c>
      <c r="I163">
        <v>2003</v>
      </c>
      <c r="J163" t="s">
        <v>79</v>
      </c>
      <c r="K163" t="s">
        <v>169</v>
      </c>
      <c r="L163" t="s">
        <v>170</v>
      </c>
      <c r="M163" t="s">
        <v>171</v>
      </c>
      <c r="N163" t="s">
        <v>172</v>
      </c>
      <c r="O163" t="s">
        <v>87</v>
      </c>
      <c r="P163" t="s">
        <v>30</v>
      </c>
    </row>
    <row r="164" spans="1:16" x14ac:dyDescent="0.3">
      <c r="A164">
        <v>10122</v>
      </c>
      <c r="B164">
        <v>42</v>
      </c>
      <c r="C164">
        <v>100</v>
      </c>
      <c r="D164">
        <v>7599.9</v>
      </c>
      <c r="E164" s="1">
        <v>37749</v>
      </c>
      <c r="F164" t="s">
        <v>16</v>
      </c>
      <c r="G164">
        <v>2</v>
      </c>
      <c r="H164">
        <v>5</v>
      </c>
      <c r="I164">
        <v>2003</v>
      </c>
      <c r="J164" t="s">
        <v>79</v>
      </c>
      <c r="K164" t="s">
        <v>169</v>
      </c>
      <c r="L164" t="s">
        <v>173</v>
      </c>
      <c r="M164" t="s">
        <v>174</v>
      </c>
      <c r="N164" t="s">
        <v>26</v>
      </c>
      <c r="O164" t="s">
        <v>27</v>
      </c>
      <c r="P164" t="s">
        <v>67</v>
      </c>
    </row>
    <row r="165" spans="1:16" x14ac:dyDescent="0.3">
      <c r="A165">
        <v>10135</v>
      </c>
      <c r="B165">
        <v>42</v>
      </c>
      <c r="C165">
        <v>100</v>
      </c>
      <c r="D165">
        <v>8008.56</v>
      </c>
      <c r="E165" s="1">
        <v>37804</v>
      </c>
      <c r="F165" t="s">
        <v>16</v>
      </c>
      <c r="G165">
        <v>3</v>
      </c>
      <c r="H165">
        <v>7</v>
      </c>
      <c r="I165">
        <v>2003</v>
      </c>
      <c r="J165" t="s">
        <v>79</v>
      </c>
      <c r="K165" t="s">
        <v>169</v>
      </c>
      <c r="L165" t="s">
        <v>112</v>
      </c>
      <c r="M165" t="s">
        <v>113</v>
      </c>
      <c r="N165" t="s">
        <v>21</v>
      </c>
      <c r="O165" t="s">
        <v>22</v>
      </c>
      <c r="P165" t="s">
        <v>67</v>
      </c>
    </row>
    <row r="166" spans="1:16" x14ac:dyDescent="0.3">
      <c r="A166">
        <v>10147</v>
      </c>
      <c r="B166">
        <v>48</v>
      </c>
      <c r="C166">
        <v>100</v>
      </c>
      <c r="D166">
        <v>9245.76</v>
      </c>
      <c r="E166" s="1">
        <v>37869</v>
      </c>
      <c r="F166" t="s">
        <v>16</v>
      </c>
      <c r="G166">
        <v>3</v>
      </c>
      <c r="H166">
        <v>9</v>
      </c>
      <c r="I166">
        <v>2003</v>
      </c>
      <c r="J166" t="s">
        <v>79</v>
      </c>
      <c r="K166" t="s">
        <v>169</v>
      </c>
      <c r="L166" t="s">
        <v>116</v>
      </c>
      <c r="M166" t="s">
        <v>117</v>
      </c>
      <c r="N166" t="s">
        <v>21</v>
      </c>
      <c r="O166" t="s">
        <v>22</v>
      </c>
      <c r="P166" t="s">
        <v>67</v>
      </c>
    </row>
    <row r="167" spans="1:16" x14ac:dyDescent="0.3">
      <c r="A167">
        <v>10159</v>
      </c>
      <c r="B167">
        <v>41</v>
      </c>
      <c r="C167">
        <v>100</v>
      </c>
      <c r="D167">
        <v>8296.35</v>
      </c>
      <c r="E167" s="1">
        <v>37904</v>
      </c>
      <c r="F167" t="s">
        <v>16</v>
      </c>
      <c r="G167">
        <v>4</v>
      </c>
      <c r="H167">
        <v>10</v>
      </c>
      <c r="I167">
        <v>2003</v>
      </c>
      <c r="J167" t="s">
        <v>79</v>
      </c>
      <c r="K167" t="s">
        <v>169</v>
      </c>
      <c r="L167" t="s">
        <v>33</v>
      </c>
      <c r="M167" t="s">
        <v>34</v>
      </c>
      <c r="N167" t="s">
        <v>21</v>
      </c>
      <c r="O167" t="s">
        <v>22</v>
      </c>
      <c r="P167" t="s">
        <v>67</v>
      </c>
    </row>
    <row r="168" spans="1:16" x14ac:dyDescent="0.3">
      <c r="A168">
        <v>10169</v>
      </c>
      <c r="B168">
        <v>30</v>
      </c>
      <c r="C168">
        <v>100</v>
      </c>
      <c r="D168">
        <v>5019.8999999999996</v>
      </c>
      <c r="E168" s="1">
        <v>37929</v>
      </c>
      <c r="F168" t="s">
        <v>16</v>
      </c>
      <c r="G168">
        <v>4</v>
      </c>
      <c r="H168">
        <v>11</v>
      </c>
      <c r="I168">
        <v>2003</v>
      </c>
      <c r="J168" t="s">
        <v>79</v>
      </c>
      <c r="K168" t="s">
        <v>169</v>
      </c>
      <c r="L168" t="s">
        <v>118</v>
      </c>
      <c r="M168" t="s">
        <v>119</v>
      </c>
      <c r="N168" t="s">
        <v>46</v>
      </c>
      <c r="O168" t="s">
        <v>47</v>
      </c>
      <c r="P168" t="s">
        <v>30</v>
      </c>
    </row>
    <row r="169" spans="1:16" x14ac:dyDescent="0.3">
      <c r="A169">
        <v>10181</v>
      </c>
      <c r="B169">
        <v>27</v>
      </c>
      <c r="C169">
        <v>100</v>
      </c>
      <c r="D169">
        <v>5411.07</v>
      </c>
      <c r="E169" s="1">
        <v>37937</v>
      </c>
      <c r="F169" t="s">
        <v>16</v>
      </c>
      <c r="G169">
        <v>4</v>
      </c>
      <c r="H169">
        <v>11</v>
      </c>
      <c r="I169">
        <v>2003</v>
      </c>
      <c r="J169" t="s">
        <v>79</v>
      </c>
      <c r="K169" t="s">
        <v>169</v>
      </c>
      <c r="L169" t="s">
        <v>39</v>
      </c>
      <c r="M169" t="s">
        <v>40</v>
      </c>
      <c r="N169" t="s">
        <v>41</v>
      </c>
      <c r="O169" t="s">
        <v>27</v>
      </c>
      <c r="P169" t="s">
        <v>30</v>
      </c>
    </row>
    <row r="170" spans="1:16" x14ac:dyDescent="0.3">
      <c r="A170">
        <v>10191</v>
      </c>
      <c r="B170">
        <v>21</v>
      </c>
      <c r="C170">
        <v>100</v>
      </c>
      <c r="D170">
        <v>3840.9</v>
      </c>
      <c r="E170" s="1">
        <v>37945</v>
      </c>
      <c r="F170" t="s">
        <v>16</v>
      </c>
      <c r="G170">
        <v>4</v>
      </c>
      <c r="H170">
        <v>11</v>
      </c>
      <c r="I170">
        <v>2003</v>
      </c>
      <c r="J170" t="s">
        <v>79</v>
      </c>
      <c r="K170" t="s">
        <v>169</v>
      </c>
      <c r="L170" t="s">
        <v>175</v>
      </c>
      <c r="M170" t="s">
        <v>176</v>
      </c>
      <c r="N170" t="s">
        <v>177</v>
      </c>
      <c r="O170" t="s">
        <v>27</v>
      </c>
      <c r="P170" t="s">
        <v>30</v>
      </c>
    </row>
    <row r="171" spans="1:16" x14ac:dyDescent="0.3">
      <c r="A171">
        <v>10203</v>
      </c>
      <c r="B171">
        <v>20</v>
      </c>
      <c r="C171">
        <v>100</v>
      </c>
      <c r="D171">
        <v>3930.4</v>
      </c>
      <c r="E171" s="1">
        <v>37957</v>
      </c>
      <c r="F171" t="s">
        <v>16</v>
      </c>
      <c r="G171">
        <v>4</v>
      </c>
      <c r="H171">
        <v>12</v>
      </c>
      <c r="I171">
        <v>2003</v>
      </c>
      <c r="J171" t="s">
        <v>79</v>
      </c>
      <c r="K171" t="s">
        <v>169</v>
      </c>
      <c r="L171" t="s">
        <v>76</v>
      </c>
      <c r="M171" t="s">
        <v>77</v>
      </c>
      <c r="N171" t="s">
        <v>78</v>
      </c>
      <c r="O171" t="s">
        <v>27</v>
      </c>
      <c r="P171" t="s">
        <v>30</v>
      </c>
    </row>
    <row r="172" spans="1:16" x14ac:dyDescent="0.3">
      <c r="A172">
        <v>10211</v>
      </c>
      <c r="B172">
        <v>41</v>
      </c>
      <c r="C172">
        <v>100</v>
      </c>
      <c r="D172">
        <v>7498.9</v>
      </c>
      <c r="E172" s="1">
        <v>38001</v>
      </c>
      <c r="F172" t="s">
        <v>16</v>
      </c>
      <c r="G172">
        <v>1</v>
      </c>
      <c r="H172">
        <v>1</v>
      </c>
      <c r="I172">
        <v>2004</v>
      </c>
      <c r="J172" t="s">
        <v>79</v>
      </c>
      <c r="K172" t="s">
        <v>169</v>
      </c>
      <c r="L172" t="s">
        <v>43</v>
      </c>
      <c r="M172" t="s">
        <v>29</v>
      </c>
      <c r="N172" t="s">
        <v>26</v>
      </c>
      <c r="O172" t="s">
        <v>27</v>
      </c>
      <c r="P172" t="s">
        <v>67</v>
      </c>
    </row>
    <row r="173" spans="1:16" x14ac:dyDescent="0.3">
      <c r="A173">
        <v>10225</v>
      </c>
      <c r="B173">
        <v>27</v>
      </c>
      <c r="C173">
        <v>100</v>
      </c>
      <c r="D173">
        <v>4517.91</v>
      </c>
      <c r="E173" s="1">
        <v>38039</v>
      </c>
      <c r="F173" t="s">
        <v>16</v>
      </c>
      <c r="G173">
        <v>1</v>
      </c>
      <c r="H173">
        <v>2</v>
      </c>
      <c r="I173">
        <v>2004</v>
      </c>
      <c r="J173" t="s">
        <v>79</v>
      </c>
      <c r="K173" t="s">
        <v>169</v>
      </c>
      <c r="L173" t="s">
        <v>178</v>
      </c>
      <c r="M173" t="s">
        <v>179</v>
      </c>
      <c r="N173" t="s">
        <v>180</v>
      </c>
      <c r="O173" t="s">
        <v>27</v>
      </c>
      <c r="P173" t="s">
        <v>30</v>
      </c>
    </row>
    <row r="174" spans="1:16" x14ac:dyDescent="0.3">
      <c r="A174">
        <v>10238</v>
      </c>
      <c r="B174">
        <v>28</v>
      </c>
      <c r="C174">
        <v>100</v>
      </c>
      <c r="D174">
        <v>5774.72</v>
      </c>
      <c r="E174" s="1">
        <v>38086</v>
      </c>
      <c r="F174" t="s">
        <v>16</v>
      </c>
      <c r="G174">
        <v>2</v>
      </c>
      <c r="H174">
        <v>4</v>
      </c>
      <c r="I174">
        <v>2004</v>
      </c>
      <c r="J174" t="s">
        <v>79</v>
      </c>
      <c r="K174" t="s">
        <v>169</v>
      </c>
      <c r="L174" t="s">
        <v>132</v>
      </c>
      <c r="M174" t="s">
        <v>133</v>
      </c>
      <c r="N174" t="s">
        <v>134</v>
      </c>
      <c r="O174" t="s">
        <v>27</v>
      </c>
      <c r="P174" t="s">
        <v>30</v>
      </c>
    </row>
    <row r="175" spans="1:16" x14ac:dyDescent="0.3">
      <c r="A175">
        <v>10253</v>
      </c>
      <c r="B175">
        <v>24</v>
      </c>
      <c r="C175">
        <v>100</v>
      </c>
      <c r="D175">
        <v>3922.56</v>
      </c>
      <c r="E175" s="1">
        <v>38139</v>
      </c>
      <c r="F175" t="s">
        <v>138</v>
      </c>
      <c r="G175">
        <v>2</v>
      </c>
      <c r="H175">
        <v>6</v>
      </c>
      <c r="I175">
        <v>2004</v>
      </c>
      <c r="J175" t="s">
        <v>79</v>
      </c>
      <c r="K175" t="s">
        <v>169</v>
      </c>
      <c r="L175" t="s">
        <v>72</v>
      </c>
      <c r="M175" t="s">
        <v>73</v>
      </c>
      <c r="N175" t="s">
        <v>74</v>
      </c>
      <c r="O175" t="s">
        <v>27</v>
      </c>
      <c r="P175" t="s">
        <v>30</v>
      </c>
    </row>
    <row r="176" spans="1:16" x14ac:dyDescent="0.3">
      <c r="A176">
        <v>10266</v>
      </c>
      <c r="B176">
        <v>44</v>
      </c>
      <c r="C176">
        <v>100</v>
      </c>
      <c r="D176">
        <v>9160.36</v>
      </c>
      <c r="E176" s="1">
        <v>38174</v>
      </c>
      <c r="F176" t="s">
        <v>16</v>
      </c>
      <c r="G176">
        <v>3</v>
      </c>
      <c r="H176">
        <v>7</v>
      </c>
      <c r="I176">
        <v>2004</v>
      </c>
      <c r="J176" t="s">
        <v>79</v>
      </c>
      <c r="K176" t="s">
        <v>169</v>
      </c>
      <c r="L176" t="s">
        <v>181</v>
      </c>
      <c r="M176" t="s">
        <v>182</v>
      </c>
      <c r="N176" t="s">
        <v>107</v>
      </c>
      <c r="O176" t="s">
        <v>27</v>
      </c>
      <c r="P176" t="s">
        <v>67</v>
      </c>
    </row>
    <row r="177" spans="1:16" x14ac:dyDescent="0.3">
      <c r="A177">
        <v>10276</v>
      </c>
      <c r="B177">
        <v>50</v>
      </c>
      <c r="C177">
        <v>100</v>
      </c>
      <c r="D177">
        <v>9631</v>
      </c>
      <c r="E177" s="1">
        <v>38201</v>
      </c>
      <c r="F177" t="s">
        <v>16</v>
      </c>
      <c r="G177">
        <v>3</v>
      </c>
      <c r="H177">
        <v>8</v>
      </c>
      <c r="I177">
        <v>2004</v>
      </c>
      <c r="J177" t="s">
        <v>79</v>
      </c>
      <c r="K177" t="s">
        <v>169</v>
      </c>
      <c r="L177" t="s">
        <v>183</v>
      </c>
      <c r="M177" t="s">
        <v>117</v>
      </c>
      <c r="N177" t="s">
        <v>21</v>
      </c>
      <c r="O177" t="s">
        <v>22</v>
      </c>
      <c r="P177" t="s">
        <v>67</v>
      </c>
    </row>
    <row r="178" spans="1:16" x14ac:dyDescent="0.3">
      <c r="A178">
        <v>10287</v>
      </c>
      <c r="B178">
        <v>21</v>
      </c>
      <c r="C178">
        <v>100</v>
      </c>
      <c r="D178">
        <v>3432.24</v>
      </c>
      <c r="E178" s="1">
        <v>38229</v>
      </c>
      <c r="F178" t="s">
        <v>16</v>
      </c>
      <c r="G178">
        <v>3</v>
      </c>
      <c r="H178">
        <v>8</v>
      </c>
      <c r="I178">
        <v>2004</v>
      </c>
      <c r="J178" t="s">
        <v>79</v>
      </c>
      <c r="K178" t="s">
        <v>169</v>
      </c>
      <c r="L178" t="s">
        <v>178</v>
      </c>
      <c r="M178" t="s">
        <v>179</v>
      </c>
      <c r="N178" t="s">
        <v>180</v>
      </c>
      <c r="O178" t="s">
        <v>27</v>
      </c>
      <c r="P178" t="s">
        <v>30</v>
      </c>
    </row>
    <row r="179" spans="1:16" x14ac:dyDescent="0.3">
      <c r="A179">
        <v>10300</v>
      </c>
      <c r="B179">
        <v>33</v>
      </c>
      <c r="C179">
        <v>100</v>
      </c>
      <c r="D179">
        <v>5521.89</v>
      </c>
      <c r="E179" s="1">
        <v>37898</v>
      </c>
      <c r="F179" t="s">
        <v>16</v>
      </c>
      <c r="G179">
        <v>4</v>
      </c>
      <c r="H179">
        <v>10</v>
      </c>
      <c r="I179">
        <v>2003</v>
      </c>
      <c r="J179" t="s">
        <v>79</v>
      </c>
      <c r="K179" t="s">
        <v>169</v>
      </c>
      <c r="L179" t="s">
        <v>184</v>
      </c>
      <c r="M179" t="s">
        <v>185</v>
      </c>
      <c r="N179" t="s">
        <v>177</v>
      </c>
      <c r="O179" t="s">
        <v>27</v>
      </c>
      <c r="P179" t="s">
        <v>30</v>
      </c>
    </row>
    <row r="180" spans="1:16" x14ac:dyDescent="0.3">
      <c r="A180">
        <v>10310</v>
      </c>
      <c r="B180">
        <v>33</v>
      </c>
      <c r="C180">
        <v>100</v>
      </c>
      <c r="D180">
        <v>6934.62</v>
      </c>
      <c r="E180" s="1">
        <v>38276</v>
      </c>
      <c r="F180" t="s">
        <v>16</v>
      </c>
      <c r="G180">
        <v>4</v>
      </c>
      <c r="H180">
        <v>10</v>
      </c>
      <c r="I180">
        <v>2004</v>
      </c>
      <c r="J180" t="s">
        <v>79</v>
      </c>
      <c r="K180" t="s">
        <v>169</v>
      </c>
      <c r="L180" t="s">
        <v>175</v>
      </c>
      <c r="M180" t="s">
        <v>176</v>
      </c>
      <c r="N180" t="s">
        <v>177</v>
      </c>
      <c r="O180" t="s">
        <v>27</v>
      </c>
      <c r="P180" t="s">
        <v>30</v>
      </c>
    </row>
    <row r="181" spans="1:16" x14ac:dyDescent="0.3">
      <c r="A181">
        <v>10320</v>
      </c>
      <c r="B181">
        <v>31</v>
      </c>
      <c r="C181">
        <v>100</v>
      </c>
      <c r="D181">
        <v>6876.11</v>
      </c>
      <c r="E181" s="1">
        <v>38294</v>
      </c>
      <c r="F181" t="s">
        <v>16</v>
      </c>
      <c r="G181">
        <v>4</v>
      </c>
      <c r="H181">
        <v>11</v>
      </c>
      <c r="I181">
        <v>2004</v>
      </c>
      <c r="J181" t="s">
        <v>79</v>
      </c>
      <c r="K181" t="s">
        <v>169</v>
      </c>
      <c r="L181" t="s">
        <v>81</v>
      </c>
      <c r="M181" t="s">
        <v>82</v>
      </c>
      <c r="N181" t="s">
        <v>83</v>
      </c>
      <c r="O181" t="s">
        <v>27</v>
      </c>
      <c r="P181" t="s">
        <v>30</v>
      </c>
    </row>
    <row r="182" spans="1:16" x14ac:dyDescent="0.3">
      <c r="A182">
        <v>10329</v>
      </c>
      <c r="B182">
        <v>41</v>
      </c>
      <c r="C182">
        <v>71.47</v>
      </c>
      <c r="D182">
        <v>2930.27</v>
      </c>
      <c r="E182" s="1">
        <v>38306</v>
      </c>
      <c r="F182" t="s">
        <v>16</v>
      </c>
      <c r="G182">
        <v>4</v>
      </c>
      <c r="H182">
        <v>11</v>
      </c>
      <c r="I182">
        <v>2004</v>
      </c>
      <c r="J182" t="s">
        <v>79</v>
      </c>
      <c r="K182" t="s">
        <v>169</v>
      </c>
      <c r="L182" t="s">
        <v>19</v>
      </c>
      <c r="M182" t="s">
        <v>20</v>
      </c>
      <c r="N182" t="s">
        <v>21</v>
      </c>
      <c r="O182" t="s">
        <v>22</v>
      </c>
      <c r="P182" t="s">
        <v>23</v>
      </c>
    </row>
    <row r="183" spans="1:16" x14ac:dyDescent="0.3">
      <c r="A183">
        <v>10341</v>
      </c>
      <c r="B183">
        <v>45</v>
      </c>
      <c r="C183">
        <v>79.650000000000006</v>
      </c>
      <c r="D183">
        <v>3584.25</v>
      </c>
      <c r="E183" s="1">
        <v>38315</v>
      </c>
      <c r="F183" t="s">
        <v>16</v>
      </c>
      <c r="G183">
        <v>4</v>
      </c>
      <c r="H183">
        <v>11</v>
      </c>
      <c r="I183">
        <v>2004</v>
      </c>
      <c r="J183" t="s">
        <v>79</v>
      </c>
      <c r="K183" t="s">
        <v>169</v>
      </c>
      <c r="L183" t="s">
        <v>64</v>
      </c>
      <c r="M183" t="s">
        <v>65</v>
      </c>
      <c r="N183" t="s">
        <v>66</v>
      </c>
      <c r="O183" t="s">
        <v>27</v>
      </c>
      <c r="P183" t="s">
        <v>30</v>
      </c>
    </row>
    <row r="184" spans="1:16" x14ac:dyDescent="0.3">
      <c r="A184">
        <v>10363</v>
      </c>
      <c r="B184">
        <v>33</v>
      </c>
      <c r="C184">
        <v>85.39</v>
      </c>
      <c r="D184">
        <v>2817.87</v>
      </c>
      <c r="E184" s="1">
        <v>38358</v>
      </c>
      <c r="F184" t="s">
        <v>16</v>
      </c>
      <c r="G184">
        <v>1</v>
      </c>
      <c r="H184">
        <v>1</v>
      </c>
      <c r="I184">
        <v>2005</v>
      </c>
      <c r="J184" t="s">
        <v>79</v>
      </c>
      <c r="K184" t="s">
        <v>169</v>
      </c>
      <c r="L184" t="s">
        <v>186</v>
      </c>
      <c r="M184" t="s">
        <v>187</v>
      </c>
      <c r="N184" t="s">
        <v>59</v>
      </c>
      <c r="O184" t="s">
        <v>27</v>
      </c>
      <c r="P184" t="s">
        <v>23</v>
      </c>
    </row>
    <row r="185" spans="1:16" x14ac:dyDescent="0.3">
      <c r="A185">
        <v>10375</v>
      </c>
      <c r="B185">
        <v>45</v>
      </c>
      <c r="C185">
        <v>76</v>
      </c>
      <c r="D185">
        <v>3420</v>
      </c>
      <c r="E185" s="1">
        <v>38386</v>
      </c>
      <c r="F185" t="s">
        <v>16</v>
      </c>
      <c r="G185">
        <v>1</v>
      </c>
      <c r="H185">
        <v>2</v>
      </c>
      <c r="I185">
        <v>2005</v>
      </c>
      <c r="J185" t="s">
        <v>79</v>
      </c>
      <c r="K185" t="s">
        <v>169</v>
      </c>
      <c r="L185" t="s">
        <v>53</v>
      </c>
      <c r="M185" t="s">
        <v>54</v>
      </c>
      <c r="N185" t="s">
        <v>26</v>
      </c>
      <c r="O185" t="s">
        <v>27</v>
      </c>
      <c r="P185" t="s">
        <v>30</v>
      </c>
    </row>
    <row r="186" spans="1:16" x14ac:dyDescent="0.3">
      <c r="A186">
        <v>10389</v>
      </c>
      <c r="B186">
        <v>26</v>
      </c>
      <c r="C186">
        <v>99.04</v>
      </c>
      <c r="D186">
        <v>2575.04</v>
      </c>
      <c r="E186" s="1">
        <v>38414</v>
      </c>
      <c r="F186" t="s">
        <v>16</v>
      </c>
      <c r="G186">
        <v>1</v>
      </c>
      <c r="H186">
        <v>3</v>
      </c>
      <c r="I186">
        <v>2005</v>
      </c>
      <c r="J186" t="s">
        <v>79</v>
      </c>
      <c r="K186" t="s">
        <v>169</v>
      </c>
      <c r="L186" t="s">
        <v>108</v>
      </c>
      <c r="M186" t="s">
        <v>109</v>
      </c>
      <c r="N186" t="s">
        <v>83</v>
      </c>
      <c r="O186" t="s">
        <v>27</v>
      </c>
      <c r="P186" t="s">
        <v>23</v>
      </c>
    </row>
    <row r="187" spans="1:16" x14ac:dyDescent="0.3">
      <c r="A187">
        <v>10419</v>
      </c>
      <c r="B187">
        <v>12</v>
      </c>
      <c r="C187">
        <v>100</v>
      </c>
      <c r="D187">
        <v>1961.28</v>
      </c>
      <c r="E187" s="1">
        <v>38489</v>
      </c>
      <c r="F187" t="s">
        <v>16</v>
      </c>
      <c r="G187">
        <v>2</v>
      </c>
      <c r="H187">
        <v>5</v>
      </c>
      <c r="I187">
        <v>2005</v>
      </c>
      <c r="J187" t="s">
        <v>79</v>
      </c>
      <c r="K187" t="s">
        <v>169</v>
      </c>
      <c r="L187" t="s">
        <v>64</v>
      </c>
      <c r="M187" t="s">
        <v>65</v>
      </c>
      <c r="N187" t="s">
        <v>66</v>
      </c>
      <c r="O187" t="s">
        <v>27</v>
      </c>
      <c r="P187" t="s">
        <v>23</v>
      </c>
    </row>
    <row r="188" spans="1:16" x14ac:dyDescent="0.3">
      <c r="A188">
        <v>10105</v>
      </c>
      <c r="B188">
        <v>41</v>
      </c>
      <c r="C188">
        <v>100</v>
      </c>
      <c r="D188">
        <v>8690.36</v>
      </c>
      <c r="E188" s="1">
        <v>37663</v>
      </c>
      <c r="F188" t="s">
        <v>16</v>
      </c>
      <c r="G188">
        <v>1</v>
      </c>
      <c r="H188">
        <v>2</v>
      </c>
      <c r="I188">
        <v>2003</v>
      </c>
      <c r="J188" t="s">
        <v>79</v>
      </c>
      <c r="K188" t="s">
        <v>188</v>
      </c>
      <c r="L188" t="s">
        <v>132</v>
      </c>
      <c r="M188" t="s">
        <v>133</v>
      </c>
      <c r="N188" t="s">
        <v>134</v>
      </c>
      <c r="O188" t="s">
        <v>27</v>
      </c>
      <c r="P188" t="s">
        <v>67</v>
      </c>
    </row>
    <row r="189" spans="1:16" x14ac:dyDescent="0.3">
      <c r="A189">
        <v>10117</v>
      </c>
      <c r="B189">
        <v>33</v>
      </c>
      <c r="C189">
        <v>100</v>
      </c>
      <c r="D189">
        <v>6034.38</v>
      </c>
      <c r="E189" s="1">
        <v>37727</v>
      </c>
      <c r="F189" t="s">
        <v>16</v>
      </c>
      <c r="G189">
        <v>2</v>
      </c>
      <c r="H189">
        <v>4</v>
      </c>
      <c r="I189">
        <v>2003</v>
      </c>
      <c r="J189" t="s">
        <v>79</v>
      </c>
      <c r="K189" t="s">
        <v>188</v>
      </c>
      <c r="L189" t="s">
        <v>85</v>
      </c>
      <c r="M189" t="s">
        <v>86</v>
      </c>
      <c r="N189" t="s">
        <v>86</v>
      </c>
      <c r="O189" t="s">
        <v>87</v>
      </c>
      <c r="P189" t="s">
        <v>30</v>
      </c>
    </row>
    <row r="190" spans="1:16" x14ac:dyDescent="0.3">
      <c r="A190">
        <v>10127</v>
      </c>
      <c r="B190">
        <v>46</v>
      </c>
      <c r="C190">
        <v>100</v>
      </c>
      <c r="D190">
        <v>11279.2</v>
      </c>
      <c r="E190" s="1">
        <v>37775</v>
      </c>
      <c r="F190" t="s">
        <v>16</v>
      </c>
      <c r="G190">
        <v>2</v>
      </c>
      <c r="H190">
        <v>6</v>
      </c>
      <c r="I190">
        <v>2003</v>
      </c>
      <c r="J190" t="s">
        <v>79</v>
      </c>
      <c r="K190" t="s">
        <v>188</v>
      </c>
      <c r="L190" t="s">
        <v>189</v>
      </c>
      <c r="M190" t="s">
        <v>20</v>
      </c>
      <c r="N190" t="s">
        <v>21</v>
      </c>
      <c r="O190" t="s">
        <v>22</v>
      </c>
      <c r="P190" t="s">
        <v>67</v>
      </c>
    </row>
    <row r="191" spans="1:16" x14ac:dyDescent="0.3">
      <c r="A191">
        <v>10142</v>
      </c>
      <c r="B191">
        <v>33</v>
      </c>
      <c r="C191">
        <v>100</v>
      </c>
      <c r="D191">
        <v>8023.29</v>
      </c>
      <c r="E191" s="1">
        <v>37841</v>
      </c>
      <c r="F191" t="s">
        <v>16</v>
      </c>
      <c r="G191">
        <v>3</v>
      </c>
      <c r="H191">
        <v>8</v>
      </c>
      <c r="I191">
        <v>2003</v>
      </c>
      <c r="J191" t="s">
        <v>79</v>
      </c>
      <c r="K191" t="s">
        <v>188</v>
      </c>
      <c r="L191" t="s">
        <v>112</v>
      </c>
      <c r="M191" t="s">
        <v>113</v>
      </c>
      <c r="N191" t="s">
        <v>21</v>
      </c>
      <c r="O191" t="s">
        <v>22</v>
      </c>
      <c r="P191" t="s">
        <v>67</v>
      </c>
    </row>
    <row r="192" spans="1:16" x14ac:dyDescent="0.3">
      <c r="A192">
        <v>10153</v>
      </c>
      <c r="B192">
        <v>20</v>
      </c>
      <c r="C192">
        <v>100</v>
      </c>
      <c r="D192">
        <v>4904</v>
      </c>
      <c r="E192" s="1">
        <v>37892</v>
      </c>
      <c r="F192" t="s">
        <v>16</v>
      </c>
      <c r="G192">
        <v>3</v>
      </c>
      <c r="H192">
        <v>9</v>
      </c>
      <c r="I192">
        <v>2003</v>
      </c>
      <c r="J192" t="s">
        <v>79</v>
      </c>
      <c r="K192" t="s">
        <v>188</v>
      </c>
      <c r="L192" t="s">
        <v>76</v>
      </c>
      <c r="M192" t="s">
        <v>77</v>
      </c>
      <c r="N192" t="s">
        <v>78</v>
      </c>
      <c r="O192" t="s">
        <v>27</v>
      </c>
      <c r="P192" t="s">
        <v>30</v>
      </c>
    </row>
    <row r="193" spans="1:16" x14ac:dyDescent="0.3">
      <c r="A193">
        <v>10165</v>
      </c>
      <c r="B193">
        <v>44</v>
      </c>
      <c r="C193">
        <v>100</v>
      </c>
      <c r="D193">
        <v>8594.52</v>
      </c>
      <c r="E193" s="1">
        <v>37916</v>
      </c>
      <c r="F193" t="s">
        <v>16</v>
      </c>
      <c r="G193">
        <v>4</v>
      </c>
      <c r="H193">
        <v>10</v>
      </c>
      <c r="I193">
        <v>2003</v>
      </c>
      <c r="J193" t="s">
        <v>79</v>
      </c>
      <c r="K193" t="s">
        <v>188</v>
      </c>
      <c r="L193" t="s">
        <v>85</v>
      </c>
      <c r="M193" t="s">
        <v>86</v>
      </c>
      <c r="N193" t="s">
        <v>86</v>
      </c>
      <c r="O193" t="s">
        <v>87</v>
      </c>
      <c r="P193" t="s">
        <v>67</v>
      </c>
    </row>
    <row r="194" spans="1:16" x14ac:dyDescent="0.3">
      <c r="A194">
        <v>10176</v>
      </c>
      <c r="B194">
        <v>33</v>
      </c>
      <c r="C194">
        <v>100</v>
      </c>
      <c r="D194">
        <v>7474.5</v>
      </c>
      <c r="E194" s="1">
        <v>37931</v>
      </c>
      <c r="F194" t="s">
        <v>16</v>
      </c>
      <c r="G194">
        <v>4</v>
      </c>
      <c r="H194">
        <v>11</v>
      </c>
      <c r="I194">
        <v>2003</v>
      </c>
      <c r="J194" t="s">
        <v>79</v>
      </c>
      <c r="K194" t="s">
        <v>188</v>
      </c>
      <c r="L194" t="s">
        <v>181</v>
      </c>
      <c r="M194" t="s">
        <v>182</v>
      </c>
      <c r="N194" t="s">
        <v>107</v>
      </c>
      <c r="O194" t="s">
        <v>27</v>
      </c>
      <c r="P194" t="s">
        <v>67</v>
      </c>
    </row>
    <row r="195" spans="1:16" x14ac:dyDescent="0.3">
      <c r="A195">
        <v>10185</v>
      </c>
      <c r="B195">
        <v>21</v>
      </c>
      <c r="C195">
        <v>100</v>
      </c>
      <c r="D195">
        <v>3883.74</v>
      </c>
      <c r="E195" s="1">
        <v>37939</v>
      </c>
      <c r="F195" t="s">
        <v>16</v>
      </c>
      <c r="G195">
        <v>4</v>
      </c>
      <c r="H195">
        <v>11</v>
      </c>
      <c r="I195">
        <v>2003</v>
      </c>
      <c r="J195" t="s">
        <v>79</v>
      </c>
      <c r="K195" t="s">
        <v>188</v>
      </c>
      <c r="L195" t="s">
        <v>137</v>
      </c>
      <c r="M195" t="s">
        <v>71</v>
      </c>
      <c r="N195" t="s">
        <v>21</v>
      </c>
      <c r="O195" t="s">
        <v>22</v>
      </c>
      <c r="P195" t="s">
        <v>30</v>
      </c>
    </row>
    <row r="196" spans="1:16" x14ac:dyDescent="0.3">
      <c r="A196">
        <v>10196</v>
      </c>
      <c r="B196">
        <v>47</v>
      </c>
      <c r="C196">
        <v>100</v>
      </c>
      <c r="D196">
        <v>8887.7000000000007</v>
      </c>
      <c r="E196" s="1">
        <v>37951</v>
      </c>
      <c r="F196" t="s">
        <v>16</v>
      </c>
      <c r="G196">
        <v>4</v>
      </c>
      <c r="H196">
        <v>11</v>
      </c>
      <c r="I196">
        <v>2003</v>
      </c>
      <c r="J196" t="s">
        <v>79</v>
      </c>
      <c r="K196" t="s">
        <v>188</v>
      </c>
      <c r="L196" t="s">
        <v>101</v>
      </c>
      <c r="M196" t="s">
        <v>102</v>
      </c>
      <c r="N196" t="s">
        <v>21</v>
      </c>
      <c r="O196" t="s">
        <v>22</v>
      </c>
      <c r="P196" t="s">
        <v>67</v>
      </c>
    </row>
    <row r="197" spans="1:16" x14ac:dyDescent="0.3">
      <c r="A197">
        <v>10208</v>
      </c>
      <c r="B197">
        <v>46</v>
      </c>
      <c r="C197">
        <v>100</v>
      </c>
      <c r="D197">
        <v>8602.92</v>
      </c>
      <c r="E197" s="1">
        <v>37988</v>
      </c>
      <c r="F197" t="s">
        <v>16</v>
      </c>
      <c r="G197">
        <v>1</v>
      </c>
      <c r="H197">
        <v>1</v>
      </c>
      <c r="I197">
        <v>2004</v>
      </c>
      <c r="J197" t="s">
        <v>79</v>
      </c>
      <c r="K197" t="s">
        <v>188</v>
      </c>
      <c r="L197" t="s">
        <v>93</v>
      </c>
      <c r="M197" t="s">
        <v>94</v>
      </c>
      <c r="N197" t="s">
        <v>26</v>
      </c>
      <c r="O197" t="s">
        <v>27</v>
      </c>
      <c r="P197" t="s">
        <v>67</v>
      </c>
    </row>
    <row r="198" spans="1:16" x14ac:dyDescent="0.3">
      <c r="A198">
        <v>10220</v>
      </c>
      <c r="B198">
        <v>32</v>
      </c>
      <c r="C198">
        <v>100</v>
      </c>
      <c r="D198">
        <v>7181.44</v>
      </c>
      <c r="E198" s="1">
        <v>38029</v>
      </c>
      <c r="F198" t="s">
        <v>16</v>
      </c>
      <c r="G198">
        <v>1</v>
      </c>
      <c r="H198">
        <v>2</v>
      </c>
      <c r="I198">
        <v>2004</v>
      </c>
      <c r="J198" t="s">
        <v>79</v>
      </c>
      <c r="K198" t="s">
        <v>188</v>
      </c>
      <c r="L198" t="s">
        <v>190</v>
      </c>
      <c r="M198" t="s">
        <v>191</v>
      </c>
      <c r="N198" t="s">
        <v>192</v>
      </c>
      <c r="O198" t="s">
        <v>27</v>
      </c>
      <c r="P198" t="s">
        <v>67</v>
      </c>
    </row>
    <row r="199" spans="1:16" x14ac:dyDescent="0.3">
      <c r="A199">
        <v>10231</v>
      </c>
      <c r="B199">
        <v>42</v>
      </c>
      <c r="C199">
        <v>100</v>
      </c>
      <c r="D199">
        <v>8378.58</v>
      </c>
      <c r="E199" s="1">
        <v>38065</v>
      </c>
      <c r="F199" t="s">
        <v>16</v>
      </c>
      <c r="G199">
        <v>1</v>
      </c>
      <c r="H199">
        <v>3</v>
      </c>
      <c r="I199">
        <v>2004</v>
      </c>
      <c r="J199" t="s">
        <v>79</v>
      </c>
      <c r="K199" t="s">
        <v>188</v>
      </c>
      <c r="L199" t="s">
        <v>193</v>
      </c>
      <c r="M199" t="s">
        <v>77</v>
      </c>
      <c r="N199" t="s">
        <v>78</v>
      </c>
      <c r="O199" t="s">
        <v>27</v>
      </c>
      <c r="P199" t="s">
        <v>67</v>
      </c>
    </row>
    <row r="200" spans="1:16" x14ac:dyDescent="0.3">
      <c r="A200">
        <v>10247</v>
      </c>
      <c r="B200">
        <v>44</v>
      </c>
      <c r="C200">
        <v>100</v>
      </c>
      <c r="D200">
        <v>10606.2</v>
      </c>
      <c r="E200" s="1">
        <v>38112</v>
      </c>
      <c r="F200" t="s">
        <v>16</v>
      </c>
      <c r="G200">
        <v>2</v>
      </c>
      <c r="H200">
        <v>5</v>
      </c>
      <c r="I200">
        <v>2004</v>
      </c>
      <c r="J200" t="s">
        <v>79</v>
      </c>
      <c r="K200" t="s">
        <v>188</v>
      </c>
      <c r="L200" t="s">
        <v>186</v>
      </c>
      <c r="M200" t="s">
        <v>187</v>
      </c>
      <c r="N200" t="s">
        <v>59</v>
      </c>
      <c r="O200" t="s">
        <v>27</v>
      </c>
      <c r="P200" t="s">
        <v>67</v>
      </c>
    </row>
    <row r="201" spans="1:16" x14ac:dyDescent="0.3">
      <c r="A201">
        <v>10272</v>
      </c>
      <c r="B201">
        <v>35</v>
      </c>
      <c r="C201">
        <v>100</v>
      </c>
      <c r="D201">
        <v>5818.4</v>
      </c>
      <c r="E201" s="1">
        <v>38188</v>
      </c>
      <c r="F201" t="s">
        <v>16</v>
      </c>
      <c r="G201">
        <v>3</v>
      </c>
      <c r="H201">
        <v>7</v>
      </c>
      <c r="I201">
        <v>2004</v>
      </c>
      <c r="J201" t="s">
        <v>79</v>
      </c>
      <c r="K201" t="s">
        <v>188</v>
      </c>
      <c r="L201" t="s">
        <v>62</v>
      </c>
      <c r="M201" t="s">
        <v>63</v>
      </c>
      <c r="N201" t="s">
        <v>21</v>
      </c>
      <c r="O201" t="s">
        <v>22</v>
      </c>
      <c r="P201" t="s">
        <v>30</v>
      </c>
    </row>
    <row r="202" spans="1:16" x14ac:dyDescent="0.3">
      <c r="A202">
        <v>10282</v>
      </c>
      <c r="B202">
        <v>41</v>
      </c>
      <c r="C202">
        <v>100</v>
      </c>
      <c r="D202">
        <v>7071.27</v>
      </c>
      <c r="E202" s="1">
        <v>38219</v>
      </c>
      <c r="F202" t="s">
        <v>16</v>
      </c>
      <c r="G202">
        <v>3</v>
      </c>
      <c r="H202">
        <v>8</v>
      </c>
      <c r="I202">
        <v>2004</v>
      </c>
      <c r="J202" t="s">
        <v>79</v>
      </c>
      <c r="K202" t="s">
        <v>188</v>
      </c>
      <c r="L202" t="s">
        <v>112</v>
      </c>
      <c r="M202" t="s">
        <v>113</v>
      </c>
      <c r="N202" t="s">
        <v>21</v>
      </c>
      <c r="O202" t="s">
        <v>22</v>
      </c>
      <c r="P202" t="s">
        <v>67</v>
      </c>
    </row>
    <row r="203" spans="1:16" x14ac:dyDescent="0.3">
      <c r="A203">
        <v>10293</v>
      </c>
      <c r="B203">
        <v>46</v>
      </c>
      <c r="C203">
        <v>100</v>
      </c>
      <c r="D203">
        <v>8411.56</v>
      </c>
      <c r="E203" s="1">
        <v>38239</v>
      </c>
      <c r="F203" t="s">
        <v>16</v>
      </c>
      <c r="G203">
        <v>3</v>
      </c>
      <c r="H203">
        <v>9</v>
      </c>
      <c r="I203">
        <v>2004</v>
      </c>
      <c r="J203" t="s">
        <v>79</v>
      </c>
      <c r="K203" t="s">
        <v>188</v>
      </c>
      <c r="L203" t="s">
        <v>105</v>
      </c>
      <c r="M203" t="s">
        <v>106</v>
      </c>
      <c r="N203" t="s">
        <v>107</v>
      </c>
      <c r="O203" t="s">
        <v>27</v>
      </c>
      <c r="P203" t="s">
        <v>67</v>
      </c>
    </row>
    <row r="204" spans="1:16" x14ac:dyDescent="0.3">
      <c r="A204">
        <v>10306</v>
      </c>
      <c r="B204">
        <v>31</v>
      </c>
      <c r="C204">
        <v>100</v>
      </c>
      <c r="D204">
        <v>6570.76</v>
      </c>
      <c r="E204" s="1">
        <v>38274</v>
      </c>
      <c r="F204" t="s">
        <v>16</v>
      </c>
      <c r="G204">
        <v>4</v>
      </c>
      <c r="H204">
        <v>10</v>
      </c>
      <c r="I204">
        <v>2004</v>
      </c>
      <c r="J204" t="s">
        <v>79</v>
      </c>
      <c r="K204" t="s">
        <v>188</v>
      </c>
      <c r="L204" t="s">
        <v>194</v>
      </c>
      <c r="M204" t="s">
        <v>195</v>
      </c>
      <c r="N204" t="s">
        <v>74</v>
      </c>
      <c r="O204" t="s">
        <v>27</v>
      </c>
      <c r="P204" t="s">
        <v>30</v>
      </c>
    </row>
    <row r="205" spans="1:16" x14ac:dyDescent="0.3">
      <c r="A205">
        <v>10314</v>
      </c>
      <c r="B205">
        <v>38</v>
      </c>
      <c r="C205">
        <v>100</v>
      </c>
      <c r="D205">
        <v>7975.44</v>
      </c>
      <c r="E205" s="1">
        <v>38282</v>
      </c>
      <c r="F205" t="s">
        <v>16</v>
      </c>
      <c r="G205">
        <v>4</v>
      </c>
      <c r="H205">
        <v>10</v>
      </c>
      <c r="I205">
        <v>2004</v>
      </c>
      <c r="J205" t="s">
        <v>79</v>
      </c>
      <c r="K205" t="s">
        <v>188</v>
      </c>
      <c r="L205" t="s">
        <v>196</v>
      </c>
      <c r="M205" t="s">
        <v>197</v>
      </c>
      <c r="N205" t="s">
        <v>134</v>
      </c>
      <c r="O205" t="s">
        <v>27</v>
      </c>
      <c r="P205" t="s">
        <v>67</v>
      </c>
    </row>
    <row r="206" spans="1:16" x14ac:dyDescent="0.3">
      <c r="A206">
        <v>10325</v>
      </c>
      <c r="B206">
        <v>42</v>
      </c>
      <c r="C206">
        <v>64</v>
      </c>
      <c r="D206">
        <v>2688</v>
      </c>
      <c r="E206" s="1">
        <v>38296</v>
      </c>
      <c r="F206" t="s">
        <v>16</v>
      </c>
      <c r="G206">
        <v>4</v>
      </c>
      <c r="H206">
        <v>11</v>
      </c>
      <c r="I206">
        <v>2004</v>
      </c>
      <c r="J206" t="s">
        <v>79</v>
      </c>
      <c r="K206" t="s">
        <v>188</v>
      </c>
      <c r="L206" t="s">
        <v>60</v>
      </c>
      <c r="M206" t="s">
        <v>61</v>
      </c>
      <c r="N206" t="s">
        <v>41</v>
      </c>
      <c r="O206" t="s">
        <v>27</v>
      </c>
      <c r="P206" t="s">
        <v>23</v>
      </c>
    </row>
    <row r="207" spans="1:16" x14ac:dyDescent="0.3">
      <c r="A207">
        <v>10336</v>
      </c>
      <c r="B207">
        <v>33</v>
      </c>
      <c r="C207">
        <v>57.22</v>
      </c>
      <c r="D207">
        <v>1888.26</v>
      </c>
      <c r="E207" s="1">
        <v>38311</v>
      </c>
      <c r="F207" t="s">
        <v>16</v>
      </c>
      <c r="G207">
        <v>4</v>
      </c>
      <c r="H207">
        <v>11</v>
      </c>
      <c r="I207">
        <v>2004</v>
      </c>
      <c r="J207" t="s">
        <v>79</v>
      </c>
      <c r="K207" t="s">
        <v>188</v>
      </c>
      <c r="L207" t="s">
        <v>163</v>
      </c>
      <c r="M207" t="s">
        <v>29</v>
      </c>
      <c r="N207" t="s">
        <v>26</v>
      </c>
      <c r="O207" t="s">
        <v>27</v>
      </c>
      <c r="P207" t="s">
        <v>23</v>
      </c>
    </row>
    <row r="208" spans="1:16" x14ac:dyDescent="0.3">
      <c r="A208">
        <v>10348</v>
      </c>
      <c r="B208">
        <v>48</v>
      </c>
      <c r="C208">
        <v>52.36</v>
      </c>
      <c r="D208">
        <v>2513.2800000000002</v>
      </c>
      <c r="E208" s="1">
        <v>38292</v>
      </c>
      <c r="F208" t="s">
        <v>16</v>
      </c>
      <c r="G208">
        <v>4</v>
      </c>
      <c r="H208">
        <v>11</v>
      </c>
      <c r="I208">
        <v>2004</v>
      </c>
      <c r="J208" t="s">
        <v>79</v>
      </c>
      <c r="K208" t="s">
        <v>188</v>
      </c>
      <c r="L208" t="s">
        <v>84</v>
      </c>
      <c r="M208" t="s">
        <v>77</v>
      </c>
      <c r="N208" t="s">
        <v>78</v>
      </c>
      <c r="O208" t="s">
        <v>27</v>
      </c>
      <c r="P208" t="s">
        <v>23</v>
      </c>
    </row>
    <row r="209" spans="1:16" x14ac:dyDescent="0.3">
      <c r="A209">
        <v>10359</v>
      </c>
      <c r="B209">
        <v>42</v>
      </c>
      <c r="C209">
        <v>100</v>
      </c>
      <c r="D209">
        <v>4764.4799999999996</v>
      </c>
      <c r="E209" s="1">
        <v>38336</v>
      </c>
      <c r="F209" t="s">
        <v>16</v>
      </c>
      <c r="G209">
        <v>4</v>
      </c>
      <c r="H209">
        <v>12</v>
      </c>
      <c r="I209">
        <v>2004</v>
      </c>
      <c r="J209" t="s">
        <v>79</v>
      </c>
      <c r="K209" t="s">
        <v>188</v>
      </c>
      <c r="L209" t="s">
        <v>24</v>
      </c>
      <c r="M209" t="s">
        <v>25</v>
      </c>
      <c r="N209" t="s">
        <v>26</v>
      </c>
      <c r="O209" t="s">
        <v>27</v>
      </c>
      <c r="P209" t="s">
        <v>30</v>
      </c>
    </row>
    <row r="210" spans="1:16" x14ac:dyDescent="0.3">
      <c r="A210">
        <v>10371</v>
      </c>
      <c r="B210">
        <v>32</v>
      </c>
      <c r="C210">
        <v>100</v>
      </c>
      <c r="D210">
        <v>3560.64</v>
      </c>
      <c r="E210" s="1">
        <v>38375</v>
      </c>
      <c r="F210" t="s">
        <v>16</v>
      </c>
      <c r="G210">
        <v>1</v>
      </c>
      <c r="H210">
        <v>1</v>
      </c>
      <c r="I210">
        <v>2005</v>
      </c>
      <c r="J210" t="s">
        <v>79</v>
      </c>
      <c r="K210" t="s">
        <v>188</v>
      </c>
      <c r="L210" t="s">
        <v>112</v>
      </c>
      <c r="M210" t="s">
        <v>113</v>
      </c>
      <c r="N210" t="s">
        <v>21</v>
      </c>
      <c r="O210" t="s">
        <v>22</v>
      </c>
      <c r="P210" t="s">
        <v>30</v>
      </c>
    </row>
    <row r="211" spans="1:16" x14ac:dyDescent="0.3">
      <c r="A211">
        <v>10382</v>
      </c>
      <c r="B211">
        <v>34</v>
      </c>
      <c r="C211">
        <v>100</v>
      </c>
      <c r="D211">
        <v>3823.64</v>
      </c>
      <c r="E211" s="1">
        <v>38400</v>
      </c>
      <c r="F211" t="s">
        <v>16</v>
      </c>
      <c r="G211">
        <v>1</v>
      </c>
      <c r="H211">
        <v>2</v>
      </c>
      <c r="I211">
        <v>2005</v>
      </c>
      <c r="J211" t="s">
        <v>79</v>
      </c>
      <c r="K211" t="s">
        <v>188</v>
      </c>
      <c r="L211" t="s">
        <v>112</v>
      </c>
      <c r="M211" t="s">
        <v>113</v>
      </c>
      <c r="N211" t="s">
        <v>21</v>
      </c>
      <c r="O211" t="s">
        <v>22</v>
      </c>
      <c r="P211" t="s">
        <v>30</v>
      </c>
    </row>
    <row r="212" spans="1:16" x14ac:dyDescent="0.3">
      <c r="A212">
        <v>10395</v>
      </c>
      <c r="B212">
        <v>33</v>
      </c>
      <c r="C212">
        <v>69.12</v>
      </c>
      <c r="D212">
        <v>2280.96</v>
      </c>
      <c r="E212" s="1">
        <v>38428</v>
      </c>
      <c r="F212" t="s">
        <v>16</v>
      </c>
      <c r="G212">
        <v>1</v>
      </c>
      <c r="H212">
        <v>3</v>
      </c>
      <c r="I212">
        <v>2005</v>
      </c>
      <c r="J212" t="s">
        <v>79</v>
      </c>
      <c r="K212" t="s">
        <v>188</v>
      </c>
      <c r="L212" t="s">
        <v>28</v>
      </c>
      <c r="M212" t="s">
        <v>29</v>
      </c>
      <c r="N212" t="s">
        <v>26</v>
      </c>
      <c r="O212" t="s">
        <v>27</v>
      </c>
      <c r="P212" t="s">
        <v>23</v>
      </c>
    </row>
    <row r="213" spans="1:16" x14ac:dyDescent="0.3">
      <c r="A213">
        <v>10413</v>
      </c>
      <c r="B213">
        <v>36</v>
      </c>
      <c r="C213">
        <v>100</v>
      </c>
      <c r="D213">
        <v>8677.7999999999993</v>
      </c>
      <c r="E213" s="1">
        <v>38477</v>
      </c>
      <c r="F213" t="s">
        <v>16</v>
      </c>
      <c r="G213">
        <v>2</v>
      </c>
      <c r="H213">
        <v>5</v>
      </c>
      <c r="I213">
        <v>2005</v>
      </c>
      <c r="J213" t="s">
        <v>79</v>
      </c>
      <c r="K213" t="s">
        <v>188</v>
      </c>
      <c r="L213" t="s">
        <v>51</v>
      </c>
      <c r="M213" t="s">
        <v>52</v>
      </c>
      <c r="N213" t="s">
        <v>21</v>
      </c>
      <c r="O213" t="s">
        <v>22</v>
      </c>
      <c r="P213" t="s">
        <v>67</v>
      </c>
    </row>
    <row r="214" spans="1:16" x14ac:dyDescent="0.3">
      <c r="A214">
        <v>10103</v>
      </c>
      <c r="B214">
        <v>27</v>
      </c>
      <c r="C214">
        <v>100</v>
      </c>
      <c r="D214">
        <v>3394.98</v>
      </c>
      <c r="E214" s="1">
        <v>37650</v>
      </c>
      <c r="F214" t="s">
        <v>16</v>
      </c>
      <c r="G214">
        <v>1</v>
      </c>
      <c r="H214">
        <v>1</v>
      </c>
      <c r="I214">
        <v>2003</v>
      </c>
      <c r="J214" t="s">
        <v>198</v>
      </c>
      <c r="K214" t="s">
        <v>199</v>
      </c>
      <c r="L214" t="s">
        <v>60</v>
      </c>
      <c r="M214" t="s">
        <v>61</v>
      </c>
      <c r="N214" t="s">
        <v>41</v>
      </c>
      <c r="O214" t="s">
        <v>27</v>
      </c>
      <c r="P214" t="s">
        <v>30</v>
      </c>
    </row>
    <row r="215" spans="1:16" x14ac:dyDescent="0.3">
      <c r="A215">
        <v>10113</v>
      </c>
      <c r="B215">
        <v>21</v>
      </c>
      <c r="C215">
        <v>100</v>
      </c>
      <c r="D215">
        <v>3415.44</v>
      </c>
      <c r="E215" s="1">
        <v>37706</v>
      </c>
      <c r="F215" t="s">
        <v>16</v>
      </c>
      <c r="G215">
        <v>1</v>
      </c>
      <c r="H215">
        <v>3</v>
      </c>
      <c r="I215">
        <v>2003</v>
      </c>
      <c r="J215" t="s">
        <v>198</v>
      </c>
      <c r="K215" t="s">
        <v>199</v>
      </c>
      <c r="L215" t="s">
        <v>112</v>
      </c>
      <c r="M215" t="s">
        <v>113</v>
      </c>
      <c r="N215" t="s">
        <v>21</v>
      </c>
      <c r="O215" t="s">
        <v>22</v>
      </c>
      <c r="P215" t="s">
        <v>30</v>
      </c>
    </row>
    <row r="216" spans="1:16" x14ac:dyDescent="0.3">
      <c r="A216">
        <v>10126</v>
      </c>
      <c r="B216">
        <v>21</v>
      </c>
      <c r="C216">
        <v>100</v>
      </c>
      <c r="D216">
        <v>2439.5700000000002</v>
      </c>
      <c r="E216" s="1">
        <v>37769</v>
      </c>
      <c r="F216" t="s">
        <v>16</v>
      </c>
      <c r="G216">
        <v>2</v>
      </c>
      <c r="H216">
        <v>5</v>
      </c>
      <c r="I216">
        <v>2003</v>
      </c>
      <c r="J216" t="s">
        <v>198</v>
      </c>
      <c r="K216" t="s">
        <v>199</v>
      </c>
      <c r="L216" t="s">
        <v>84</v>
      </c>
      <c r="M216" t="s">
        <v>77</v>
      </c>
      <c r="N216" t="s">
        <v>78</v>
      </c>
      <c r="O216" t="s">
        <v>27</v>
      </c>
      <c r="P216" t="s">
        <v>23</v>
      </c>
    </row>
    <row r="217" spans="1:16" x14ac:dyDescent="0.3">
      <c r="A217">
        <v>10140</v>
      </c>
      <c r="B217">
        <v>38</v>
      </c>
      <c r="C217">
        <v>100</v>
      </c>
      <c r="D217">
        <v>4829.8</v>
      </c>
      <c r="E217" s="1">
        <v>37826</v>
      </c>
      <c r="F217" t="s">
        <v>16</v>
      </c>
      <c r="G217">
        <v>3</v>
      </c>
      <c r="H217">
        <v>7</v>
      </c>
      <c r="I217">
        <v>2003</v>
      </c>
      <c r="J217" t="s">
        <v>198</v>
      </c>
      <c r="K217" t="s">
        <v>199</v>
      </c>
      <c r="L217" t="s">
        <v>35</v>
      </c>
      <c r="M217" t="s">
        <v>36</v>
      </c>
      <c r="N217" t="s">
        <v>21</v>
      </c>
      <c r="O217" t="s">
        <v>22</v>
      </c>
      <c r="P217" t="s">
        <v>30</v>
      </c>
    </row>
    <row r="218" spans="1:16" x14ac:dyDescent="0.3">
      <c r="A218">
        <v>10150</v>
      </c>
      <c r="B218">
        <v>30</v>
      </c>
      <c r="C218">
        <v>100</v>
      </c>
      <c r="D218">
        <v>4100.1000000000004</v>
      </c>
      <c r="E218" s="1">
        <v>37883</v>
      </c>
      <c r="F218" t="s">
        <v>16</v>
      </c>
      <c r="G218">
        <v>3</v>
      </c>
      <c r="H218">
        <v>9</v>
      </c>
      <c r="I218">
        <v>2003</v>
      </c>
      <c r="J218" t="s">
        <v>198</v>
      </c>
      <c r="K218" t="s">
        <v>199</v>
      </c>
      <c r="L218" t="s">
        <v>85</v>
      </c>
      <c r="M218" t="s">
        <v>86</v>
      </c>
      <c r="N218" t="s">
        <v>86</v>
      </c>
      <c r="O218" t="s">
        <v>87</v>
      </c>
      <c r="P218" t="s">
        <v>30</v>
      </c>
    </row>
    <row r="219" spans="1:16" x14ac:dyDescent="0.3">
      <c r="A219">
        <v>10164</v>
      </c>
      <c r="B219">
        <v>49</v>
      </c>
      <c r="C219">
        <v>100</v>
      </c>
      <c r="D219">
        <v>6563.06</v>
      </c>
      <c r="E219" s="1">
        <v>37915</v>
      </c>
      <c r="F219" t="s">
        <v>164</v>
      </c>
      <c r="G219">
        <v>4</v>
      </c>
      <c r="H219">
        <v>10</v>
      </c>
      <c r="I219">
        <v>2003</v>
      </c>
      <c r="J219" t="s">
        <v>198</v>
      </c>
      <c r="K219" t="s">
        <v>199</v>
      </c>
      <c r="L219" t="s">
        <v>165</v>
      </c>
      <c r="M219" t="s">
        <v>166</v>
      </c>
      <c r="N219" t="s">
        <v>66</v>
      </c>
      <c r="O219" t="s">
        <v>27</v>
      </c>
      <c r="P219" t="s">
        <v>30</v>
      </c>
    </row>
    <row r="220" spans="1:16" x14ac:dyDescent="0.3">
      <c r="A220">
        <v>10174</v>
      </c>
      <c r="B220">
        <v>43</v>
      </c>
      <c r="C220">
        <v>100</v>
      </c>
      <c r="D220">
        <v>6817.22</v>
      </c>
      <c r="E220" s="1">
        <v>37931</v>
      </c>
      <c r="F220" t="s">
        <v>16</v>
      </c>
      <c r="G220">
        <v>4</v>
      </c>
      <c r="H220">
        <v>11</v>
      </c>
      <c r="I220">
        <v>2003</v>
      </c>
      <c r="J220" t="s">
        <v>198</v>
      </c>
      <c r="K220" t="s">
        <v>199</v>
      </c>
      <c r="L220" t="s">
        <v>89</v>
      </c>
      <c r="M220" t="s">
        <v>90</v>
      </c>
      <c r="N220" t="s">
        <v>46</v>
      </c>
      <c r="O220" t="s">
        <v>47</v>
      </c>
      <c r="P220" t="s">
        <v>30</v>
      </c>
    </row>
    <row r="221" spans="1:16" x14ac:dyDescent="0.3">
      <c r="A221">
        <v>10183</v>
      </c>
      <c r="B221">
        <v>41</v>
      </c>
      <c r="C221">
        <v>100</v>
      </c>
      <c r="D221">
        <v>6163.94</v>
      </c>
      <c r="E221" s="1">
        <v>37938</v>
      </c>
      <c r="F221" t="s">
        <v>16</v>
      </c>
      <c r="G221">
        <v>4</v>
      </c>
      <c r="H221">
        <v>11</v>
      </c>
      <c r="I221">
        <v>2003</v>
      </c>
      <c r="J221" t="s">
        <v>198</v>
      </c>
      <c r="K221" t="s">
        <v>199</v>
      </c>
      <c r="L221" t="s">
        <v>91</v>
      </c>
      <c r="M221" t="s">
        <v>92</v>
      </c>
      <c r="N221" t="s">
        <v>21</v>
      </c>
      <c r="O221" t="s">
        <v>22</v>
      </c>
      <c r="P221" t="s">
        <v>30</v>
      </c>
    </row>
    <row r="222" spans="1:16" x14ac:dyDescent="0.3">
      <c r="A222">
        <v>10194</v>
      </c>
      <c r="B222">
        <v>38</v>
      </c>
      <c r="C222">
        <v>100</v>
      </c>
      <c r="D222">
        <v>4933.92</v>
      </c>
      <c r="E222" s="1">
        <v>37950</v>
      </c>
      <c r="F222" t="s">
        <v>16</v>
      </c>
      <c r="G222">
        <v>4</v>
      </c>
      <c r="H222">
        <v>11</v>
      </c>
      <c r="I222">
        <v>2003</v>
      </c>
      <c r="J222" t="s">
        <v>198</v>
      </c>
      <c r="K222" t="s">
        <v>199</v>
      </c>
      <c r="L222" t="s">
        <v>93</v>
      </c>
      <c r="M222" t="s">
        <v>94</v>
      </c>
      <c r="N222" t="s">
        <v>26</v>
      </c>
      <c r="O222" t="s">
        <v>27</v>
      </c>
      <c r="P222" t="s">
        <v>30</v>
      </c>
    </row>
    <row r="223" spans="1:16" x14ac:dyDescent="0.3">
      <c r="A223">
        <v>10206</v>
      </c>
      <c r="B223">
        <v>28</v>
      </c>
      <c r="C223">
        <v>100</v>
      </c>
      <c r="D223">
        <v>4056.36</v>
      </c>
      <c r="E223" s="1">
        <v>37960</v>
      </c>
      <c r="F223" t="s">
        <v>16</v>
      </c>
      <c r="G223">
        <v>4</v>
      </c>
      <c r="H223">
        <v>12</v>
      </c>
      <c r="I223">
        <v>2003</v>
      </c>
      <c r="J223" t="s">
        <v>198</v>
      </c>
      <c r="K223" t="s">
        <v>199</v>
      </c>
      <c r="L223" t="s">
        <v>95</v>
      </c>
      <c r="M223" t="s">
        <v>96</v>
      </c>
      <c r="N223" t="s">
        <v>97</v>
      </c>
      <c r="O223" t="s">
        <v>22</v>
      </c>
      <c r="P223" t="s">
        <v>30</v>
      </c>
    </row>
    <row r="224" spans="1:16" x14ac:dyDescent="0.3">
      <c r="A224">
        <v>10216</v>
      </c>
      <c r="B224">
        <v>43</v>
      </c>
      <c r="C224">
        <v>100</v>
      </c>
      <c r="D224">
        <v>5759.42</v>
      </c>
      <c r="E224" s="1">
        <v>38019</v>
      </c>
      <c r="F224" t="s">
        <v>16</v>
      </c>
      <c r="G224">
        <v>1</v>
      </c>
      <c r="H224">
        <v>2</v>
      </c>
      <c r="I224">
        <v>2004</v>
      </c>
      <c r="J224" t="s">
        <v>198</v>
      </c>
      <c r="K224" t="s">
        <v>199</v>
      </c>
      <c r="L224" t="s">
        <v>110</v>
      </c>
      <c r="M224" t="s">
        <v>111</v>
      </c>
      <c r="N224" t="s">
        <v>26</v>
      </c>
      <c r="O224" t="s">
        <v>27</v>
      </c>
      <c r="P224" t="s">
        <v>30</v>
      </c>
    </row>
    <row r="225" spans="1:16" x14ac:dyDescent="0.3">
      <c r="A225">
        <v>10229</v>
      </c>
      <c r="B225">
        <v>25</v>
      </c>
      <c r="C225">
        <v>100</v>
      </c>
      <c r="D225">
        <v>3451</v>
      </c>
      <c r="E225" s="1">
        <v>38057</v>
      </c>
      <c r="F225" t="s">
        <v>16</v>
      </c>
      <c r="G225">
        <v>1</v>
      </c>
      <c r="H225">
        <v>3</v>
      </c>
      <c r="I225">
        <v>2004</v>
      </c>
      <c r="J225" t="s">
        <v>198</v>
      </c>
      <c r="K225" t="s">
        <v>199</v>
      </c>
      <c r="L225" t="s">
        <v>112</v>
      </c>
      <c r="M225" t="s">
        <v>113</v>
      </c>
      <c r="N225" t="s">
        <v>21</v>
      </c>
      <c r="O225" t="s">
        <v>22</v>
      </c>
      <c r="P225" t="s">
        <v>30</v>
      </c>
    </row>
    <row r="226" spans="1:16" x14ac:dyDescent="0.3">
      <c r="A226">
        <v>10245</v>
      </c>
      <c r="B226">
        <v>38</v>
      </c>
      <c r="C226">
        <v>100</v>
      </c>
      <c r="D226">
        <v>5920.4</v>
      </c>
      <c r="E226" s="1">
        <v>38111</v>
      </c>
      <c r="F226" t="s">
        <v>16</v>
      </c>
      <c r="G226">
        <v>2</v>
      </c>
      <c r="H226">
        <v>5</v>
      </c>
      <c r="I226">
        <v>2004</v>
      </c>
      <c r="J226" t="s">
        <v>198</v>
      </c>
      <c r="K226" t="s">
        <v>199</v>
      </c>
      <c r="L226" t="s">
        <v>101</v>
      </c>
      <c r="M226" t="s">
        <v>102</v>
      </c>
      <c r="N226" t="s">
        <v>21</v>
      </c>
      <c r="O226" t="s">
        <v>22</v>
      </c>
      <c r="P226" t="s">
        <v>30</v>
      </c>
    </row>
    <row r="227" spans="1:16" x14ac:dyDescent="0.3">
      <c r="A227">
        <v>10258</v>
      </c>
      <c r="B227">
        <v>41</v>
      </c>
      <c r="C227">
        <v>100</v>
      </c>
      <c r="D227">
        <v>6668.24</v>
      </c>
      <c r="E227" s="1">
        <v>38153</v>
      </c>
      <c r="F227" t="s">
        <v>16</v>
      </c>
      <c r="G227">
        <v>2</v>
      </c>
      <c r="H227">
        <v>6</v>
      </c>
      <c r="I227">
        <v>2004</v>
      </c>
      <c r="J227" t="s">
        <v>198</v>
      </c>
      <c r="K227" t="s">
        <v>199</v>
      </c>
      <c r="L227" t="s">
        <v>103</v>
      </c>
      <c r="M227" t="s">
        <v>104</v>
      </c>
      <c r="N227" t="s">
        <v>87</v>
      </c>
      <c r="O227" t="s">
        <v>87</v>
      </c>
      <c r="P227" t="s">
        <v>30</v>
      </c>
    </row>
    <row r="228" spans="1:16" x14ac:dyDescent="0.3">
      <c r="A228">
        <v>10270</v>
      </c>
      <c r="B228">
        <v>28</v>
      </c>
      <c r="C228">
        <v>100</v>
      </c>
      <c r="D228">
        <v>4094.72</v>
      </c>
      <c r="E228" s="1">
        <v>38187</v>
      </c>
      <c r="F228" t="s">
        <v>16</v>
      </c>
      <c r="G228">
        <v>3</v>
      </c>
      <c r="H228">
        <v>7</v>
      </c>
      <c r="I228">
        <v>2004</v>
      </c>
      <c r="J228" t="s">
        <v>198</v>
      </c>
      <c r="K228" t="s">
        <v>199</v>
      </c>
      <c r="L228" t="s">
        <v>68</v>
      </c>
      <c r="M228" t="s">
        <v>69</v>
      </c>
      <c r="N228" t="s">
        <v>46</v>
      </c>
      <c r="O228" t="s">
        <v>47</v>
      </c>
      <c r="P228" t="s">
        <v>30</v>
      </c>
    </row>
    <row r="229" spans="1:16" x14ac:dyDescent="0.3">
      <c r="A229">
        <v>10281</v>
      </c>
      <c r="B229">
        <v>25</v>
      </c>
      <c r="C229">
        <v>100</v>
      </c>
      <c r="D229">
        <v>2938.5</v>
      </c>
      <c r="E229" s="1">
        <v>38218</v>
      </c>
      <c r="F229" t="s">
        <v>16</v>
      </c>
      <c r="G229">
        <v>3</v>
      </c>
      <c r="H229">
        <v>8</v>
      </c>
      <c r="I229">
        <v>2004</v>
      </c>
      <c r="J229" t="s">
        <v>198</v>
      </c>
      <c r="K229" t="s">
        <v>199</v>
      </c>
      <c r="L229" t="s">
        <v>62</v>
      </c>
      <c r="M229" t="s">
        <v>63</v>
      </c>
      <c r="N229" t="s">
        <v>21</v>
      </c>
      <c r="O229" t="s">
        <v>22</v>
      </c>
      <c r="P229" t="s">
        <v>23</v>
      </c>
    </row>
    <row r="230" spans="1:16" x14ac:dyDescent="0.3">
      <c r="A230">
        <v>10291</v>
      </c>
      <c r="B230">
        <v>41</v>
      </c>
      <c r="C230">
        <v>100</v>
      </c>
      <c r="D230">
        <v>6387.8</v>
      </c>
      <c r="E230" s="1">
        <v>38238</v>
      </c>
      <c r="F230" t="s">
        <v>16</v>
      </c>
      <c r="G230">
        <v>3</v>
      </c>
      <c r="H230">
        <v>9</v>
      </c>
      <c r="I230">
        <v>2004</v>
      </c>
      <c r="J230" t="s">
        <v>198</v>
      </c>
      <c r="K230" t="s">
        <v>199</v>
      </c>
      <c r="L230" t="s">
        <v>108</v>
      </c>
      <c r="M230" t="s">
        <v>109</v>
      </c>
      <c r="N230" t="s">
        <v>83</v>
      </c>
      <c r="O230" t="s">
        <v>27</v>
      </c>
      <c r="P230" t="s">
        <v>30</v>
      </c>
    </row>
    <row r="231" spans="1:16" x14ac:dyDescent="0.3">
      <c r="A231">
        <v>10304</v>
      </c>
      <c r="B231">
        <v>39</v>
      </c>
      <c r="C231">
        <v>100</v>
      </c>
      <c r="D231">
        <v>6396</v>
      </c>
      <c r="E231" s="1">
        <v>38271</v>
      </c>
      <c r="F231" t="s">
        <v>16</v>
      </c>
      <c r="G231">
        <v>4</v>
      </c>
      <c r="H231">
        <v>10</v>
      </c>
      <c r="I231">
        <v>2004</v>
      </c>
      <c r="J231" t="s">
        <v>198</v>
      </c>
      <c r="K231" t="s">
        <v>199</v>
      </c>
      <c r="L231" t="s">
        <v>110</v>
      </c>
      <c r="M231" t="s">
        <v>111</v>
      </c>
      <c r="N231" t="s">
        <v>26</v>
      </c>
      <c r="O231" t="s">
        <v>27</v>
      </c>
      <c r="P231" t="s">
        <v>30</v>
      </c>
    </row>
    <row r="232" spans="1:16" x14ac:dyDescent="0.3">
      <c r="A232">
        <v>10313</v>
      </c>
      <c r="B232">
        <v>21</v>
      </c>
      <c r="C232">
        <v>100</v>
      </c>
      <c r="D232">
        <v>2669.1</v>
      </c>
      <c r="E232" s="1">
        <v>38282</v>
      </c>
      <c r="F232" t="s">
        <v>16</v>
      </c>
      <c r="G232">
        <v>4</v>
      </c>
      <c r="H232">
        <v>10</v>
      </c>
      <c r="I232">
        <v>2004</v>
      </c>
      <c r="J232" t="s">
        <v>198</v>
      </c>
      <c r="K232" t="s">
        <v>199</v>
      </c>
      <c r="L232" t="s">
        <v>95</v>
      </c>
      <c r="M232" t="s">
        <v>96</v>
      </c>
      <c r="N232" t="s">
        <v>97</v>
      </c>
      <c r="O232" t="s">
        <v>22</v>
      </c>
      <c r="P232" t="s">
        <v>23</v>
      </c>
    </row>
    <row r="233" spans="1:16" x14ac:dyDescent="0.3">
      <c r="A233">
        <v>10322</v>
      </c>
      <c r="B233">
        <v>27</v>
      </c>
      <c r="C233">
        <v>100</v>
      </c>
      <c r="D233">
        <v>4784.13</v>
      </c>
      <c r="E233" s="1">
        <v>38295</v>
      </c>
      <c r="F233" t="s">
        <v>16</v>
      </c>
      <c r="G233">
        <v>4</v>
      </c>
      <c r="H233">
        <v>11</v>
      </c>
      <c r="I233">
        <v>2004</v>
      </c>
      <c r="J233" t="s">
        <v>198</v>
      </c>
      <c r="K233" t="s">
        <v>199</v>
      </c>
      <c r="L233" t="s">
        <v>114</v>
      </c>
      <c r="M233" t="s">
        <v>115</v>
      </c>
      <c r="N233" t="s">
        <v>21</v>
      </c>
      <c r="O233" t="s">
        <v>22</v>
      </c>
      <c r="P233" t="s">
        <v>30</v>
      </c>
    </row>
    <row r="234" spans="1:16" x14ac:dyDescent="0.3">
      <c r="A234">
        <v>10333</v>
      </c>
      <c r="B234">
        <v>33</v>
      </c>
      <c r="C234">
        <v>99.21</v>
      </c>
      <c r="D234">
        <v>3273.93</v>
      </c>
      <c r="E234" s="1">
        <v>38309</v>
      </c>
      <c r="F234" t="s">
        <v>16</v>
      </c>
      <c r="G234">
        <v>4</v>
      </c>
      <c r="H234">
        <v>11</v>
      </c>
      <c r="I234">
        <v>2004</v>
      </c>
      <c r="J234" t="s">
        <v>198</v>
      </c>
      <c r="K234" t="s">
        <v>199</v>
      </c>
      <c r="L234" t="s">
        <v>42</v>
      </c>
      <c r="M234" t="s">
        <v>34</v>
      </c>
      <c r="N234" t="s">
        <v>21</v>
      </c>
      <c r="O234" t="s">
        <v>22</v>
      </c>
      <c r="P234" t="s">
        <v>30</v>
      </c>
    </row>
    <row r="235" spans="1:16" x14ac:dyDescent="0.3">
      <c r="A235">
        <v>10347</v>
      </c>
      <c r="B235">
        <v>29</v>
      </c>
      <c r="C235">
        <v>100</v>
      </c>
      <c r="D235">
        <v>3586.43</v>
      </c>
      <c r="E235" s="1">
        <v>38320</v>
      </c>
      <c r="F235" t="s">
        <v>16</v>
      </c>
      <c r="G235">
        <v>4</v>
      </c>
      <c r="H235">
        <v>11</v>
      </c>
      <c r="I235">
        <v>2004</v>
      </c>
      <c r="J235" t="s">
        <v>198</v>
      </c>
      <c r="K235" t="s">
        <v>199</v>
      </c>
      <c r="L235" t="s">
        <v>44</v>
      </c>
      <c r="M235" t="s">
        <v>45</v>
      </c>
      <c r="N235" t="s">
        <v>46</v>
      </c>
      <c r="O235" t="s">
        <v>47</v>
      </c>
      <c r="P235" t="s">
        <v>30</v>
      </c>
    </row>
    <row r="236" spans="1:16" x14ac:dyDescent="0.3">
      <c r="A236">
        <v>10357</v>
      </c>
      <c r="B236">
        <v>49</v>
      </c>
      <c r="C236">
        <v>100</v>
      </c>
      <c r="D236">
        <v>5960.36</v>
      </c>
      <c r="E236" s="1">
        <v>38331</v>
      </c>
      <c r="F236" t="s">
        <v>16</v>
      </c>
      <c r="G236">
        <v>4</v>
      </c>
      <c r="H236">
        <v>12</v>
      </c>
      <c r="I236">
        <v>2004</v>
      </c>
      <c r="J236" t="s">
        <v>198</v>
      </c>
      <c r="K236" t="s">
        <v>199</v>
      </c>
      <c r="L236" t="s">
        <v>112</v>
      </c>
      <c r="M236" t="s">
        <v>113</v>
      </c>
      <c r="N236" t="s">
        <v>21</v>
      </c>
      <c r="O236" t="s">
        <v>22</v>
      </c>
      <c r="P236" t="s">
        <v>30</v>
      </c>
    </row>
    <row r="237" spans="1:16" x14ac:dyDescent="0.3">
      <c r="A237">
        <v>10370</v>
      </c>
      <c r="B237">
        <v>49</v>
      </c>
      <c r="C237">
        <v>100</v>
      </c>
      <c r="D237">
        <v>8470.14</v>
      </c>
      <c r="E237" s="1">
        <v>38372</v>
      </c>
      <c r="F237" t="s">
        <v>16</v>
      </c>
      <c r="G237">
        <v>1</v>
      </c>
      <c r="H237">
        <v>1</v>
      </c>
      <c r="I237">
        <v>2005</v>
      </c>
      <c r="J237" t="s">
        <v>198</v>
      </c>
      <c r="K237" t="s">
        <v>199</v>
      </c>
      <c r="L237" t="s">
        <v>118</v>
      </c>
      <c r="M237" t="s">
        <v>119</v>
      </c>
      <c r="N237" t="s">
        <v>46</v>
      </c>
      <c r="O237" t="s">
        <v>47</v>
      </c>
      <c r="P237" t="s">
        <v>67</v>
      </c>
    </row>
    <row r="238" spans="1:16" x14ac:dyDescent="0.3">
      <c r="A238">
        <v>10381</v>
      </c>
      <c r="B238">
        <v>20</v>
      </c>
      <c r="C238">
        <v>100</v>
      </c>
      <c r="D238">
        <v>2952</v>
      </c>
      <c r="E238" s="1">
        <v>38400</v>
      </c>
      <c r="F238" t="s">
        <v>16</v>
      </c>
      <c r="G238">
        <v>1</v>
      </c>
      <c r="H238">
        <v>2</v>
      </c>
      <c r="I238">
        <v>2005</v>
      </c>
      <c r="J238" t="s">
        <v>198</v>
      </c>
      <c r="K238" t="s">
        <v>199</v>
      </c>
      <c r="L238" t="s">
        <v>33</v>
      </c>
      <c r="M238" t="s">
        <v>34</v>
      </c>
      <c r="N238" t="s">
        <v>21</v>
      </c>
      <c r="O238" t="s">
        <v>22</v>
      </c>
      <c r="P238" t="s">
        <v>23</v>
      </c>
    </row>
    <row r="239" spans="1:16" x14ac:dyDescent="0.3">
      <c r="A239">
        <v>10391</v>
      </c>
      <c r="B239">
        <v>39</v>
      </c>
      <c r="C239">
        <v>63.2</v>
      </c>
      <c r="D239">
        <v>2464.8000000000002</v>
      </c>
      <c r="E239" s="1">
        <v>38420</v>
      </c>
      <c r="F239" t="s">
        <v>16</v>
      </c>
      <c r="G239">
        <v>1</v>
      </c>
      <c r="H239">
        <v>3</v>
      </c>
      <c r="I239">
        <v>2005</v>
      </c>
      <c r="J239" t="s">
        <v>198</v>
      </c>
      <c r="K239" t="s">
        <v>199</v>
      </c>
      <c r="L239" t="s">
        <v>118</v>
      </c>
      <c r="M239" t="s">
        <v>119</v>
      </c>
      <c r="N239" t="s">
        <v>46</v>
      </c>
      <c r="O239" t="s">
        <v>47</v>
      </c>
      <c r="P239" t="s">
        <v>23</v>
      </c>
    </row>
    <row r="240" spans="1:16" x14ac:dyDescent="0.3">
      <c r="A240">
        <v>10411</v>
      </c>
      <c r="B240">
        <v>40</v>
      </c>
      <c r="C240">
        <v>100</v>
      </c>
      <c r="D240">
        <v>6232</v>
      </c>
      <c r="E240" s="1">
        <v>38473</v>
      </c>
      <c r="F240" t="s">
        <v>16</v>
      </c>
      <c r="G240">
        <v>2</v>
      </c>
      <c r="H240">
        <v>5</v>
      </c>
      <c r="I240">
        <v>2005</v>
      </c>
      <c r="J240" t="s">
        <v>198</v>
      </c>
      <c r="K240" t="s">
        <v>199</v>
      </c>
      <c r="L240" t="s">
        <v>120</v>
      </c>
      <c r="M240" t="s">
        <v>121</v>
      </c>
      <c r="N240" t="s">
        <v>97</v>
      </c>
      <c r="O240" t="s">
        <v>22</v>
      </c>
      <c r="P240" t="s">
        <v>30</v>
      </c>
    </row>
    <row r="241" spans="1:16" x14ac:dyDescent="0.3">
      <c r="A241">
        <v>10424</v>
      </c>
      <c r="B241">
        <v>49</v>
      </c>
      <c r="C241">
        <v>100</v>
      </c>
      <c r="D241">
        <v>7969.36</v>
      </c>
      <c r="E241" s="1">
        <v>38503</v>
      </c>
      <c r="F241" t="s">
        <v>122</v>
      </c>
      <c r="G241">
        <v>2</v>
      </c>
      <c r="H241">
        <v>5</v>
      </c>
      <c r="I241">
        <v>2005</v>
      </c>
      <c r="J241" t="s">
        <v>198</v>
      </c>
      <c r="K241" t="s">
        <v>199</v>
      </c>
      <c r="L241" t="s">
        <v>76</v>
      </c>
      <c r="M241" t="s">
        <v>77</v>
      </c>
      <c r="N241" t="s">
        <v>78</v>
      </c>
      <c r="O241" t="s">
        <v>27</v>
      </c>
      <c r="P241" t="s">
        <v>67</v>
      </c>
    </row>
    <row r="242" spans="1:16" x14ac:dyDescent="0.3">
      <c r="A242">
        <v>10107</v>
      </c>
      <c r="B242">
        <v>21</v>
      </c>
      <c r="C242">
        <v>100</v>
      </c>
      <c r="D242">
        <v>3036.6</v>
      </c>
      <c r="E242" s="1">
        <v>37676</v>
      </c>
      <c r="F242" t="s">
        <v>16</v>
      </c>
      <c r="G242">
        <v>1</v>
      </c>
      <c r="H242">
        <v>2</v>
      </c>
      <c r="I242">
        <v>2003</v>
      </c>
      <c r="J242" t="s">
        <v>17</v>
      </c>
      <c r="K242" t="s">
        <v>200</v>
      </c>
      <c r="L242" t="s">
        <v>19</v>
      </c>
      <c r="M242" t="s">
        <v>20</v>
      </c>
      <c r="N242" t="s">
        <v>21</v>
      </c>
      <c r="O242" t="s">
        <v>22</v>
      </c>
      <c r="P242" t="s">
        <v>30</v>
      </c>
    </row>
    <row r="243" spans="1:16" x14ac:dyDescent="0.3">
      <c r="A243">
        <v>10121</v>
      </c>
      <c r="B243">
        <v>50</v>
      </c>
      <c r="C243">
        <v>100</v>
      </c>
      <c r="D243">
        <v>8284</v>
      </c>
      <c r="E243" s="1">
        <v>37748</v>
      </c>
      <c r="F243" t="s">
        <v>16</v>
      </c>
      <c r="G243">
        <v>2</v>
      </c>
      <c r="H243">
        <v>5</v>
      </c>
      <c r="I243">
        <v>2003</v>
      </c>
      <c r="J243" t="s">
        <v>17</v>
      </c>
      <c r="K243" t="s">
        <v>200</v>
      </c>
      <c r="L243" t="s">
        <v>24</v>
      </c>
      <c r="M243" t="s">
        <v>25</v>
      </c>
      <c r="N243" t="s">
        <v>26</v>
      </c>
      <c r="O243" t="s">
        <v>27</v>
      </c>
      <c r="P243" t="s">
        <v>67</v>
      </c>
    </row>
    <row r="244" spans="1:16" x14ac:dyDescent="0.3">
      <c r="A244">
        <v>10134</v>
      </c>
      <c r="B244">
        <v>20</v>
      </c>
      <c r="C244">
        <v>100</v>
      </c>
      <c r="D244">
        <v>2711.2</v>
      </c>
      <c r="E244" s="1">
        <v>37803</v>
      </c>
      <c r="F244" t="s">
        <v>16</v>
      </c>
      <c r="G244">
        <v>3</v>
      </c>
      <c r="H244">
        <v>7</v>
      </c>
      <c r="I244">
        <v>2003</v>
      </c>
      <c r="J244" t="s">
        <v>17</v>
      </c>
      <c r="K244" t="s">
        <v>200</v>
      </c>
      <c r="L244" t="s">
        <v>28</v>
      </c>
      <c r="M244" t="s">
        <v>29</v>
      </c>
      <c r="N244" t="s">
        <v>26</v>
      </c>
      <c r="O244" t="s">
        <v>27</v>
      </c>
      <c r="P244" t="s">
        <v>23</v>
      </c>
    </row>
    <row r="245" spans="1:16" x14ac:dyDescent="0.3">
      <c r="A245">
        <v>10145</v>
      </c>
      <c r="B245">
        <v>49</v>
      </c>
      <c r="C245">
        <v>100</v>
      </c>
      <c r="D245">
        <v>8339.7999999999993</v>
      </c>
      <c r="E245" s="1">
        <v>37858</v>
      </c>
      <c r="F245" t="s">
        <v>16</v>
      </c>
      <c r="G245">
        <v>3</v>
      </c>
      <c r="H245">
        <v>8</v>
      </c>
      <c r="I245">
        <v>2003</v>
      </c>
      <c r="J245" t="s">
        <v>17</v>
      </c>
      <c r="K245" t="s">
        <v>200</v>
      </c>
      <c r="L245" t="s">
        <v>31</v>
      </c>
      <c r="M245" t="s">
        <v>32</v>
      </c>
      <c r="N245" t="s">
        <v>21</v>
      </c>
      <c r="O245" t="s">
        <v>22</v>
      </c>
      <c r="P245" t="s">
        <v>67</v>
      </c>
    </row>
    <row r="246" spans="1:16" x14ac:dyDescent="0.3">
      <c r="A246">
        <v>10159</v>
      </c>
      <c r="B246">
        <v>38</v>
      </c>
      <c r="C246">
        <v>100</v>
      </c>
      <c r="D246">
        <v>6238.84</v>
      </c>
      <c r="E246" s="1">
        <v>37904</v>
      </c>
      <c r="F246" t="s">
        <v>16</v>
      </c>
      <c r="G246">
        <v>4</v>
      </c>
      <c r="H246">
        <v>10</v>
      </c>
      <c r="I246">
        <v>2003</v>
      </c>
      <c r="J246" t="s">
        <v>17</v>
      </c>
      <c r="K246" t="s">
        <v>200</v>
      </c>
      <c r="L246" t="s">
        <v>33</v>
      </c>
      <c r="M246" t="s">
        <v>34</v>
      </c>
      <c r="N246" t="s">
        <v>21</v>
      </c>
      <c r="O246" t="s">
        <v>22</v>
      </c>
      <c r="P246" t="s">
        <v>30</v>
      </c>
    </row>
    <row r="247" spans="1:16" x14ac:dyDescent="0.3">
      <c r="A247">
        <v>10169</v>
      </c>
      <c r="B247">
        <v>35</v>
      </c>
      <c r="C247">
        <v>100</v>
      </c>
      <c r="D247">
        <v>4639.25</v>
      </c>
      <c r="E247" s="1">
        <v>37929</v>
      </c>
      <c r="F247" t="s">
        <v>16</v>
      </c>
      <c r="G247">
        <v>4</v>
      </c>
      <c r="H247">
        <v>11</v>
      </c>
      <c r="I247">
        <v>2003</v>
      </c>
      <c r="J247" t="s">
        <v>17</v>
      </c>
      <c r="K247" t="s">
        <v>200</v>
      </c>
      <c r="L247" t="s">
        <v>118</v>
      </c>
      <c r="M247" t="s">
        <v>119</v>
      </c>
      <c r="N247" t="s">
        <v>46</v>
      </c>
      <c r="O247" t="s">
        <v>47</v>
      </c>
      <c r="P247" t="s">
        <v>30</v>
      </c>
    </row>
    <row r="248" spans="1:16" x14ac:dyDescent="0.3">
      <c r="A248">
        <v>10180</v>
      </c>
      <c r="B248">
        <v>40</v>
      </c>
      <c r="C248">
        <v>100</v>
      </c>
      <c r="D248">
        <v>6747.6</v>
      </c>
      <c r="E248" s="1">
        <v>37936</v>
      </c>
      <c r="F248" t="s">
        <v>16</v>
      </c>
      <c r="G248">
        <v>4</v>
      </c>
      <c r="H248">
        <v>11</v>
      </c>
      <c r="I248">
        <v>2003</v>
      </c>
      <c r="J248" t="s">
        <v>17</v>
      </c>
      <c r="K248" t="s">
        <v>200</v>
      </c>
      <c r="L248" t="s">
        <v>37</v>
      </c>
      <c r="M248" t="s">
        <v>38</v>
      </c>
      <c r="N248" t="s">
        <v>26</v>
      </c>
      <c r="O248" t="s">
        <v>27</v>
      </c>
      <c r="P248" t="s">
        <v>30</v>
      </c>
    </row>
    <row r="249" spans="1:16" x14ac:dyDescent="0.3">
      <c r="A249">
        <v>10189</v>
      </c>
      <c r="B249">
        <v>28</v>
      </c>
      <c r="C249">
        <v>100</v>
      </c>
      <c r="D249">
        <v>4512.4799999999996</v>
      </c>
      <c r="E249" s="1">
        <v>37943</v>
      </c>
      <c r="F249" t="s">
        <v>16</v>
      </c>
      <c r="G249">
        <v>4</v>
      </c>
      <c r="H249">
        <v>11</v>
      </c>
      <c r="I249">
        <v>2003</v>
      </c>
      <c r="J249" t="s">
        <v>17</v>
      </c>
      <c r="K249" t="s">
        <v>200</v>
      </c>
      <c r="L249" t="s">
        <v>31</v>
      </c>
      <c r="M249" t="s">
        <v>32</v>
      </c>
      <c r="N249" t="s">
        <v>21</v>
      </c>
      <c r="O249" t="s">
        <v>22</v>
      </c>
      <c r="P249" t="s">
        <v>30</v>
      </c>
    </row>
    <row r="250" spans="1:16" x14ac:dyDescent="0.3">
      <c r="A250">
        <v>10201</v>
      </c>
      <c r="B250">
        <v>25</v>
      </c>
      <c r="C250">
        <v>100</v>
      </c>
      <c r="D250">
        <v>4029</v>
      </c>
      <c r="E250" s="1">
        <v>37956</v>
      </c>
      <c r="F250" t="s">
        <v>16</v>
      </c>
      <c r="G250">
        <v>4</v>
      </c>
      <c r="H250">
        <v>12</v>
      </c>
      <c r="I250">
        <v>2003</v>
      </c>
      <c r="J250" t="s">
        <v>17</v>
      </c>
      <c r="K250" t="s">
        <v>200</v>
      </c>
      <c r="L250" t="s">
        <v>42</v>
      </c>
      <c r="M250" t="s">
        <v>34</v>
      </c>
      <c r="N250" t="s">
        <v>21</v>
      </c>
      <c r="O250" t="s">
        <v>22</v>
      </c>
      <c r="P250" t="s">
        <v>30</v>
      </c>
    </row>
    <row r="251" spans="1:16" x14ac:dyDescent="0.3">
      <c r="A251">
        <v>10211</v>
      </c>
      <c r="B251">
        <v>36</v>
      </c>
      <c r="C251">
        <v>100</v>
      </c>
      <c r="D251">
        <v>4771.8</v>
      </c>
      <c r="E251" s="1">
        <v>38001</v>
      </c>
      <c r="F251" t="s">
        <v>16</v>
      </c>
      <c r="G251">
        <v>1</v>
      </c>
      <c r="H251">
        <v>1</v>
      </c>
      <c r="I251">
        <v>2004</v>
      </c>
      <c r="J251" t="s">
        <v>17</v>
      </c>
      <c r="K251" t="s">
        <v>200</v>
      </c>
      <c r="L251" t="s">
        <v>43</v>
      </c>
      <c r="M251" t="s">
        <v>29</v>
      </c>
      <c r="N251" t="s">
        <v>26</v>
      </c>
      <c r="O251" t="s">
        <v>27</v>
      </c>
      <c r="P251" t="s">
        <v>30</v>
      </c>
    </row>
    <row r="252" spans="1:16" x14ac:dyDescent="0.3">
      <c r="A252">
        <v>10224</v>
      </c>
      <c r="B252">
        <v>43</v>
      </c>
      <c r="C252">
        <v>100</v>
      </c>
      <c r="D252">
        <v>6087.94</v>
      </c>
      <c r="E252" s="1">
        <v>38038</v>
      </c>
      <c r="F252" t="s">
        <v>16</v>
      </c>
      <c r="G252">
        <v>1</v>
      </c>
      <c r="H252">
        <v>2</v>
      </c>
      <c r="I252">
        <v>2004</v>
      </c>
      <c r="J252" t="s">
        <v>17</v>
      </c>
      <c r="K252" t="s">
        <v>200</v>
      </c>
      <c r="L252" t="s">
        <v>37</v>
      </c>
      <c r="M252" t="s">
        <v>38</v>
      </c>
      <c r="N252" t="s">
        <v>26</v>
      </c>
      <c r="O252" t="s">
        <v>27</v>
      </c>
      <c r="P252" t="s">
        <v>30</v>
      </c>
    </row>
    <row r="253" spans="1:16" x14ac:dyDescent="0.3">
      <c r="A253">
        <v>10237</v>
      </c>
      <c r="B253">
        <v>32</v>
      </c>
      <c r="C253">
        <v>100</v>
      </c>
      <c r="D253">
        <v>4193.28</v>
      </c>
      <c r="E253" s="1">
        <v>38082</v>
      </c>
      <c r="F253" t="s">
        <v>16</v>
      </c>
      <c r="G253">
        <v>2</v>
      </c>
      <c r="H253">
        <v>4</v>
      </c>
      <c r="I253">
        <v>2004</v>
      </c>
      <c r="J253" t="s">
        <v>17</v>
      </c>
      <c r="K253" t="s">
        <v>200</v>
      </c>
      <c r="L253" t="s">
        <v>48</v>
      </c>
      <c r="M253" t="s">
        <v>20</v>
      </c>
      <c r="N253" t="s">
        <v>21</v>
      </c>
      <c r="O253" t="s">
        <v>22</v>
      </c>
      <c r="P253" t="s">
        <v>30</v>
      </c>
    </row>
    <row r="254" spans="1:16" x14ac:dyDescent="0.3">
      <c r="A254">
        <v>10251</v>
      </c>
      <c r="B254">
        <v>46</v>
      </c>
      <c r="C254">
        <v>100</v>
      </c>
      <c r="D254">
        <v>7552.28</v>
      </c>
      <c r="E254" s="1">
        <v>38125</v>
      </c>
      <c r="F254" t="s">
        <v>16</v>
      </c>
      <c r="G254">
        <v>2</v>
      </c>
      <c r="H254">
        <v>5</v>
      </c>
      <c r="I254">
        <v>2004</v>
      </c>
      <c r="J254" t="s">
        <v>17</v>
      </c>
      <c r="K254" t="s">
        <v>200</v>
      </c>
      <c r="L254" t="s">
        <v>49</v>
      </c>
      <c r="M254" t="s">
        <v>50</v>
      </c>
      <c r="N254" t="s">
        <v>21</v>
      </c>
      <c r="O254" t="s">
        <v>22</v>
      </c>
      <c r="P254" t="s">
        <v>67</v>
      </c>
    </row>
    <row r="255" spans="1:16" x14ac:dyDescent="0.3">
      <c r="A255">
        <v>10263</v>
      </c>
      <c r="B255">
        <v>48</v>
      </c>
      <c r="C255">
        <v>100</v>
      </c>
      <c r="D255">
        <v>6434.4</v>
      </c>
      <c r="E255" s="1">
        <v>38166</v>
      </c>
      <c r="F255" t="s">
        <v>16</v>
      </c>
      <c r="G255">
        <v>2</v>
      </c>
      <c r="H255">
        <v>6</v>
      </c>
      <c r="I255">
        <v>2004</v>
      </c>
      <c r="J255" t="s">
        <v>17</v>
      </c>
      <c r="K255" t="s">
        <v>200</v>
      </c>
      <c r="L255" t="s">
        <v>51</v>
      </c>
      <c r="M255" t="s">
        <v>52</v>
      </c>
      <c r="N255" t="s">
        <v>21</v>
      </c>
      <c r="O255" t="s">
        <v>22</v>
      </c>
      <c r="P255" t="s">
        <v>30</v>
      </c>
    </row>
    <row r="256" spans="1:16" x14ac:dyDescent="0.3">
      <c r="A256">
        <v>10276</v>
      </c>
      <c r="B256">
        <v>43</v>
      </c>
      <c r="C256">
        <v>100</v>
      </c>
      <c r="D256">
        <v>5181.5</v>
      </c>
      <c r="E256" s="1">
        <v>38201</v>
      </c>
      <c r="F256" t="s">
        <v>16</v>
      </c>
      <c r="G256">
        <v>3</v>
      </c>
      <c r="H256">
        <v>8</v>
      </c>
      <c r="I256">
        <v>2004</v>
      </c>
      <c r="J256" t="s">
        <v>17</v>
      </c>
      <c r="K256" t="s">
        <v>200</v>
      </c>
      <c r="L256" t="s">
        <v>183</v>
      </c>
      <c r="M256" t="s">
        <v>117</v>
      </c>
      <c r="N256" t="s">
        <v>21</v>
      </c>
      <c r="O256" t="s">
        <v>22</v>
      </c>
      <c r="P256" t="s">
        <v>30</v>
      </c>
    </row>
    <row r="257" spans="1:16" x14ac:dyDescent="0.3">
      <c r="A257">
        <v>10285</v>
      </c>
      <c r="B257">
        <v>49</v>
      </c>
      <c r="C257">
        <v>100</v>
      </c>
      <c r="D257">
        <v>6863.92</v>
      </c>
      <c r="E257" s="1">
        <v>38226</v>
      </c>
      <c r="F257" t="s">
        <v>16</v>
      </c>
      <c r="G257">
        <v>3</v>
      </c>
      <c r="H257">
        <v>8</v>
      </c>
      <c r="I257">
        <v>2004</v>
      </c>
      <c r="J257" t="s">
        <v>17</v>
      </c>
      <c r="K257" t="s">
        <v>200</v>
      </c>
      <c r="L257" t="s">
        <v>55</v>
      </c>
      <c r="M257" t="s">
        <v>56</v>
      </c>
      <c r="N257" t="s">
        <v>21</v>
      </c>
      <c r="O257" t="s">
        <v>22</v>
      </c>
      <c r="P257" t="s">
        <v>30</v>
      </c>
    </row>
    <row r="258" spans="1:16" x14ac:dyDescent="0.3">
      <c r="A258">
        <v>10299</v>
      </c>
      <c r="B258">
        <v>24</v>
      </c>
      <c r="C258">
        <v>100</v>
      </c>
      <c r="D258">
        <v>4157.04</v>
      </c>
      <c r="E258" s="1">
        <v>38260</v>
      </c>
      <c r="F258" t="s">
        <v>16</v>
      </c>
      <c r="G258">
        <v>3</v>
      </c>
      <c r="H258">
        <v>9</v>
      </c>
      <c r="I258">
        <v>2004</v>
      </c>
      <c r="J258" t="s">
        <v>17</v>
      </c>
      <c r="K258" t="s">
        <v>200</v>
      </c>
      <c r="L258" t="s">
        <v>57</v>
      </c>
      <c r="M258" t="s">
        <v>58</v>
      </c>
      <c r="N258" t="s">
        <v>59</v>
      </c>
      <c r="O258" t="s">
        <v>27</v>
      </c>
      <c r="P258" t="s">
        <v>30</v>
      </c>
    </row>
    <row r="259" spans="1:16" x14ac:dyDescent="0.3">
      <c r="A259">
        <v>10309</v>
      </c>
      <c r="B259">
        <v>26</v>
      </c>
      <c r="C259">
        <v>100</v>
      </c>
      <c r="D259">
        <v>4660.24</v>
      </c>
      <c r="E259" s="1">
        <v>38275</v>
      </c>
      <c r="F259" t="s">
        <v>16</v>
      </c>
      <c r="G259">
        <v>4</v>
      </c>
      <c r="H259">
        <v>10</v>
      </c>
      <c r="I259">
        <v>2004</v>
      </c>
      <c r="J259" t="s">
        <v>17</v>
      </c>
      <c r="K259" t="s">
        <v>200</v>
      </c>
      <c r="L259" t="s">
        <v>60</v>
      </c>
      <c r="M259" t="s">
        <v>61</v>
      </c>
      <c r="N259" t="s">
        <v>41</v>
      </c>
      <c r="O259" t="s">
        <v>27</v>
      </c>
      <c r="P259" t="s">
        <v>30</v>
      </c>
    </row>
    <row r="260" spans="1:16" x14ac:dyDescent="0.3">
      <c r="A260">
        <v>10319</v>
      </c>
      <c r="B260">
        <v>30</v>
      </c>
      <c r="C260">
        <v>100</v>
      </c>
      <c r="D260">
        <v>4111.8</v>
      </c>
      <c r="E260" s="1">
        <v>38294</v>
      </c>
      <c r="F260" t="s">
        <v>16</v>
      </c>
      <c r="G260">
        <v>4</v>
      </c>
      <c r="H260">
        <v>11</v>
      </c>
      <c r="I260">
        <v>2004</v>
      </c>
      <c r="J260" t="s">
        <v>17</v>
      </c>
      <c r="K260" t="s">
        <v>200</v>
      </c>
      <c r="L260" t="s">
        <v>201</v>
      </c>
      <c r="M260" t="s">
        <v>20</v>
      </c>
      <c r="N260" t="s">
        <v>21</v>
      </c>
      <c r="O260" t="s">
        <v>22</v>
      </c>
      <c r="P260" t="s">
        <v>30</v>
      </c>
    </row>
    <row r="261" spans="1:16" x14ac:dyDescent="0.3">
      <c r="A261">
        <v>10329</v>
      </c>
      <c r="B261">
        <v>24</v>
      </c>
      <c r="C261">
        <v>100</v>
      </c>
      <c r="D261">
        <v>3542.64</v>
      </c>
      <c r="E261" s="1">
        <v>38306</v>
      </c>
      <c r="F261" t="s">
        <v>16</v>
      </c>
      <c r="G261">
        <v>4</v>
      </c>
      <c r="H261">
        <v>11</v>
      </c>
      <c r="I261">
        <v>2004</v>
      </c>
      <c r="J261" t="s">
        <v>17</v>
      </c>
      <c r="K261" t="s">
        <v>200</v>
      </c>
      <c r="L261" t="s">
        <v>19</v>
      </c>
      <c r="M261" t="s">
        <v>20</v>
      </c>
      <c r="N261" t="s">
        <v>21</v>
      </c>
      <c r="O261" t="s">
        <v>22</v>
      </c>
      <c r="P261" t="s">
        <v>30</v>
      </c>
    </row>
    <row r="262" spans="1:16" x14ac:dyDescent="0.3">
      <c r="A262">
        <v>10341</v>
      </c>
      <c r="B262">
        <v>55</v>
      </c>
      <c r="C262">
        <v>100</v>
      </c>
      <c r="D262">
        <v>8118.55</v>
      </c>
      <c r="E262" s="1">
        <v>38315</v>
      </c>
      <c r="F262" t="s">
        <v>16</v>
      </c>
      <c r="G262">
        <v>4</v>
      </c>
      <c r="H262">
        <v>11</v>
      </c>
      <c r="I262">
        <v>2004</v>
      </c>
      <c r="J262" t="s">
        <v>17</v>
      </c>
      <c r="K262" t="s">
        <v>200</v>
      </c>
      <c r="L262" t="s">
        <v>64</v>
      </c>
      <c r="M262" t="s">
        <v>65</v>
      </c>
      <c r="N262" t="s">
        <v>66</v>
      </c>
      <c r="O262" t="s">
        <v>27</v>
      </c>
      <c r="P262" t="s">
        <v>67</v>
      </c>
    </row>
    <row r="263" spans="1:16" x14ac:dyDescent="0.3">
      <c r="A263">
        <v>10362</v>
      </c>
      <c r="B263">
        <v>22</v>
      </c>
      <c r="C263">
        <v>100</v>
      </c>
      <c r="D263">
        <v>3877.06</v>
      </c>
      <c r="E263" s="1">
        <v>38357</v>
      </c>
      <c r="F263" t="s">
        <v>16</v>
      </c>
      <c r="G263">
        <v>1</v>
      </c>
      <c r="H263">
        <v>1</v>
      </c>
      <c r="I263">
        <v>2005</v>
      </c>
      <c r="J263" t="s">
        <v>17</v>
      </c>
      <c r="K263" t="s">
        <v>200</v>
      </c>
      <c r="L263" t="s">
        <v>35</v>
      </c>
      <c r="M263" t="s">
        <v>36</v>
      </c>
      <c r="N263" t="s">
        <v>21</v>
      </c>
      <c r="O263" t="s">
        <v>22</v>
      </c>
      <c r="P263" t="s">
        <v>30</v>
      </c>
    </row>
    <row r="264" spans="1:16" x14ac:dyDescent="0.3">
      <c r="A264">
        <v>10375</v>
      </c>
      <c r="B264">
        <v>49</v>
      </c>
      <c r="C264">
        <v>78.92</v>
      </c>
      <c r="D264">
        <v>3867.08</v>
      </c>
      <c r="E264" s="1">
        <v>38386</v>
      </c>
      <c r="F264" t="s">
        <v>16</v>
      </c>
      <c r="G264">
        <v>1</v>
      </c>
      <c r="H264">
        <v>2</v>
      </c>
      <c r="I264">
        <v>2005</v>
      </c>
      <c r="J264" t="s">
        <v>17</v>
      </c>
      <c r="K264" t="s">
        <v>200</v>
      </c>
      <c r="L264" t="s">
        <v>53</v>
      </c>
      <c r="M264" t="s">
        <v>54</v>
      </c>
      <c r="N264" t="s">
        <v>26</v>
      </c>
      <c r="O264" t="s">
        <v>27</v>
      </c>
      <c r="P264" t="s">
        <v>30</v>
      </c>
    </row>
    <row r="265" spans="1:16" x14ac:dyDescent="0.3">
      <c r="A265">
        <v>10388</v>
      </c>
      <c r="B265">
        <v>44</v>
      </c>
      <c r="C265">
        <v>100</v>
      </c>
      <c r="D265">
        <v>5951.44</v>
      </c>
      <c r="E265" s="1">
        <v>38414</v>
      </c>
      <c r="F265" t="s">
        <v>16</v>
      </c>
      <c r="G265">
        <v>1</v>
      </c>
      <c r="H265">
        <v>3</v>
      </c>
      <c r="I265">
        <v>2005</v>
      </c>
      <c r="J265" t="s">
        <v>17</v>
      </c>
      <c r="K265" t="s">
        <v>200</v>
      </c>
      <c r="L265" t="s">
        <v>70</v>
      </c>
      <c r="M265" t="s">
        <v>71</v>
      </c>
      <c r="N265" t="s">
        <v>21</v>
      </c>
      <c r="O265" t="s">
        <v>22</v>
      </c>
      <c r="P265" t="s">
        <v>30</v>
      </c>
    </row>
    <row r="266" spans="1:16" x14ac:dyDescent="0.3">
      <c r="A266">
        <v>10403</v>
      </c>
      <c r="B266">
        <v>66</v>
      </c>
      <c r="C266">
        <v>100</v>
      </c>
      <c r="D266">
        <v>8648.64</v>
      </c>
      <c r="E266" s="1">
        <v>38450</v>
      </c>
      <c r="F266" t="s">
        <v>16</v>
      </c>
      <c r="G266">
        <v>2</v>
      </c>
      <c r="H266">
        <v>4</v>
      </c>
      <c r="I266">
        <v>2005</v>
      </c>
      <c r="J266" t="s">
        <v>17</v>
      </c>
      <c r="K266" t="s">
        <v>200</v>
      </c>
      <c r="L266" t="s">
        <v>72</v>
      </c>
      <c r="M266" t="s">
        <v>73</v>
      </c>
      <c r="N266" t="s">
        <v>74</v>
      </c>
      <c r="O266" t="s">
        <v>27</v>
      </c>
      <c r="P266" t="s">
        <v>67</v>
      </c>
    </row>
    <row r="267" spans="1:16" x14ac:dyDescent="0.3">
      <c r="A267">
        <v>10417</v>
      </c>
      <c r="B267">
        <v>21</v>
      </c>
      <c r="C267">
        <v>100</v>
      </c>
      <c r="D267">
        <v>3447.78</v>
      </c>
      <c r="E267" s="1">
        <v>38485</v>
      </c>
      <c r="F267" t="s">
        <v>75</v>
      </c>
      <c r="G267">
        <v>2</v>
      </c>
      <c r="H267">
        <v>5</v>
      </c>
      <c r="I267">
        <v>2005</v>
      </c>
      <c r="J267" t="s">
        <v>17</v>
      </c>
      <c r="K267" t="s">
        <v>200</v>
      </c>
      <c r="L267" t="s">
        <v>76</v>
      </c>
      <c r="M267" t="s">
        <v>77</v>
      </c>
      <c r="N267" t="s">
        <v>78</v>
      </c>
      <c r="O267" t="s">
        <v>27</v>
      </c>
      <c r="P267" t="s">
        <v>30</v>
      </c>
    </row>
    <row r="268" spans="1:16" x14ac:dyDescent="0.3">
      <c r="A268">
        <v>10104</v>
      </c>
      <c r="B268">
        <v>34</v>
      </c>
      <c r="C268">
        <v>100</v>
      </c>
      <c r="D268">
        <v>5958.5</v>
      </c>
      <c r="E268" s="1">
        <v>37652</v>
      </c>
      <c r="F268" t="s">
        <v>16</v>
      </c>
      <c r="G268">
        <v>1</v>
      </c>
      <c r="H268">
        <v>1</v>
      </c>
      <c r="I268">
        <v>2003</v>
      </c>
      <c r="J268" t="s">
        <v>79</v>
      </c>
      <c r="K268" t="s">
        <v>202</v>
      </c>
      <c r="L268" t="s">
        <v>76</v>
      </c>
      <c r="M268" t="s">
        <v>77</v>
      </c>
      <c r="N268" t="s">
        <v>78</v>
      </c>
      <c r="O268" t="s">
        <v>27</v>
      </c>
      <c r="P268" t="s">
        <v>30</v>
      </c>
    </row>
    <row r="269" spans="1:16" x14ac:dyDescent="0.3">
      <c r="A269">
        <v>10117</v>
      </c>
      <c r="B269">
        <v>43</v>
      </c>
      <c r="C269">
        <v>100</v>
      </c>
      <c r="D269">
        <v>5911.64</v>
      </c>
      <c r="E269" s="1">
        <v>37727</v>
      </c>
      <c r="F269" t="s">
        <v>16</v>
      </c>
      <c r="G269">
        <v>2</v>
      </c>
      <c r="H269">
        <v>4</v>
      </c>
      <c r="I269">
        <v>2003</v>
      </c>
      <c r="J269" t="s">
        <v>79</v>
      </c>
      <c r="K269" t="s">
        <v>202</v>
      </c>
      <c r="L269" t="s">
        <v>85</v>
      </c>
      <c r="M269" t="s">
        <v>86</v>
      </c>
      <c r="N269" t="s">
        <v>86</v>
      </c>
      <c r="O269" t="s">
        <v>87</v>
      </c>
      <c r="P269" t="s">
        <v>30</v>
      </c>
    </row>
    <row r="270" spans="1:16" x14ac:dyDescent="0.3">
      <c r="A270">
        <v>10127</v>
      </c>
      <c r="B270">
        <v>46</v>
      </c>
      <c r="C270">
        <v>100</v>
      </c>
      <c r="D270">
        <v>7366.44</v>
      </c>
      <c r="E270" s="1">
        <v>37775</v>
      </c>
      <c r="F270" t="s">
        <v>16</v>
      </c>
      <c r="G270">
        <v>2</v>
      </c>
      <c r="H270">
        <v>6</v>
      </c>
      <c r="I270">
        <v>2003</v>
      </c>
      <c r="J270" t="s">
        <v>79</v>
      </c>
      <c r="K270" t="s">
        <v>202</v>
      </c>
      <c r="L270" t="s">
        <v>189</v>
      </c>
      <c r="M270" t="s">
        <v>20</v>
      </c>
      <c r="N270" t="s">
        <v>21</v>
      </c>
      <c r="O270" t="s">
        <v>22</v>
      </c>
      <c r="P270" t="s">
        <v>67</v>
      </c>
    </row>
    <row r="271" spans="1:16" x14ac:dyDescent="0.3">
      <c r="A271">
        <v>10142</v>
      </c>
      <c r="B271">
        <v>33</v>
      </c>
      <c r="C271">
        <v>100</v>
      </c>
      <c r="D271">
        <v>4985.6400000000003</v>
      </c>
      <c r="E271" s="1">
        <v>37841</v>
      </c>
      <c r="F271" t="s">
        <v>16</v>
      </c>
      <c r="G271">
        <v>3</v>
      </c>
      <c r="H271">
        <v>8</v>
      </c>
      <c r="I271">
        <v>2003</v>
      </c>
      <c r="J271" t="s">
        <v>79</v>
      </c>
      <c r="K271" t="s">
        <v>202</v>
      </c>
      <c r="L271" t="s">
        <v>112</v>
      </c>
      <c r="M271" t="s">
        <v>113</v>
      </c>
      <c r="N271" t="s">
        <v>21</v>
      </c>
      <c r="O271" t="s">
        <v>22</v>
      </c>
      <c r="P271" t="s">
        <v>30</v>
      </c>
    </row>
    <row r="272" spans="1:16" x14ac:dyDescent="0.3">
      <c r="A272">
        <v>10153</v>
      </c>
      <c r="B272">
        <v>42</v>
      </c>
      <c r="C272">
        <v>100</v>
      </c>
      <c r="D272">
        <v>5393.64</v>
      </c>
      <c r="E272" s="1">
        <v>37892</v>
      </c>
      <c r="F272" t="s">
        <v>16</v>
      </c>
      <c r="G272">
        <v>3</v>
      </c>
      <c r="H272">
        <v>9</v>
      </c>
      <c r="I272">
        <v>2003</v>
      </c>
      <c r="J272" t="s">
        <v>79</v>
      </c>
      <c r="K272" t="s">
        <v>202</v>
      </c>
      <c r="L272" t="s">
        <v>76</v>
      </c>
      <c r="M272" t="s">
        <v>77</v>
      </c>
      <c r="N272" t="s">
        <v>78</v>
      </c>
      <c r="O272" t="s">
        <v>27</v>
      </c>
      <c r="P272" t="s">
        <v>30</v>
      </c>
    </row>
    <row r="273" spans="1:16" x14ac:dyDescent="0.3">
      <c r="A273">
        <v>10165</v>
      </c>
      <c r="B273">
        <v>34</v>
      </c>
      <c r="C273">
        <v>100</v>
      </c>
      <c r="D273">
        <v>4880.0200000000004</v>
      </c>
      <c r="E273" s="1">
        <v>37916</v>
      </c>
      <c r="F273" t="s">
        <v>16</v>
      </c>
      <c r="G273">
        <v>4</v>
      </c>
      <c r="H273">
        <v>10</v>
      </c>
      <c r="I273">
        <v>2003</v>
      </c>
      <c r="J273" t="s">
        <v>79</v>
      </c>
      <c r="K273" t="s">
        <v>202</v>
      </c>
      <c r="L273" t="s">
        <v>85</v>
      </c>
      <c r="M273" t="s">
        <v>86</v>
      </c>
      <c r="N273" t="s">
        <v>86</v>
      </c>
      <c r="O273" t="s">
        <v>87</v>
      </c>
      <c r="P273" t="s">
        <v>30</v>
      </c>
    </row>
    <row r="274" spans="1:16" x14ac:dyDescent="0.3">
      <c r="A274">
        <v>10176</v>
      </c>
      <c r="B274">
        <v>47</v>
      </c>
      <c r="C274">
        <v>100</v>
      </c>
      <c r="D274">
        <v>8378.69</v>
      </c>
      <c r="E274" s="1">
        <v>37931</v>
      </c>
      <c r="F274" t="s">
        <v>16</v>
      </c>
      <c r="G274">
        <v>4</v>
      </c>
      <c r="H274">
        <v>11</v>
      </c>
      <c r="I274">
        <v>2003</v>
      </c>
      <c r="J274" t="s">
        <v>79</v>
      </c>
      <c r="K274" t="s">
        <v>202</v>
      </c>
      <c r="L274" t="s">
        <v>181</v>
      </c>
      <c r="M274" t="s">
        <v>182</v>
      </c>
      <c r="N274" t="s">
        <v>107</v>
      </c>
      <c r="O274" t="s">
        <v>27</v>
      </c>
      <c r="P274" t="s">
        <v>67</v>
      </c>
    </row>
    <row r="275" spans="1:16" x14ac:dyDescent="0.3">
      <c r="A275">
        <v>10185</v>
      </c>
      <c r="B275">
        <v>33</v>
      </c>
      <c r="C275">
        <v>100</v>
      </c>
      <c r="D275">
        <v>4038.21</v>
      </c>
      <c r="E275" s="1">
        <v>37939</v>
      </c>
      <c r="F275" t="s">
        <v>16</v>
      </c>
      <c r="G275">
        <v>4</v>
      </c>
      <c r="H275">
        <v>11</v>
      </c>
      <c r="I275">
        <v>2003</v>
      </c>
      <c r="J275" t="s">
        <v>79</v>
      </c>
      <c r="K275" t="s">
        <v>202</v>
      </c>
      <c r="L275" t="s">
        <v>137</v>
      </c>
      <c r="M275" t="s">
        <v>71</v>
      </c>
      <c r="N275" t="s">
        <v>21</v>
      </c>
      <c r="O275" t="s">
        <v>22</v>
      </c>
      <c r="P275" t="s">
        <v>30</v>
      </c>
    </row>
    <row r="276" spans="1:16" x14ac:dyDescent="0.3">
      <c r="A276">
        <v>10196</v>
      </c>
      <c r="B276">
        <v>24</v>
      </c>
      <c r="C276">
        <v>100</v>
      </c>
      <c r="D276">
        <v>3807.12</v>
      </c>
      <c r="E276" s="1">
        <v>37951</v>
      </c>
      <c r="F276" t="s">
        <v>16</v>
      </c>
      <c r="G276">
        <v>4</v>
      </c>
      <c r="H276">
        <v>11</v>
      </c>
      <c r="I276">
        <v>2003</v>
      </c>
      <c r="J276" t="s">
        <v>79</v>
      </c>
      <c r="K276" t="s">
        <v>202</v>
      </c>
      <c r="L276" t="s">
        <v>101</v>
      </c>
      <c r="M276" t="s">
        <v>102</v>
      </c>
      <c r="N276" t="s">
        <v>21</v>
      </c>
      <c r="O276" t="s">
        <v>22</v>
      </c>
      <c r="P276" t="s">
        <v>30</v>
      </c>
    </row>
    <row r="277" spans="1:16" x14ac:dyDescent="0.3">
      <c r="A277">
        <v>10208</v>
      </c>
      <c r="B277">
        <v>26</v>
      </c>
      <c r="C277">
        <v>100</v>
      </c>
      <c r="D277">
        <v>3142.36</v>
      </c>
      <c r="E277" s="1">
        <v>37988</v>
      </c>
      <c r="F277" t="s">
        <v>16</v>
      </c>
      <c r="G277">
        <v>1</v>
      </c>
      <c r="H277">
        <v>1</v>
      </c>
      <c r="I277">
        <v>2004</v>
      </c>
      <c r="J277" t="s">
        <v>79</v>
      </c>
      <c r="K277" t="s">
        <v>202</v>
      </c>
      <c r="L277" t="s">
        <v>93</v>
      </c>
      <c r="M277" t="s">
        <v>94</v>
      </c>
      <c r="N277" t="s">
        <v>26</v>
      </c>
      <c r="O277" t="s">
        <v>27</v>
      </c>
      <c r="P277" t="s">
        <v>30</v>
      </c>
    </row>
    <row r="278" spans="1:16" x14ac:dyDescent="0.3">
      <c r="A278">
        <v>10220</v>
      </c>
      <c r="B278">
        <v>30</v>
      </c>
      <c r="C278">
        <v>100</v>
      </c>
      <c r="D278">
        <v>4713.6000000000004</v>
      </c>
      <c r="E278" s="1">
        <v>38029</v>
      </c>
      <c r="F278" t="s">
        <v>16</v>
      </c>
      <c r="G278">
        <v>1</v>
      </c>
      <c r="H278">
        <v>2</v>
      </c>
      <c r="I278">
        <v>2004</v>
      </c>
      <c r="J278" t="s">
        <v>79</v>
      </c>
      <c r="K278" t="s">
        <v>202</v>
      </c>
      <c r="L278" t="s">
        <v>190</v>
      </c>
      <c r="M278" t="s">
        <v>191</v>
      </c>
      <c r="N278" t="s">
        <v>192</v>
      </c>
      <c r="O278" t="s">
        <v>27</v>
      </c>
      <c r="P278" t="s">
        <v>30</v>
      </c>
    </row>
    <row r="279" spans="1:16" x14ac:dyDescent="0.3">
      <c r="A279">
        <v>10230</v>
      </c>
      <c r="B279">
        <v>43</v>
      </c>
      <c r="C279">
        <v>100</v>
      </c>
      <c r="D279">
        <v>7016.31</v>
      </c>
      <c r="E279" s="1">
        <v>38061</v>
      </c>
      <c r="F279" t="s">
        <v>16</v>
      </c>
      <c r="G279">
        <v>1</v>
      </c>
      <c r="H279">
        <v>3</v>
      </c>
      <c r="I279">
        <v>2004</v>
      </c>
      <c r="J279" t="s">
        <v>79</v>
      </c>
      <c r="K279" t="s">
        <v>202</v>
      </c>
      <c r="L279" t="s">
        <v>184</v>
      </c>
      <c r="M279" t="s">
        <v>185</v>
      </c>
      <c r="N279" t="s">
        <v>177</v>
      </c>
      <c r="O279" t="s">
        <v>27</v>
      </c>
      <c r="P279" t="s">
        <v>67</v>
      </c>
    </row>
    <row r="280" spans="1:16" x14ac:dyDescent="0.3">
      <c r="A280">
        <v>10247</v>
      </c>
      <c r="B280">
        <v>25</v>
      </c>
      <c r="C280">
        <v>100</v>
      </c>
      <c r="D280">
        <v>4381.25</v>
      </c>
      <c r="E280" s="1">
        <v>38112</v>
      </c>
      <c r="F280" t="s">
        <v>16</v>
      </c>
      <c r="G280">
        <v>2</v>
      </c>
      <c r="H280">
        <v>5</v>
      </c>
      <c r="I280">
        <v>2004</v>
      </c>
      <c r="J280" t="s">
        <v>79</v>
      </c>
      <c r="K280" t="s">
        <v>202</v>
      </c>
      <c r="L280" t="s">
        <v>186</v>
      </c>
      <c r="M280" t="s">
        <v>187</v>
      </c>
      <c r="N280" t="s">
        <v>59</v>
      </c>
      <c r="O280" t="s">
        <v>27</v>
      </c>
      <c r="P280" t="s">
        <v>30</v>
      </c>
    </row>
    <row r="281" spans="1:16" x14ac:dyDescent="0.3">
      <c r="A281">
        <v>10272</v>
      </c>
      <c r="B281">
        <v>27</v>
      </c>
      <c r="C281">
        <v>100</v>
      </c>
      <c r="D281">
        <v>4283.01</v>
      </c>
      <c r="E281" s="1">
        <v>38188</v>
      </c>
      <c r="F281" t="s">
        <v>16</v>
      </c>
      <c r="G281">
        <v>3</v>
      </c>
      <c r="H281">
        <v>7</v>
      </c>
      <c r="I281">
        <v>2004</v>
      </c>
      <c r="J281" t="s">
        <v>79</v>
      </c>
      <c r="K281" t="s">
        <v>202</v>
      </c>
      <c r="L281" t="s">
        <v>62</v>
      </c>
      <c r="M281" t="s">
        <v>63</v>
      </c>
      <c r="N281" t="s">
        <v>21</v>
      </c>
      <c r="O281" t="s">
        <v>22</v>
      </c>
      <c r="P281" t="s">
        <v>30</v>
      </c>
    </row>
    <row r="282" spans="1:16" x14ac:dyDescent="0.3">
      <c r="A282">
        <v>10282</v>
      </c>
      <c r="B282">
        <v>27</v>
      </c>
      <c r="C282">
        <v>100</v>
      </c>
      <c r="D282">
        <v>4364.82</v>
      </c>
      <c r="E282" s="1">
        <v>38219</v>
      </c>
      <c r="F282" t="s">
        <v>16</v>
      </c>
      <c r="G282">
        <v>3</v>
      </c>
      <c r="H282">
        <v>8</v>
      </c>
      <c r="I282">
        <v>2004</v>
      </c>
      <c r="J282" t="s">
        <v>79</v>
      </c>
      <c r="K282" t="s">
        <v>202</v>
      </c>
      <c r="L282" t="s">
        <v>112</v>
      </c>
      <c r="M282" t="s">
        <v>113</v>
      </c>
      <c r="N282" t="s">
        <v>21</v>
      </c>
      <c r="O282" t="s">
        <v>22</v>
      </c>
      <c r="P282" t="s">
        <v>30</v>
      </c>
    </row>
    <row r="283" spans="1:16" x14ac:dyDescent="0.3">
      <c r="A283">
        <v>10293</v>
      </c>
      <c r="B283">
        <v>24</v>
      </c>
      <c r="C283">
        <v>100</v>
      </c>
      <c r="D283">
        <v>4242.24</v>
      </c>
      <c r="E283" s="1">
        <v>38239</v>
      </c>
      <c r="F283" t="s">
        <v>16</v>
      </c>
      <c r="G283">
        <v>3</v>
      </c>
      <c r="H283">
        <v>9</v>
      </c>
      <c r="I283">
        <v>2004</v>
      </c>
      <c r="J283" t="s">
        <v>79</v>
      </c>
      <c r="K283" t="s">
        <v>202</v>
      </c>
      <c r="L283" t="s">
        <v>105</v>
      </c>
      <c r="M283" t="s">
        <v>106</v>
      </c>
      <c r="N283" t="s">
        <v>107</v>
      </c>
      <c r="O283" t="s">
        <v>27</v>
      </c>
      <c r="P283" t="s">
        <v>30</v>
      </c>
    </row>
    <row r="284" spans="1:16" x14ac:dyDescent="0.3">
      <c r="A284">
        <v>10306</v>
      </c>
      <c r="B284">
        <v>34</v>
      </c>
      <c r="C284">
        <v>100</v>
      </c>
      <c r="D284">
        <v>4982.7</v>
      </c>
      <c r="E284" s="1">
        <v>38274</v>
      </c>
      <c r="F284" t="s">
        <v>16</v>
      </c>
      <c r="G284">
        <v>4</v>
      </c>
      <c r="H284">
        <v>10</v>
      </c>
      <c r="I284">
        <v>2004</v>
      </c>
      <c r="J284" t="s">
        <v>79</v>
      </c>
      <c r="K284" t="s">
        <v>202</v>
      </c>
      <c r="L284" t="s">
        <v>194</v>
      </c>
      <c r="M284" t="s">
        <v>195</v>
      </c>
      <c r="N284" t="s">
        <v>74</v>
      </c>
      <c r="O284" t="s">
        <v>27</v>
      </c>
      <c r="P284" t="s">
        <v>30</v>
      </c>
    </row>
    <row r="285" spans="1:16" x14ac:dyDescent="0.3">
      <c r="A285">
        <v>10314</v>
      </c>
      <c r="B285">
        <v>46</v>
      </c>
      <c r="C285">
        <v>100</v>
      </c>
      <c r="D285">
        <v>6393.54</v>
      </c>
      <c r="E285" s="1">
        <v>38282</v>
      </c>
      <c r="F285" t="s">
        <v>16</v>
      </c>
      <c r="G285">
        <v>4</v>
      </c>
      <c r="H285">
        <v>10</v>
      </c>
      <c r="I285">
        <v>2004</v>
      </c>
      <c r="J285" t="s">
        <v>79</v>
      </c>
      <c r="K285" t="s">
        <v>202</v>
      </c>
      <c r="L285" t="s">
        <v>196</v>
      </c>
      <c r="M285" t="s">
        <v>197</v>
      </c>
      <c r="N285" t="s">
        <v>134</v>
      </c>
      <c r="O285" t="s">
        <v>27</v>
      </c>
      <c r="P285" t="s">
        <v>30</v>
      </c>
    </row>
    <row r="286" spans="1:16" x14ac:dyDescent="0.3">
      <c r="A286">
        <v>10324</v>
      </c>
      <c r="B286">
        <v>27</v>
      </c>
      <c r="C286">
        <v>54.33</v>
      </c>
      <c r="D286">
        <v>1466.91</v>
      </c>
      <c r="E286" s="1">
        <v>38296</v>
      </c>
      <c r="F286" t="s">
        <v>16</v>
      </c>
      <c r="G286">
        <v>4</v>
      </c>
      <c r="H286">
        <v>11</v>
      </c>
      <c r="I286">
        <v>2004</v>
      </c>
      <c r="J286" t="s">
        <v>79</v>
      </c>
      <c r="K286" t="s">
        <v>202</v>
      </c>
      <c r="L286" t="s">
        <v>48</v>
      </c>
      <c r="M286" t="s">
        <v>20</v>
      </c>
      <c r="N286" t="s">
        <v>21</v>
      </c>
      <c r="O286" t="s">
        <v>22</v>
      </c>
      <c r="P286" t="s">
        <v>23</v>
      </c>
    </row>
    <row r="287" spans="1:16" x14ac:dyDescent="0.3">
      <c r="A287">
        <v>10336</v>
      </c>
      <c r="B287">
        <v>33</v>
      </c>
      <c r="C287">
        <v>100</v>
      </c>
      <c r="D287">
        <v>4059.33</v>
      </c>
      <c r="E287" s="1">
        <v>38311</v>
      </c>
      <c r="F287" t="s">
        <v>16</v>
      </c>
      <c r="G287">
        <v>4</v>
      </c>
      <c r="H287">
        <v>11</v>
      </c>
      <c r="I287">
        <v>2004</v>
      </c>
      <c r="J287" t="s">
        <v>79</v>
      </c>
      <c r="K287" t="s">
        <v>202</v>
      </c>
      <c r="L287" t="s">
        <v>163</v>
      </c>
      <c r="M287" t="s">
        <v>29</v>
      </c>
      <c r="N287" t="s">
        <v>26</v>
      </c>
      <c r="O287" t="s">
        <v>27</v>
      </c>
      <c r="P287" t="s">
        <v>30</v>
      </c>
    </row>
    <row r="288" spans="1:16" x14ac:dyDescent="0.3">
      <c r="A288">
        <v>10348</v>
      </c>
      <c r="B288">
        <v>47</v>
      </c>
      <c r="C288">
        <v>100</v>
      </c>
      <c r="D288">
        <v>4801.5200000000004</v>
      </c>
      <c r="E288" s="1">
        <v>38292</v>
      </c>
      <c r="F288" t="s">
        <v>16</v>
      </c>
      <c r="G288">
        <v>4</v>
      </c>
      <c r="H288">
        <v>11</v>
      </c>
      <c r="I288">
        <v>2004</v>
      </c>
      <c r="J288" t="s">
        <v>79</v>
      </c>
      <c r="K288" t="s">
        <v>202</v>
      </c>
      <c r="L288" t="s">
        <v>84</v>
      </c>
      <c r="M288" t="s">
        <v>77</v>
      </c>
      <c r="N288" t="s">
        <v>78</v>
      </c>
      <c r="O288" t="s">
        <v>27</v>
      </c>
      <c r="P288" t="s">
        <v>30</v>
      </c>
    </row>
    <row r="289" spans="1:16" x14ac:dyDescent="0.3">
      <c r="A289">
        <v>10358</v>
      </c>
      <c r="B289">
        <v>49</v>
      </c>
      <c r="C289">
        <v>55.34</v>
      </c>
      <c r="D289">
        <v>2711.66</v>
      </c>
      <c r="E289" s="1">
        <v>38331</v>
      </c>
      <c r="F289" t="s">
        <v>16</v>
      </c>
      <c r="G289">
        <v>4</v>
      </c>
      <c r="H289">
        <v>12</v>
      </c>
      <c r="I289">
        <v>2004</v>
      </c>
      <c r="J289" t="s">
        <v>79</v>
      </c>
      <c r="K289" t="s">
        <v>202</v>
      </c>
      <c r="L289" t="s">
        <v>76</v>
      </c>
      <c r="M289" t="s">
        <v>77</v>
      </c>
      <c r="N289" t="s">
        <v>78</v>
      </c>
      <c r="O289" t="s">
        <v>27</v>
      </c>
      <c r="P289" t="s">
        <v>23</v>
      </c>
    </row>
    <row r="290" spans="1:16" x14ac:dyDescent="0.3">
      <c r="A290">
        <v>10372</v>
      </c>
      <c r="B290">
        <v>40</v>
      </c>
      <c r="C290">
        <v>100</v>
      </c>
      <c r="D290">
        <v>5862</v>
      </c>
      <c r="E290" s="1">
        <v>38378</v>
      </c>
      <c r="F290" t="s">
        <v>16</v>
      </c>
      <c r="G290">
        <v>1</v>
      </c>
      <c r="H290">
        <v>1</v>
      </c>
      <c r="I290">
        <v>2005</v>
      </c>
      <c r="J290" t="s">
        <v>79</v>
      </c>
      <c r="K290" t="s">
        <v>202</v>
      </c>
      <c r="L290" t="s">
        <v>103</v>
      </c>
      <c r="M290" t="s">
        <v>104</v>
      </c>
      <c r="N290" t="s">
        <v>87</v>
      </c>
      <c r="O290" t="s">
        <v>87</v>
      </c>
      <c r="P290" t="s">
        <v>30</v>
      </c>
    </row>
    <row r="291" spans="1:16" x14ac:dyDescent="0.3">
      <c r="A291">
        <v>10382</v>
      </c>
      <c r="B291">
        <v>37</v>
      </c>
      <c r="C291">
        <v>100</v>
      </c>
      <c r="D291">
        <v>4071.85</v>
      </c>
      <c r="E291" s="1">
        <v>38400</v>
      </c>
      <c r="F291" t="s">
        <v>16</v>
      </c>
      <c r="G291">
        <v>1</v>
      </c>
      <c r="H291">
        <v>2</v>
      </c>
      <c r="I291">
        <v>2005</v>
      </c>
      <c r="J291" t="s">
        <v>79</v>
      </c>
      <c r="K291" t="s">
        <v>202</v>
      </c>
      <c r="L291" t="s">
        <v>112</v>
      </c>
      <c r="M291" t="s">
        <v>113</v>
      </c>
      <c r="N291" t="s">
        <v>21</v>
      </c>
      <c r="O291" t="s">
        <v>22</v>
      </c>
      <c r="P291" t="s">
        <v>30</v>
      </c>
    </row>
    <row r="292" spans="1:16" x14ac:dyDescent="0.3">
      <c r="A292">
        <v>10413</v>
      </c>
      <c r="B292">
        <v>47</v>
      </c>
      <c r="C292">
        <v>100</v>
      </c>
      <c r="D292">
        <v>8236.75</v>
      </c>
      <c r="E292" s="1">
        <v>38477</v>
      </c>
      <c r="F292" t="s">
        <v>16</v>
      </c>
      <c r="G292">
        <v>2</v>
      </c>
      <c r="H292">
        <v>5</v>
      </c>
      <c r="I292">
        <v>2005</v>
      </c>
      <c r="J292" t="s">
        <v>79</v>
      </c>
      <c r="K292" t="s">
        <v>202</v>
      </c>
      <c r="L292" t="s">
        <v>51</v>
      </c>
      <c r="M292" t="s">
        <v>52</v>
      </c>
      <c r="N292" t="s">
        <v>21</v>
      </c>
      <c r="O292" t="s">
        <v>22</v>
      </c>
      <c r="P292" t="s">
        <v>67</v>
      </c>
    </row>
    <row r="293" spans="1:16" x14ac:dyDescent="0.3">
      <c r="A293">
        <v>10108</v>
      </c>
      <c r="B293">
        <v>45</v>
      </c>
      <c r="C293">
        <v>100</v>
      </c>
      <c r="D293">
        <v>6130.35</v>
      </c>
      <c r="E293" s="1">
        <v>37683</v>
      </c>
      <c r="F293" t="s">
        <v>16</v>
      </c>
      <c r="G293">
        <v>1</v>
      </c>
      <c r="H293">
        <v>3</v>
      </c>
      <c r="I293">
        <v>2003</v>
      </c>
      <c r="J293" t="s">
        <v>79</v>
      </c>
      <c r="K293" t="s">
        <v>203</v>
      </c>
      <c r="L293" t="s">
        <v>170</v>
      </c>
      <c r="M293" t="s">
        <v>171</v>
      </c>
      <c r="N293" t="s">
        <v>172</v>
      </c>
      <c r="O293" t="s">
        <v>87</v>
      </c>
      <c r="P293" t="s">
        <v>30</v>
      </c>
    </row>
    <row r="294" spans="1:16" x14ac:dyDescent="0.3">
      <c r="A294">
        <v>10122</v>
      </c>
      <c r="B294">
        <v>37</v>
      </c>
      <c r="C294">
        <v>99.82</v>
      </c>
      <c r="D294">
        <v>3693.34</v>
      </c>
      <c r="E294" s="1">
        <v>37749</v>
      </c>
      <c r="F294" t="s">
        <v>16</v>
      </c>
      <c r="G294">
        <v>2</v>
      </c>
      <c r="H294">
        <v>5</v>
      </c>
      <c r="I294">
        <v>2003</v>
      </c>
      <c r="J294" t="s">
        <v>79</v>
      </c>
      <c r="K294" t="s">
        <v>203</v>
      </c>
      <c r="L294" t="s">
        <v>173</v>
      </c>
      <c r="M294" t="s">
        <v>174</v>
      </c>
      <c r="N294" t="s">
        <v>26</v>
      </c>
      <c r="O294" t="s">
        <v>27</v>
      </c>
      <c r="P294" t="s">
        <v>30</v>
      </c>
    </row>
    <row r="295" spans="1:16" x14ac:dyDescent="0.3">
      <c r="A295">
        <v>10135</v>
      </c>
      <c r="B295">
        <v>48</v>
      </c>
      <c r="C295">
        <v>100</v>
      </c>
      <c r="D295">
        <v>6031.68</v>
      </c>
      <c r="E295" s="1">
        <v>37804</v>
      </c>
      <c r="F295" t="s">
        <v>16</v>
      </c>
      <c r="G295">
        <v>3</v>
      </c>
      <c r="H295">
        <v>7</v>
      </c>
      <c r="I295">
        <v>2003</v>
      </c>
      <c r="J295" t="s">
        <v>79</v>
      </c>
      <c r="K295" t="s">
        <v>203</v>
      </c>
      <c r="L295" t="s">
        <v>112</v>
      </c>
      <c r="M295" t="s">
        <v>113</v>
      </c>
      <c r="N295" t="s">
        <v>21</v>
      </c>
      <c r="O295" t="s">
        <v>22</v>
      </c>
      <c r="P295" t="s">
        <v>30</v>
      </c>
    </row>
    <row r="296" spans="1:16" x14ac:dyDescent="0.3">
      <c r="A296">
        <v>10147</v>
      </c>
      <c r="B296">
        <v>31</v>
      </c>
      <c r="C296">
        <v>100</v>
      </c>
      <c r="D296">
        <v>3494.94</v>
      </c>
      <c r="E296" s="1">
        <v>37869</v>
      </c>
      <c r="F296" t="s">
        <v>16</v>
      </c>
      <c r="G296">
        <v>3</v>
      </c>
      <c r="H296">
        <v>9</v>
      </c>
      <c r="I296">
        <v>2003</v>
      </c>
      <c r="J296" t="s">
        <v>79</v>
      </c>
      <c r="K296" t="s">
        <v>203</v>
      </c>
      <c r="L296" t="s">
        <v>116</v>
      </c>
      <c r="M296" t="s">
        <v>117</v>
      </c>
      <c r="N296" t="s">
        <v>21</v>
      </c>
      <c r="O296" t="s">
        <v>22</v>
      </c>
      <c r="P296" t="s">
        <v>30</v>
      </c>
    </row>
    <row r="297" spans="1:16" x14ac:dyDescent="0.3">
      <c r="A297">
        <v>10160</v>
      </c>
      <c r="B297">
        <v>46</v>
      </c>
      <c r="C297">
        <v>100</v>
      </c>
      <c r="D297">
        <v>5294.14</v>
      </c>
      <c r="E297" s="1">
        <v>37905</v>
      </c>
      <c r="F297" t="s">
        <v>16</v>
      </c>
      <c r="G297">
        <v>4</v>
      </c>
      <c r="H297">
        <v>10</v>
      </c>
      <c r="I297">
        <v>2003</v>
      </c>
      <c r="J297" t="s">
        <v>79</v>
      </c>
      <c r="K297" t="s">
        <v>203</v>
      </c>
      <c r="L297" t="s">
        <v>144</v>
      </c>
      <c r="M297" t="s">
        <v>145</v>
      </c>
      <c r="N297" t="s">
        <v>21</v>
      </c>
      <c r="O297" t="s">
        <v>22</v>
      </c>
      <c r="P297" t="s">
        <v>30</v>
      </c>
    </row>
    <row r="298" spans="1:16" x14ac:dyDescent="0.3">
      <c r="A298">
        <v>10170</v>
      </c>
      <c r="B298">
        <v>47</v>
      </c>
      <c r="C298">
        <v>100</v>
      </c>
      <c r="D298">
        <v>5464.69</v>
      </c>
      <c r="E298" s="1">
        <v>37929</v>
      </c>
      <c r="F298" t="s">
        <v>16</v>
      </c>
      <c r="G298">
        <v>4</v>
      </c>
      <c r="H298">
        <v>11</v>
      </c>
      <c r="I298">
        <v>2003</v>
      </c>
      <c r="J298" t="s">
        <v>79</v>
      </c>
      <c r="K298" t="s">
        <v>203</v>
      </c>
      <c r="L298" t="s">
        <v>165</v>
      </c>
      <c r="M298" t="s">
        <v>166</v>
      </c>
      <c r="N298" t="s">
        <v>66</v>
      </c>
      <c r="O298" t="s">
        <v>27</v>
      </c>
      <c r="P298" t="s">
        <v>30</v>
      </c>
    </row>
    <row r="299" spans="1:16" x14ac:dyDescent="0.3">
      <c r="A299">
        <v>10181</v>
      </c>
      <c r="B299">
        <v>28</v>
      </c>
      <c r="C299">
        <v>100</v>
      </c>
      <c r="D299">
        <v>2860.76</v>
      </c>
      <c r="E299" s="1">
        <v>37937</v>
      </c>
      <c r="F299" t="s">
        <v>16</v>
      </c>
      <c r="G299">
        <v>4</v>
      </c>
      <c r="H299">
        <v>11</v>
      </c>
      <c r="I299">
        <v>2003</v>
      </c>
      <c r="J299" t="s">
        <v>79</v>
      </c>
      <c r="K299" t="s">
        <v>203</v>
      </c>
      <c r="L299" t="s">
        <v>39</v>
      </c>
      <c r="M299" t="s">
        <v>40</v>
      </c>
      <c r="N299" t="s">
        <v>41</v>
      </c>
      <c r="O299" t="s">
        <v>27</v>
      </c>
      <c r="P299" t="s">
        <v>23</v>
      </c>
    </row>
    <row r="300" spans="1:16" x14ac:dyDescent="0.3">
      <c r="A300">
        <v>10191</v>
      </c>
      <c r="B300">
        <v>40</v>
      </c>
      <c r="C300">
        <v>100</v>
      </c>
      <c r="D300">
        <v>5590</v>
      </c>
      <c r="E300" s="1">
        <v>37945</v>
      </c>
      <c r="F300" t="s">
        <v>16</v>
      </c>
      <c r="G300">
        <v>4</v>
      </c>
      <c r="H300">
        <v>11</v>
      </c>
      <c r="I300">
        <v>2003</v>
      </c>
      <c r="J300" t="s">
        <v>79</v>
      </c>
      <c r="K300" t="s">
        <v>203</v>
      </c>
      <c r="L300" t="s">
        <v>175</v>
      </c>
      <c r="M300" t="s">
        <v>176</v>
      </c>
      <c r="N300" t="s">
        <v>177</v>
      </c>
      <c r="O300" t="s">
        <v>27</v>
      </c>
      <c r="P300" t="s">
        <v>30</v>
      </c>
    </row>
    <row r="301" spans="1:16" x14ac:dyDescent="0.3">
      <c r="A301">
        <v>10203</v>
      </c>
      <c r="B301">
        <v>20</v>
      </c>
      <c r="C301">
        <v>100</v>
      </c>
      <c r="D301">
        <v>2254.8000000000002</v>
      </c>
      <c r="E301" s="1">
        <v>37957</v>
      </c>
      <c r="F301" t="s">
        <v>16</v>
      </c>
      <c r="G301">
        <v>4</v>
      </c>
      <c r="H301">
        <v>12</v>
      </c>
      <c r="I301">
        <v>2003</v>
      </c>
      <c r="J301" t="s">
        <v>79</v>
      </c>
      <c r="K301" t="s">
        <v>203</v>
      </c>
      <c r="L301" t="s">
        <v>76</v>
      </c>
      <c r="M301" t="s">
        <v>77</v>
      </c>
      <c r="N301" t="s">
        <v>78</v>
      </c>
      <c r="O301" t="s">
        <v>27</v>
      </c>
      <c r="P301" t="s">
        <v>23</v>
      </c>
    </row>
    <row r="302" spans="1:16" x14ac:dyDescent="0.3">
      <c r="A302">
        <v>10212</v>
      </c>
      <c r="B302">
        <v>39</v>
      </c>
      <c r="C302">
        <v>100</v>
      </c>
      <c r="D302">
        <v>4946.76</v>
      </c>
      <c r="E302" s="1">
        <v>38002</v>
      </c>
      <c r="F302" t="s">
        <v>16</v>
      </c>
      <c r="G302">
        <v>1</v>
      </c>
      <c r="H302">
        <v>1</v>
      </c>
      <c r="I302">
        <v>2004</v>
      </c>
      <c r="J302" t="s">
        <v>79</v>
      </c>
      <c r="K302" t="s">
        <v>203</v>
      </c>
      <c r="L302" t="s">
        <v>76</v>
      </c>
      <c r="M302" t="s">
        <v>77</v>
      </c>
      <c r="N302" t="s">
        <v>78</v>
      </c>
      <c r="O302" t="s">
        <v>27</v>
      </c>
      <c r="P302" t="s">
        <v>30</v>
      </c>
    </row>
    <row r="303" spans="1:16" x14ac:dyDescent="0.3">
      <c r="A303">
        <v>10225</v>
      </c>
      <c r="B303">
        <v>25</v>
      </c>
      <c r="C303">
        <v>99.82</v>
      </c>
      <c r="D303">
        <v>2495.5</v>
      </c>
      <c r="E303" s="1">
        <v>38039</v>
      </c>
      <c r="F303" t="s">
        <v>16</v>
      </c>
      <c r="G303">
        <v>1</v>
      </c>
      <c r="H303">
        <v>2</v>
      </c>
      <c r="I303">
        <v>2004</v>
      </c>
      <c r="J303" t="s">
        <v>79</v>
      </c>
      <c r="K303" t="s">
        <v>203</v>
      </c>
      <c r="L303" t="s">
        <v>178</v>
      </c>
      <c r="M303" t="s">
        <v>179</v>
      </c>
      <c r="N303" t="s">
        <v>180</v>
      </c>
      <c r="O303" t="s">
        <v>27</v>
      </c>
      <c r="P303" t="s">
        <v>23</v>
      </c>
    </row>
    <row r="304" spans="1:16" x14ac:dyDescent="0.3">
      <c r="A304">
        <v>10238</v>
      </c>
      <c r="B304">
        <v>29</v>
      </c>
      <c r="C304">
        <v>100</v>
      </c>
      <c r="D304">
        <v>3167.38</v>
      </c>
      <c r="E304" s="1">
        <v>38086</v>
      </c>
      <c r="F304" t="s">
        <v>16</v>
      </c>
      <c r="G304">
        <v>2</v>
      </c>
      <c r="H304">
        <v>4</v>
      </c>
      <c r="I304">
        <v>2004</v>
      </c>
      <c r="J304" t="s">
        <v>79</v>
      </c>
      <c r="K304" t="s">
        <v>203</v>
      </c>
      <c r="L304" t="s">
        <v>132</v>
      </c>
      <c r="M304" t="s">
        <v>133</v>
      </c>
      <c r="N304" t="s">
        <v>134</v>
      </c>
      <c r="O304" t="s">
        <v>27</v>
      </c>
      <c r="P304" t="s">
        <v>30</v>
      </c>
    </row>
    <row r="305" spans="1:16" x14ac:dyDescent="0.3">
      <c r="A305">
        <v>10253</v>
      </c>
      <c r="B305">
        <v>22</v>
      </c>
      <c r="C305">
        <v>100</v>
      </c>
      <c r="D305">
        <v>2402.84</v>
      </c>
      <c r="E305" s="1">
        <v>38139</v>
      </c>
      <c r="F305" t="s">
        <v>138</v>
      </c>
      <c r="G305">
        <v>2</v>
      </c>
      <c r="H305">
        <v>6</v>
      </c>
      <c r="I305">
        <v>2004</v>
      </c>
      <c r="J305" t="s">
        <v>79</v>
      </c>
      <c r="K305" t="s">
        <v>203</v>
      </c>
      <c r="L305" t="s">
        <v>72</v>
      </c>
      <c r="M305" t="s">
        <v>73</v>
      </c>
      <c r="N305" t="s">
        <v>74</v>
      </c>
      <c r="O305" t="s">
        <v>27</v>
      </c>
      <c r="P305" t="s">
        <v>23</v>
      </c>
    </row>
    <row r="306" spans="1:16" x14ac:dyDescent="0.3">
      <c r="A306">
        <v>10266</v>
      </c>
      <c r="B306">
        <v>22</v>
      </c>
      <c r="C306">
        <v>100</v>
      </c>
      <c r="D306">
        <v>2454.54</v>
      </c>
      <c r="E306" s="1">
        <v>38174</v>
      </c>
      <c r="F306" t="s">
        <v>16</v>
      </c>
      <c r="G306">
        <v>3</v>
      </c>
      <c r="H306">
        <v>7</v>
      </c>
      <c r="I306">
        <v>2004</v>
      </c>
      <c r="J306" t="s">
        <v>79</v>
      </c>
      <c r="K306" t="s">
        <v>203</v>
      </c>
      <c r="L306" t="s">
        <v>181</v>
      </c>
      <c r="M306" t="s">
        <v>182</v>
      </c>
      <c r="N306" t="s">
        <v>107</v>
      </c>
      <c r="O306" t="s">
        <v>27</v>
      </c>
      <c r="P306" t="s">
        <v>23</v>
      </c>
    </row>
    <row r="307" spans="1:16" x14ac:dyDescent="0.3">
      <c r="A307">
        <v>10276</v>
      </c>
      <c r="B307">
        <v>47</v>
      </c>
      <c r="C307">
        <v>100</v>
      </c>
      <c r="D307">
        <v>5464.69</v>
      </c>
      <c r="E307" s="1">
        <v>38201</v>
      </c>
      <c r="F307" t="s">
        <v>16</v>
      </c>
      <c r="G307">
        <v>3</v>
      </c>
      <c r="H307">
        <v>8</v>
      </c>
      <c r="I307">
        <v>2004</v>
      </c>
      <c r="J307" t="s">
        <v>79</v>
      </c>
      <c r="K307" t="s">
        <v>203</v>
      </c>
      <c r="L307" t="s">
        <v>183</v>
      </c>
      <c r="M307" t="s">
        <v>117</v>
      </c>
      <c r="N307" t="s">
        <v>21</v>
      </c>
      <c r="O307" t="s">
        <v>22</v>
      </c>
      <c r="P307" t="s">
        <v>30</v>
      </c>
    </row>
    <row r="308" spans="1:16" x14ac:dyDescent="0.3">
      <c r="A308">
        <v>10287</v>
      </c>
      <c r="B308">
        <v>45</v>
      </c>
      <c r="C308">
        <v>100</v>
      </c>
      <c r="D308">
        <v>4756.5</v>
      </c>
      <c r="E308" s="1">
        <v>38229</v>
      </c>
      <c r="F308" t="s">
        <v>16</v>
      </c>
      <c r="G308">
        <v>3</v>
      </c>
      <c r="H308">
        <v>8</v>
      </c>
      <c r="I308">
        <v>2004</v>
      </c>
      <c r="J308" t="s">
        <v>79</v>
      </c>
      <c r="K308" t="s">
        <v>203</v>
      </c>
      <c r="L308" t="s">
        <v>178</v>
      </c>
      <c r="M308" t="s">
        <v>179</v>
      </c>
      <c r="N308" t="s">
        <v>180</v>
      </c>
      <c r="O308" t="s">
        <v>27</v>
      </c>
      <c r="P308" t="s">
        <v>30</v>
      </c>
    </row>
    <row r="309" spans="1:16" x14ac:dyDescent="0.3">
      <c r="A309">
        <v>10300</v>
      </c>
      <c r="B309">
        <v>29</v>
      </c>
      <c r="C309">
        <v>100</v>
      </c>
      <c r="D309">
        <v>3984.6</v>
      </c>
      <c r="E309" s="1">
        <v>37898</v>
      </c>
      <c r="F309" t="s">
        <v>16</v>
      </c>
      <c r="G309">
        <v>4</v>
      </c>
      <c r="H309">
        <v>10</v>
      </c>
      <c r="I309">
        <v>2003</v>
      </c>
      <c r="J309" t="s">
        <v>79</v>
      </c>
      <c r="K309" t="s">
        <v>203</v>
      </c>
      <c r="L309" t="s">
        <v>184</v>
      </c>
      <c r="M309" t="s">
        <v>185</v>
      </c>
      <c r="N309" t="s">
        <v>177</v>
      </c>
      <c r="O309" t="s">
        <v>27</v>
      </c>
      <c r="P309" t="s">
        <v>30</v>
      </c>
    </row>
    <row r="310" spans="1:16" x14ac:dyDescent="0.3">
      <c r="A310">
        <v>10310</v>
      </c>
      <c r="B310">
        <v>24</v>
      </c>
      <c r="C310">
        <v>100</v>
      </c>
      <c r="D310">
        <v>3100.32</v>
      </c>
      <c r="E310" s="1">
        <v>38276</v>
      </c>
      <c r="F310" t="s">
        <v>16</v>
      </c>
      <c r="G310">
        <v>4</v>
      </c>
      <c r="H310">
        <v>10</v>
      </c>
      <c r="I310">
        <v>2004</v>
      </c>
      <c r="J310" t="s">
        <v>79</v>
      </c>
      <c r="K310" t="s">
        <v>203</v>
      </c>
      <c r="L310" t="s">
        <v>175</v>
      </c>
      <c r="M310" t="s">
        <v>176</v>
      </c>
      <c r="N310" t="s">
        <v>177</v>
      </c>
      <c r="O310" t="s">
        <v>27</v>
      </c>
      <c r="P310" t="s">
        <v>30</v>
      </c>
    </row>
    <row r="311" spans="1:16" x14ac:dyDescent="0.3">
      <c r="A311">
        <v>10320</v>
      </c>
      <c r="B311">
        <v>35</v>
      </c>
      <c r="C311">
        <v>100</v>
      </c>
      <c r="D311">
        <v>4850.3</v>
      </c>
      <c r="E311" s="1">
        <v>38294</v>
      </c>
      <c r="F311" t="s">
        <v>16</v>
      </c>
      <c r="G311">
        <v>4</v>
      </c>
      <c r="H311">
        <v>11</v>
      </c>
      <c r="I311">
        <v>2004</v>
      </c>
      <c r="J311" t="s">
        <v>79</v>
      </c>
      <c r="K311" t="s">
        <v>203</v>
      </c>
      <c r="L311" t="s">
        <v>81</v>
      </c>
      <c r="M311" t="s">
        <v>82</v>
      </c>
      <c r="N311" t="s">
        <v>83</v>
      </c>
      <c r="O311" t="s">
        <v>27</v>
      </c>
      <c r="P311" t="s">
        <v>30</v>
      </c>
    </row>
    <row r="312" spans="1:16" x14ac:dyDescent="0.3">
      <c r="A312">
        <v>10329</v>
      </c>
      <c r="B312">
        <v>46</v>
      </c>
      <c r="C312">
        <v>83.63</v>
      </c>
      <c r="D312">
        <v>3846.98</v>
      </c>
      <c r="E312" s="1">
        <v>38306</v>
      </c>
      <c r="F312" t="s">
        <v>16</v>
      </c>
      <c r="G312">
        <v>4</v>
      </c>
      <c r="H312">
        <v>11</v>
      </c>
      <c r="I312">
        <v>2004</v>
      </c>
      <c r="J312" t="s">
        <v>79</v>
      </c>
      <c r="K312" t="s">
        <v>203</v>
      </c>
      <c r="L312" t="s">
        <v>19</v>
      </c>
      <c r="M312" t="s">
        <v>20</v>
      </c>
      <c r="N312" t="s">
        <v>21</v>
      </c>
      <c r="O312" t="s">
        <v>22</v>
      </c>
      <c r="P312" t="s">
        <v>30</v>
      </c>
    </row>
    <row r="313" spans="1:16" x14ac:dyDescent="0.3">
      <c r="A313">
        <v>10341</v>
      </c>
      <c r="B313">
        <v>44</v>
      </c>
      <c r="C313">
        <v>95.93</v>
      </c>
      <c r="D313">
        <v>4220.92</v>
      </c>
      <c r="E313" s="1">
        <v>38315</v>
      </c>
      <c r="F313" t="s">
        <v>16</v>
      </c>
      <c r="G313">
        <v>4</v>
      </c>
      <c r="H313">
        <v>11</v>
      </c>
      <c r="I313">
        <v>2004</v>
      </c>
      <c r="J313" t="s">
        <v>79</v>
      </c>
      <c r="K313" t="s">
        <v>203</v>
      </c>
      <c r="L313" t="s">
        <v>64</v>
      </c>
      <c r="M313" t="s">
        <v>65</v>
      </c>
      <c r="N313" t="s">
        <v>66</v>
      </c>
      <c r="O313" t="s">
        <v>27</v>
      </c>
      <c r="P313" t="s">
        <v>30</v>
      </c>
    </row>
    <row r="314" spans="1:16" x14ac:dyDescent="0.3">
      <c r="A314">
        <v>10363</v>
      </c>
      <c r="B314">
        <v>34</v>
      </c>
      <c r="C314">
        <v>96.73</v>
      </c>
      <c r="D314">
        <v>3288.82</v>
      </c>
      <c r="E314" s="1">
        <v>38358</v>
      </c>
      <c r="F314" t="s">
        <v>16</v>
      </c>
      <c r="G314">
        <v>1</v>
      </c>
      <c r="H314">
        <v>1</v>
      </c>
      <c r="I314">
        <v>2005</v>
      </c>
      <c r="J314" t="s">
        <v>79</v>
      </c>
      <c r="K314" t="s">
        <v>203</v>
      </c>
      <c r="L314" t="s">
        <v>186</v>
      </c>
      <c r="M314" t="s">
        <v>187</v>
      </c>
      <c r="N314" t="s">
        <v>59</v>
      </c>
      <c r="O314" t="s">
        <v>27</v>
      </c>
      <c r="P314" t="s">
        <v>30</v>
      </c>
    </row>
    <row r="315" spans="1:16" x14ac:dyDescent="0.3">
      <c r="A315">
        <v>10376</v>
      </c>
      <c r="B315">
        <v>35</v>
      </c>
      <c r="C315">
        <v>100</v>
      </c>
      <c r="D315">
        <v>3987.2</v>
      </c>
      <c r="E315" s="1">
        <v>38391</v>
      </c>
      <c r="F315" t="s">
        <v>16</v>
      </c>
      <c r="G315">
        <v>1</v>
      </c>
      <c r="H315">
        <v>2</v>
      </c>
      <c r="I315">
        <v>2005</v>
      </c>
      <c r="J315" t="s">
        <v>79</v>
      </c>
      <c r="K315" t="s">
        <v>203</v>
      </c>
      <c r="L315" t="s">
        <v>204</v>
      </c>
      <c r="M315" t="s">
        <v>205</v>
      </c>
      <c r="N315" t="s">
        <v>21</v>
      </c>
      <c r="O315" t="s">
        <v>22</v>
      </c>
      <c r="P315" t="s">
        <v>30</v>
      </c>
    </row>
    <row r="316" spans="1:16" x14ac:dyDescent="0.3">
      <c r="A316">
        <v>10389</v>
      </c>
      <c r="B316">
        <v>25</v>
      </c>
      <c r="C316">
        <v>72.38</v>
      </c>
      <c r="D316">
        <v>1809.5</v>
      </c>
      <c r="E316" s="1">
        <v>38414</v>
      </c>
      <c r="F316" t="s">
        <v>16</v>
      </c>
      <c r="G316">
        <v>1</v>
      </c>
      <c r="H316">
        <v>3</v>
      </c>
      <c r="I316">
        <v>2005</v>
      </c>
      <c r="J316" t="s">
        <v>79</v>
      </c>
      <c r="K316" t="s">
        <v>203</v>
      </c>
      <c r="L316" t="s">
        <v>108</v>
      </c>
      <c r="M316" t="s">
        <v>109</v>
      </c>
      <c r="N316" t="s">
        <v>83</v>
      </c>
      <c r="O316" t="s">
        <v>27</v>
      </c>
      <c r="P316" t="s">
        <v>23</v>
      </c>
    </row>
    <row r="317" spans="1:16" x14ac:dyDescent="0.3">
      <c r="A317">
        <v>10419</v>
      </c>
      <c r="B317">
        <v>10</v>
      </c>
      <c r="C317">
        <v>100</v>
      </c>
      <c r="D317">
        <v>1092.2</v>
      </c>
      <c r="E317" s="1">
        <v>38489</v>
      </c>
      <c r="F317" t="s">
        <v>16</v>
      </c>
      <c r="G317">
        <v>2</v>
      </c>
      <c r="H317">
        <v>5</v>
      </c>
      <c r="I317">
        <v>2005</v>
      </c>
      <c r="J317" t="s">
        <v>79</v>
      </c>
      <c r="K317" t="s">
        <v>203</v>
      </c>
      <c r="L317" t="s">
        <v>64</v>
      </c>
      <c r="M317" t="s">
        <v>65</v>
      </c>
      <c r="N317" t="s">
        <v>66</v>
      </c>
      <c r="O317" t="s">
        <v>27</v>
      </c>
      <c r="P317" t="s">
        <v>23</v>
      </c>
    </row>
    <row r="318" spans="1:16" x14ac:dyDescent="0.3">
      <c r="A318">
        <v>10105</v>
      </c>
      <c r="B318">
        <v>29</v>
      </c>
      <c r="C318">
        <v>100</v>
      </c>
      <c r="D318">
        <v>4566.05</v>
      </c>
      <c r="E318" s="1">
        <v>37663</v>
      </c>
      <c r="F318" t="s">
        <v>16</v>
      </c>
      <c r="G318">
        <v>1</v>
      </c>
      <c r="H318">
        <v>2</v>
      </c>
      <c r="I318">
        <v>2003</v>
      </c>
      <c r="J318" t="s">
        <v>79</v>
      </c>
      <c r="K318" t="s">
        <v>206</v>
      </c>
      <c r="L318" t="s">
        <v>132</v>
      </c>
      <c r="M318" t="s">
        <v>133</v>
      </c>
      <c r="N318" t="s">
        <v>134</v>
      </c>
      <c r="O318" t="s">
        <v>27</v>
      </c>
      <c r="P318" t="s">
        <v>30</v>
      </c>
    </row>
    <row r="319" spans="1:16" x14ac:dyDescent="0.3">
      <c r="A319">
        <v>10117</v>
      </c>
      <c r="B319">
        <v>39</v>
      </c>
      <c r="C319">
        <v>100</v>
      </c>
      <c r="D319">
        <v>5938.14</v>
      </c>
      <c r="E319" s="1">
        <v>37727</v>
      </c>
      <c r="F319" t="s">
        <v>16</v>
      </c>
      <c r="G319">
        <v>2</v>
      </c>
      <c r="H319">
        <v>4</v>
      </c>
      <c r="I319">
        <v>2003</v>
      </c>
      <c r="J319" t="s">
        <v>79</v>
      </c>
      <c r="K319" t="s">
        <v>206</v>
      </c>
      <c r="L319" t="s">
        <v>85</v>
      </c>
      <c r="M319" t="s">
        <v>86</v>
      </c>
      <c r="N319" t="s">
        <v>86</v>
      </c>
      <c r="O319" t="s">
        <v>87</v>
      </c>
      <c r="P319" t="s">
        <v>30</v>
      </c>
    </row>
    <row r="320" spans="1:16" x14ac:dyDescent="0.3">
      <c r="A320">
        <v>10127</v>
      </c>
      <c r="B320">
        <v>42</v>
      </c>
      <c r="C320">
        <v>100</v>
      </c>
      <c r="D320">
        <v>8138.76</v>
      </c>
      <c r="E320" s="1">
        <v>37775</v>
      </c>
      <c r="F320" t="s">
        <v>16</v>
      </c>
      <c r="G320">
        <v>2</v>
      </c>
      <c r="H320">
        <v>6</v>
      </c>
      <c r="I320">
        <v>2003</v>
      </c>
      <c r="J320" t="s">
        <v>79</v>
      </c>
      <c r="K320" t="s">
        <v>206</v>
      </c>
      <c r="L320" t="s">
        <v>189</v>
      </c>
      <c r="M320" t="s">
        <v>20</v>
      </c>
      <c r="N320" t="s">
        <v>21</v>
      </c>
      <c r="O320" t="s">
        <v>22</v>
      </c>
      <c r="P320" t="s">
        <v>67</v>
      </c>
    </row>
    <row r="321" spans="1:16" x14ac:dyDescent="0.3">
      <c r="A321">
        <v>10142</v>
      </c>
      <c r="B321">
        <v>46</v>
      </c>
      <c r="C321">
        <v>100</v>
      </c>
      <c r="D321">
        <v>9470.94</v>
      </c>
      <c r="E321" s="1">
        <v>37841</v>
      </c>
      <c r="F321" t="s">
        <v>16</v>
      </c>
      <c r="G321">
        <v>3</v>
      </c>
      <c r="H321">
        <v>8</v>
      </c>
      <c r="I321">
        <v>2003</v>
      </c>
      <c r="J321" t="s">
        <v>79</v>
      </c>
      <c r="K321" t="s">
        <v>206</v>
      </c>
      <c r="L321" t="s">
        <v>112</v>
      </c>
      <c r="M321" t="s">
        <v>113</v>
      </c>
      <c r="N321" t="s">
        <v>21</v>
      </c>
      <c r="O321" t="s">
        <v>22</v>
      </c>
      <c r="P321" t="s">
        <v>67</v>
      </c>
    </row>
    <row r="322" spans="1:16" x14ac:dyDescent="0.3">
      <c r="A322">
        <v>10153</v>
      </c>
      <c r="B322">
        <v>49</v>
      </c>
      <c r="C322">
        <v>100</v>
      </c>
      <c r="D322">
        <v>7036.89</v>
      </c>
      <c r="E322" s="1">
        <v>37892</v>
      </c>
      <c r="F322" t="s">
        <v>16</v>
      </c>
      <c r="G322">
        <v>3</v>
      </c>
      <c r="H322">
        <v>9</v>
      </c>
      <c r="I322">
        <v>2003</v>
      </c>
      <c r="J322" t="s">
        <v>79</v>
      </c>
      <c r="K322" t="s">
        <v>206</v>
      </c>
      <c r="L322" t="s">
        <v>76</v>
      </c>
      <c r="M322" t="s">
        <v>77</v>
      </c>
      <c r="N322" t="s">
        <v>78</v>
      </c>
      <c r="O322" t="s">
        <v>27</v>
      </c>
      <c r="P322" t="s">
        <v>67</v>
      </c>
    </row>
    <row r="323" spans="1:16" x14ac:dyDescent="0.3">
      <c r="A323">
        <v>10165</v>
      </c>
      <c r="B323">
        <v>27</v>
      </c>
      <c r="C323">
        <v>100</v>
      </c>
      <c r="D323">
        <v>5559.03</v>
      </c>
      <c r="E323" s="1">
        <v>37916</v>
      </c>
      <c r="F323" t="s">
        <v>16</v>
      </c>
      <c r="G323">
        <v>4</v>
      </c>
      <c r="H323">
        <v>10</v>
      </c>
      <c r="I323">
        <v>2003</v>
      </c>
      <c r="J323" t="s">
        <v>79</v>
      </c>
      <c r="K323" t="s">
        <v>206</v>
      </c>
      <c r="L323" t="s">
        <v>85</v>
      </c>
      <c r="M323" t="s">
        <v>86</v>
      </c>
      <c r="N323" t="s">
        <v>86</v>
      </c>
      <c r="O323" t="s">
        <v>87</v>
      </c>
      <c r="P323" t="s">
        <v>30</v>
      </c>
    </row>
    <row r="324" spans="1:16" x14ac:dyDescent="0.3">
      <c r="A324">
        <v>10176</v>
      </c>
      <c r="B324">
        <v>50</v>
      </c>
      <c r="C324">
        <v>100</v>
      </c>
      <c r="D324">
        <v>7872.5</v>
      </c>
      <c r="E324" s="1">
        <v>37931</v>
      </c>
      <c r="F324" t="s">
        <v>16</v>
      </c>
      <c r="G324">
        <v>4</v>
      </c>
      <c r="H324">
        <v>11</v>
      </c>
      <c r="I324">
        <v>2003</v>
      </c>
      <c r="J324" t="s">
        <v>79</v>
      </c>
      <c r="K324" t="s">
        <v>206</v>
      </c>
      <c r="L324" t="s">
        <v>181</v>
      </c>
      <c r="M324" t="s">
        <v>182</v>
      </c>
      <c r="N324" t="s">
        <v>107</v>
      </c>
      <c r="O324" t="s">
        <v>27</v>
      </c>
      <c r="P324" t="s">
        <v>67</v>
      </c>
    </row>
    <row r="325" spans="1:16" x14ac:dyDescent="0.3">
      <c r="A325">
        <v>10185</v>
      </c>
      <c r="B325">
        <v>43</v>
      </c>
      <c r="C325">
        <v>100</v>
      </c>
      <c r="D325">
        <v>7886.2</v>
      </c>
      <c r="E325" s="1">
        <v>37939</v>
      </c>
      <c r="F325" t="s">
        <v>16</v>
      </c>
      <c r="G325">
        <v>4</v>
      </c>
      <c r="H325">
        <v>11</v>
      </c>
      <c r="I325">
        <v>2003</v>
      </c>
      <c r="J325" t="s">
        <v>79</v>
      </c>
      <c r="K325" t="s">
        <v>206</v>
      </c>
      <c r="L325" t="s">
        <v>137</v>
      </c>
      <c r="M325" t="s">
        <v>71</v>
      </c>
      <c r="N325" t="s">
        <v>21</v>
      </c>
      <c r="O325" t="s">
        <v>22</v>
      </c>
      <c r="P325" t="s">
        <v>67</v>
      </c>
    </row>
    <row r="326" spans="1:16" x14ac:dyDescent="0.3">
      <c r="A326">
        <v>10196</v>
      </c>
      <c r="B326">
        <v>38</v>
      </c>
      <c r="C326">
        <v>100</v>
      </c>
      <c r="D326">
        <v>7232.16</v>
      </c>
      <c r="E326" s="1">
        <v>37951</v>
      </c>
      <c r="F326" t="s">
        <v>16</v>
      </c>
      <c r="G326">
        <v>4</v>
      </c>
      <c r="H326">
        <v>11</v>
      </c>
      <c r="I326">
        <v>2003</v>
      </c>
      <c r="J326" t="s">
        <v>79</v>
      </c>
      <c r="K326" t="s">
        <v>206</v>
      </c>
      <c r="L326" t="s">
        <v>101</v>
      </c>
      <c r="M326" t="s">
        <v>102</v>
      </c>
      <c r="N326" t="s">
        <v>21</v>
      </c>
      <c r="O326" t="s">
        <v>22</v>
      </c>
      <c r="P326" t="s">
        <v>67</v>
      </c>
    </row>
    <row r="327" spans="1:16" x14ac:dyDescent="0.3">
      <c r="A327">
        <v>10208</v>
      </c>
      <c r="B327">
        <v>20</v>
      </c>
      <c r="C327">
        <v>100</v>
      </c>
      <c r="D327">
        <v>3114.4</v>
      </c>
      <c r="E327" s="1">
        <v>37988</v>
      </c>
      <c r="F327" t="s">
        <v>16</v>
      </c>
      <c r="G327">
        <v>1</v>
      </c>
      <c r="H327">
        <v>1</v>
      </c>
      <c r="I327">
        <v>2004</v>
      </c>
      <c r="J327" t="s">
        <v>79</v>
      </c>
      <c r="K327" t="s">
        <v>206</v>
      </c>
      <c r="L327" t="s">
        <v>93</v>
      </c>
      <c r="M327" t="s">
        <v>94</v>
      </c>
      <c r="N327" t="s">
        <v>26</v>
      </c>
      <c r="O327" t="s">
        <v>27</v>
      </c>
      <c r="P327" t="s">
        <v>30</v>
      </c>
    </row>
    <row r="328" spans="1:16" x14ac:dyDescent="0.3">
      <c r="A328">
        <v>10220</v>
      </c>
      <c r="B328">
        <v>27</v>
      </c>
      <c r="C328">
        <v>100</v>
      </c>
      <c r="D328">
        <v>5045.22</v>
      </c>
      <c r="E328" s="1">
        <v>38029</v>
      </c>
      <c r="F328" t="s">
        <v>16</v>
      </c>
      <c r="G328">
        <v>1</v>
      </c>
      <c r="H328">
        <v>2</v>
      </c>
      <c r="I328">
        <v>2004</v>
      </c>
      <c r="J328" t="s">
        <v>79</v>
      </c>
      <c r="K328" t="s">
        <v>206</v>
      </c>
      <c r="L328" t="s">
        <v>190</v>
      </c>
      <c r="M328" t="s">
        <v>191</v>
      </c>
      <c r="N328" t="s">
        <v>192</v>
      </c>
      <c r="O328" t="s">
        <v>27</v>
      </c>
      <c r="P328" t="s">
        <v>30</v>
      </c>
    </row>
    <row r="329" spans="1:16" x14ac:dyDescent="0.3">
      <c r="A329">
        <v>10231</v>
      </c>
      <c r="B329">
        <v>49</v>
      </c>
      <c r="C329">
        <v>100</v>
      </c>
      <c r="D329">
        <v>6952.12</v>
      </c>
      <c r="E329" s="1">
        <v>38065</v>
      </c>
      <c r="F329" t="s">
        <v>16</v>
      </c>
      <c r="G329">
        <v>1</v>
      </c>
      <c r="H329">
        <v>3</v>
      </c>
      <c r="I329">
        <v>2004</v>
      </c>
      <c r="J329" t="s">
        <v>79</v>
      </c>
      <c r="K329" t="s">
        <v>206</v>
      </c>
      <c r="L329" t="s">
        <v>193</v>
      </c>
      <c r="M329" t="s">
        <v>77</v>
      </c>
      <c r="N329" t="s">
        <v>78</v>
      </c>
      <c r="O329" t="s">
        <v>27</v>
      </c>
      <c r="P329" t="s">
        <v>30</v>
      </c>
    </row>
    <row r="330" spans="1:16" x14ac:dyDescent="0.3">
      <c r="A330">
        <v>10247</v>
      </c>
      <c r="B330">
        <v>27</v>
      </c>
      <c r="C330">
        <v>100</v>
      </c>
      <c r="D330">
        <v>4157.7299999999996</v>
      </c>
      <c r="E330" s="1">
        <v>38112</v>
      </c>
      <c r="F330" t="s">
        <v>16</v>
      </c>
      <c r="G330">
        <v>2</v>
      </c>
      <c r="H330">
        <v>5</v>
      </c>
      <c r="I330">
        <v>2004</v>
      </c>
      <c r="J330" t="s">
        <v>79</v>
      </c>
      <c r="K330" t="s">
        <v>206</v>
      </c>
      <c r="L330" t="s">
        <v>186</v>
      </c>
      <c r="M330" t="s">
        <v>187</v>
      </c>
      <c r="N330" t="s">
        <v>59</v>
      </c>
      <c r="O330" t="s">
        <v>27</v>
      </c>
      <c r="P330" t="s">
        <v>30</v>
      </c>
    </row>
    <row r="331" spans="1:16" x14ac:dyDescent="0.3">
      <c r="A331">
        <v>10272</v>
      </c>
      <c r="B331">
        <v>39</v>
      </c>
      <c r="C331">
        <v>100</v>
      </c>
      <c r="D331">
        <v>7962.24</v>
      </c>
      <c r="E331" s="1">
        <v>38188</v>
      </c>
      <c r="F331" t="s">
        <v>16</v>
      </c>
      <c r="G331">
        <v>3</v>
      </c>
      <c r="H331">
        <v>7</v>
      </c>
      <c r="I331">
        <v>2004</v>
      </c>
      <c r="J331" t="s">
        <v>79</v>
      </c>
      <c r="K331" t="s">
        <v>206</v>
      </c>
      <c r="L331" t="s">
        <v>62</v>
      </c>
      <c r="M331" t="s">
        <v>63</v>
      </c>
      <c r="N331" t="s">
        <v>21</v>
      </c>
      <c r="O331" t="s">
        <v>22</v>
      </c>
      <c r="P331" t="s">
        <v>67</v>
      </c>
    </row>
    <row r="332" spans="1:16" x14ac:dyDescent="0.3">
      <c r="A332">
        <v>10282</v>
      </c>
      <c r="B332">
        <v>24</v>
      </c>
      <c r="C332">
        <v>100</v>
      </c>
      <c r="D332">
        <v>3778.8</v>
      </c>
      <c r="E332" s="1">
        <v>38219</v>
      </c>
      <c r="F332" t="s">
        <v>16</v>
      </c>
      <c r="G332">
        <v>3</v>
      </c>
      <c r="H332">
        <v>8</v>
      </c>
      <c r="I332">
        <v>2004</v>
      </c>
      <c r="J332" t="s">
        <v>79</v>
      </c>
      <c r="K332" t="s">
        <v>206</v>
      </c>
      <c r="L332" t="s">
        <v>112</v>
      </c>
      <c r="M332" t="s">
        <v>113</v>
      </c>
      <c r="N332" t="s">
        <v>21</v>
      </c>
      <c r="O332" t="s">
        <v>22</v>
      </c>
      <c r="P332" t="s">
        <v>30</v>
      </c>
    </row>
    <row r="333" spans="1:16" x14ac:dyDescent="0.3">
      <c r="A333">
        <v>10293</v>
      </c>
      <c r="B333">
        <v>45</v>
      </c>
      <c r="C333">
        <v>100</v>
      </c>
      <c r="D333">
        <v>8253</v>
      </c>
      <c r="E333" s="1">
        <v>38239</v>
      </c>
      <c r="F333" t="s">
        <v>16</v>
      </c>
      <c r="G333">
        <v>3</v>
      </c>
      <c r="H333">
        <v>9</v>
      </c>
      <c r="I333">
        <v>2004</v>
      </c>
      <c r="J333" t="s">
        <v>79</v>
      </c>
      <c r="K333" t="s">
        <v>206</v>
      </c>
      <c r="L333" t="s">
        <v>105</v>
      </c>
      <c r="M333" t="s">
        <v>106</v>
      </c>
      <c r="N333" t="s">
        <v>107</v>
      </c>
      <c r="O333" t="s">
        <v>27</v>
      </c>
      <c r="P333" t="s">
        <v>67</v>
      </c>
    </row>
    <row r="334" spans="1:16" x14ac:dyDescent="0.3">
      <c r="A334">
        <v>10306</v>
      </c>
      <c r="B334">
        <v>20</v>
      </c>
      <c r="C334">
        <v>100</v>
      </c>
      <c r="D334">
        <v>3633.4</v>
      </c>
      <c r="E334" s="1">
        <v>38274</v>
      </c>
      <c r="F334" t="s">
        <v>16</v>
      </c>
      <c r="G334">
        <v>4</v>
      </c>
      <c r="H334">
        <v>10</v>
      </c>
      <c r="I334">
        <v>2004</v>
      </c>
      <c r="J334" t="s">
        <v>79</v>
      </c>
      <c r="K334" t="s">
        <v>206</v>
      </c>
      <c r="L334" t="s">
        <v>194</v>
      </c>
      <c r="M334" t="s">
        <v>195</v>
      </c>
      <c r="N334" t="s">
        <v>74</v>
      </c>
      <c r="O334" t="s">
        <v>27</v>
      </c>
      <c r="P334" t="s">
        <v>30</v>
      </c>
    </row>
    <row r="335" spans="1:16" x14ac:dyDescent="0.3">
      <c r="A335">
        <v>10314</v>
      </c>
      <c r="B335">
        <v>36</v>
      </c>
      <c r="C335">
        <v>100</v>
      </c>
      <c r="D335">
        <v>6913.8</v>
      </c>
      <c r="E335" s="1">
        <v>38282</v>
      </c>
      <c r="F335" t="s">
        <v>16</v>
      </c>
      <c r="G335">
        <v>4</v>
      </c>
      <c r="H335">
        <v>10</v>
      </c>
      <c r="I335">
        <v>2004</v>
      </c>
      <c r="J335" t="s">
        <v>79</v>
      </c>
      <c r="K335" t="s">
        <v>206</v>
      </c>
      <c r="L335" t="s">
        <v>196</v>
      </c>
      <c r="M335" t="s">
        <v>197</v>
      </c>
      <c r="N335" t="s">
        <v>134</v>
      </c>
      <c r="O335" t="s">
        <v>27</v>
      </c>
      <c r="P335" t="s">
        <v>30</v>
      </c>
    </row>
    <row r="336" spans="1:16" x14ac:dyDescent="0.3">
      <c r="A336">
        <v>10325</v>
      </c>
      <c r="B336">
        <v>24</v>
      </c>
      <c r="C336">
        <v>100</v>
      </c>
      <c r="D336">
        <v>2583.6</v>
      </c>
      <c r="E336" s="1">
        <v>38296</v>
      </c>
      <c r="F336" t="s">
        <v>16</v>
      </c>
      <c r="G336">
        <v>4</v>
      </c>
      <c r="H336">
        <v>11</v>
      </c>
      <c r="I336">
        <v>2004</v>
      </c>
      <c r="J336" t="s">
        <v>79</v>
      </c>
      <c r="K336" t="s">
        <v>206</v>
      </c>
      <c r="L336" t="s">
        <v>60</v>
      </c>
      <c r="M336" t="s">
        <v>61</v>
      </c>
      <c r="N336" t="s">
        <v>41</v>
      </c>
      <c r="O336" t="s">
        <v>27</v>
      </c>
      <c r="P336" t="s">
        <v>23</v>
      </c>
    </row>
    <row r="337" spans="1:16" x14ac:dyDescent="0.3">
      <c r="A337">
        <v>10336</v>
      </c>
      <c r="B337">
        <v>49</v>
      </c>
      <c r="C337">
        <v>63.38</v>
      </c>
      <c r="D337">
        <v>3105.62</v>
      </c>
      <c r="E337" s="1">
        <v>38311</v>
      </c>
      <c r="F337" t="s">
        <v>16</v>
      </c>
      <c r="G337">
        <v>4</v>
      </c>
      <c r="H337">
        <v>11</v>
      </c>
      <c r="I337">
        <v>2004</v>
      </c>
      <c r="J337" t="s">
        <v>79</v>
      </c>
      <c r="K337" t="s">
        <v>206</v>
      </c>
      <c r="L337" t="s">
        <v>163</v>
      </c>
      <c r="M337" t="s">
        <v>29</v>
      </c>
      <c r="N337" t="s">
        <v>26</v>
      </c>
      <c r="O337" t="s">
        <v>27</v>
      </c>
      <c r="P337" t="s">
        <v>30</v>
      </c>
    </row>
    <row r="338" spans="1:16" x14ac:dyDescent="0.3">
      <c r="A338">
        <v>10349</v>
      </c>
      <c r="B338">
        <v>26</v>
      </c>
      <c r="C338">
        <v>100</v>
      </c>
      <c r="D338">
        <v>4408.5600000000004</v>
      </c>
      <c r="E338" s="1">
        <v>38322</v>
      </c>
      <c r="F338" t="s">
        <v>16</v>
      </c>
      <c r="G338">
        <v>4</v>
      </c>
      <c r="H338">
        <v>12</v>
      </c>
      <c r="I338">
        <v>2004</v>
      </c>
      <c r="J338" t="s">
        <v>79</v>
      </c>
      <c r="K338" t="s">
        <v>206</v>
      </c>
      <c r="L338" t="s">
        <v>189</v>
      </c>
      <c r="M338" t="s">
        <v>20</v>
      </c>
      <c r="N338" t="s">
        <v>21</v>
      </c>
      <c r="O338" t="s">
        <v>22</v>
      </c>
      <c r="P338" t="s">
        <v>30</v>
      </c>
    </row>
    <row r="339" spans="1:16" x14ac:dyDescent="0.3">
      <c r="A339">
        <v>10359</v>
      </c>
      <c r="B339">
        <v>49</v>
      </c>
      <c r="C339">
        <v>62.09</v>
      </c>
      <c r="D339">
        <v>3042.41</v>
      </c>
      <c r="E339" s="1">
        <v>38336</v>
      </c>
      <c r="F339" t="s">
        <v>16</v>
      </c>
      <c r="G339">
        <v>4</v>
      </c>
      <c r="H339">
        <v>12</v>
      </c>
      <c r="I339">
        <v>2004</v>
      </c>
      <c r="J339" t="s">
        <v>79</v>
      </c>
      <c r="K339" t="s">
        <v>206</v>
      </c>
      <c r="L339" t="s">
        <v>24</v>
      </c>
      <c r="M339" t="s">
        <v>25</v>
      </c>
      <c r="N339" t="s">
        <v>26</v>
      </c>
      <c r="O339" t="s">
        <v>27</v>
      </c>
      <c r="P339" t="s">
        <v>30</v>
      </c>
    </row>
    <row r="340" spans="1:16" x14ac:dyDescent="0.3">
      <c r="A340">
        <v>10372</v>
      </c>
      <c r="B340">
        <v>34</v>
      </c>
      <c r="C340">
        <v>100</v>
      </c>
      <c r="D340">
        <v>5941.5</v>
      </c>
      <c r="E340" s="1">
        <v>38378</v>
      </c>
      <c r="F340" t="s">
        <v>16</v>
      </c>
      <c r="G340">
        <v>1</v>
      </c>
      <c r="H340">
        <v>1</v>
      </c>
      <c r="I340">
        <v>2005</v>
      </c>
      <c r="J340" t="s">
        <v>79</v>
      </c>
      <c r="K340" t="s">
        <v>206</v>
      </c>
      <c r="L340" t="s">
        <v>103</v>
      </c>
      <c r="M340" t="s">
        <v>104</v>
      </c>
      <c r="N340" t="s">
        <v>87</v>
      </c>
      <c r="O340" t="s">
        <v>87</v>
      </c>
      <c r="P340" t="s">
        <v>30</v>
      </c>
    </row>
    <row r="341" spans="1:16" x14ac:dyDescent="0.3">
      <c r="A341">
        <v>10382</v>
      </c>
      <c r="B341">
        <v>34</v>
      </c>
      <c r="C341">
        <v>95.35</v>
      </c>
      <c r="D341">
        <v>3241.9</v>
      </c>
      <c r="E341" s="1">
        <v>38400</v>
      </c>
      <c r="F341" t="s">
        <v>16</v>
      </c>
      <c r="G341">
        <v>1</v>
      </c>
      <c r="H341">
        <v>2</v>
      </c>
      <c r="I341">
        <v>2005</v>
      </c>
      <c r="J341" t="s">
        <v>79</v>
      </c>
      <c r="K341" t="s">
        <v>206</v>
      </c>
      <c r="L341" t="s">
        <v>112</v>
      </c>
      <c r="M341" t="s">
        <v>113</v>
      </c>
      <c r="N341" t="s">
        <v>21</v>
      </c>
      <c r="O341" t="s">
        <v>22</v>
      </c>
      <c r="P341" t="s">
        <v>30</v>
      </c>
    </row>
    <row r="342" spans="1:16" x14ac:dyDescent="0.3">
      <c r="A342">
        <v>10396</v>
      </c>
      <c r="B342">
        <v>33</v>
      </c>
      <c r="C342">
        <v>100</v>
      </c>
      <c r="D342">
        <v>6109.29</v>
      </c>
      <c r="E342" s="1">
        <v>38434</v>
      </c>
      <c r="F342" t="s">
        <v>16</v>
      </c>
      <c r="G342">
        <v>1</v>
      </c>
      <c r="H342">
        <v>3</v>
      </c>
      <c r="I342">
        <v>2005</v>
      </c>
      <c r="J342" t="s">
        <v>79</v>
      </c>
      <c r="K342" t="s">
        <v>206</v>
      </c>
      <c r="L342" t="s">
        <v>112</v>
      </c>
      <c r="M342" t="s">
        <v>113</v>
      </c>
      <c r="N342" t="s">
        <v>21</v>
      </c>
      <c r="O342" t="s">
        <v>22</v>
      </c>
      <c r="P342" t="s">
        <v>30</v>
      </c>
    </row>
    <row r="343" spans="1:16" x14ac:dyDescent="0.3">
      <c r="A343">
        <v>10413</v>
      </c>
      <c r="B343">
        <v>22</v>
      </c>
      <c r="C343">
        <v>100</v>
      </c>
      <c r="D343">
        <v>3387.78</v>
      </c>
      <c r="E343" s="1">
        <v>38477</v>
      </c>
      <c r="F343" t="s">
        <v>16</v>
      </c>
      <c r="G343">
        <v>2</v>
      </c>
      <c r="H343">
        <v>5</v>
      </c>
      <c r="I343">
        <v>2005</v>
      </c>
      <c r="J343" t="s">
        <v>79</v>
      </c>
      <c r="K343" t="s">
        <v>206</v>
      </c>
      <c r="L343" t="s">
        <v>51</v>
      </c>
      <c r="M343" t="s">
        <v>52</v>
      </c>
      <c r="N343" t="s">
        <v>21</v>
      </c>
      <c r="O343" t="s">
        <v>22</v>
      </c>
      <c r="P343" t="s">
        <v>30</v>
      </c>
    </row>
    <row r="344" spans="1:16" x14ac:dyDescent="0.3">
      <c r="A344">
        <v>10108</v>
      </c>
      <c r="B344">
        <v>39</v>
      </c>
      <c r="C344">
        <v>89.38</v>
      </c>
      <c r="D344">
        <v>3485.82</v>
      </c>
      <c r="E344" s="1">
        <v>37683</v>
      </c>
      <c r="F344" t="s">
        <v>16</v>
      </c>
      <c r="G344">
        <v>1</v>
      </c>
      <c r="H344">
        <v>3</v>
      </c>
      <c r="I344">
        <v>2003</v>
      </c>
      <c r="J344" t="s">
        <v>79</v>
      </c>
      <c r="K344" t="s">
        <v>207</v>
      </c>
      <c r="L344" t="s">
        <v>170</v>
      </c>
      <c r="M344" t="s">
        <v>171</v>
      </c>
      <c r="N344" t="s">
        <v>172</v>
      </c>
      <c r="O344" t="s">
        <v>87</v>
      </c>
      <c r="P344" t="s">
        <v>30</v>
      </c>
    </row>
    <row r="345" spans="1:16" x14ac:dyDescent="0.3">
      <c r="A345">
        <v>10122</v>
      </c>
      <c r="B345">
        <v>32</v>
      </c>
      <c r="C345">
        <v>63.84</v>
      </c>
      <c r="D345">
        <v>2042.88</v>
      </c>
      <c r="E345" s="1">
        <v>37749</v>
      </c>
      <c r="F345" t="s">
        <v>16</v>
      </c>
      <c r="G345">
        <v>2</v>
      </c>
      <c r="H345">
        <v>5</v>
      </c>
      <c r="I345">
        <v>2003</v>
      </c>
      <c r="J345" t="s">
        <v>79</v>
      </c>
      <c r="K345" t="s">
        <v>207</v>
      </c>
      <c r="L345" t="s">
        <v>173</v>
      </c>
      <c r="M345" t="s">
        <v>174</v>
      </c>
      <c r="N345" t="s">
        <v>26</v>
      </c>
      <c r="O345" t="s">
        <v>27</v>
      </c>
      <c r="P345" t="s">
        <v>23</v>
      </c>
    </row>
    <row r="346" spans="1:16" x14ac:dyDescent="0.3">
      <c r="A346">
        <v>10135</v>
      </c>
      <c r="B346">
        <v>24</v>
      </c>
      <c r="C346">
        <v>75.010000000000005</v>
      </c>
      <c r="D346">
        <v>1800.24</v>
      </c>
      <c r="E346" s="1">
        <v>37804</v>
      </c>
      <c r="F346" t="s">
        <v>16</v>
      </c>
      <c r="G346">
        <v>3</v>
      </c>
      <c r="H346">
        <v>7</v>
      </c>
      <c r="I346">
        <v>2003</v>
      </c>
      <c r="J346" t="s">
        <v>79</v>
      </c>
      <c r="K346" t="s">
        <v>207</v>
      </c>
      <c r="L346" t="s">
        <v>112</v>
      </c>
      <c r="M346" t="s">
        <v>113</v>
      </c>
      <c r="N346" t="s">
        <v>21</v>
      </c>
      <c r="O346" t="s">
        <v>22</v>
      </c>
      <c r="P346" t="s">
        <v>23</v>
      </c>
    </row>
    <row r="347" spans="1:16" x14ac:dyDescent="0.3">
      <c r="A347">
        <v>10147</v>
      </c>
      <c r="B347">
        <v>21</v>
      </c>
      <c r="C347">
        <v>63.84</v>
      </c>
      <c r="D347">
        <v>1340.64</v>
      </c>
      <c r="E347" s="1">
        <v>37869</v>
      </c>
      <c r="F347" t="s">
        <v>16</v>
      </c>
      <c r="G347">
        <v>3</v>
      </c>
      <c r="H347">
        <v>9</v>
      </c>
      <c r="I347">
        <v>2003</v>
      </c>
      <c r="J347" t="s">
        <v>79</v>
      </c>
      <c r="K347" t="s">
        <v>207</v>
      </c>
      <c r="L347" t="s">
        <v>116</v>
      </c>
      <c r="M347" t="s">
        <v>117</v>
      </c>
      <c r="N347" t="s">
        <v>21</v>
      </c>
      <c r="O347" t="s">
        <v>22</v>
      </c>
      <c r="P347" t="s">
        <v>23</v>
      </c>
    </row>
    <row r="348" spans="1:16" x14ac:dyDescent="0.3">
      <c r="A348">
        <v>10159</v>
      </c>
      <c r="B348">
        <v>24</v>
      </c>
      <c r="C348">
        <v>73.42</v>
      </c>
      <c r="D348">
        <v>1762.08</v>
      </c>
      <c r="E348" s="1">
        <v>37904</v>
      </c>
      <c r="F348" t="s">
        <v>16</v>
      </c>
      <c r="G348">
        <v>4</v>
      </c>
      <c r="H348">
        <v>10</v>
      </c>
      <c r="I348">
        <v>2003</v>
      </c>
      <c r="J348" t="s">
        <v>79</v>
      </c>
      <c r="K348" t="s">
        <v>207</v>
      </c>
      <c r="L348" t="s">
        <v>33</v>
      </c>
      <c r="M348" t="s">
        <v>34</v>
      </c>
      <c r="N348" t="s">
        <v>21</v>
      </c>
      <c r="O348" t="s">
        <v>22</v>
      </c>
      <c r="P348" t="s">
        <v>23</v>
      </c>
    </row>
    <row r="349" spans="1:16" x14ac:dyDescent="0.3">
      <c r="A349">
        <v>10169</v>
      </c>
      <c r="B349">
        <v>36</v>
      </c>
      <c r="C349">
        <v>63.84</v>
      </c>
      <c r="D349">
        <v>2298.2399999999998</v>
      </c>
      <c r="E349" s="1">
        <v>37929</v>
      </c>
      <c r="F349" t="s">
        <v>16</v>
      </c>
      <c r="G349">
        <v>4</v>
      </c>
      <c r="H349">
        <v>11</v>
      </c>
      <c r="I349">
        <v>2003</v>
      </c>
      <c r="J349" t="s">
        <v>79</v>
      </c>
      <c r="K349" t="s">
        <v>207</v>
      </c>
      <c r="L349" t="s">
        <v>118</v>
      </c>
      <c r="M349" t="s">
        <v>119</v>
      </c>
      <c r="N349" t="s">
        <v>46</v>
      </c>
      <c r="O349" t="s">
        <v>47</v>
      </c>
      <c r="P349" t="s">
        <v>23</v>
      </c>
    </row>
    <row r="350" spans="1:16" x14ac:dyDescent="0.3">
      <c r="A350">
        <v>10181</v>
      </c>
      <c r="B350">
        <v>20</v>
      </c>
      <c r="C350">
        <v>81.400000000000006</v>
      </c>
      <c r="D350">
        <v>1628</v>
      </c>
      <c r="E350" s="1">
        <v>37937</v>
      </c>
      <c r="F350" t="s">
        <v>16</v>
      </c>
      <c r="G350">
        <v>4</v>
      </c>
      <c r="H350">
        <v>11</v>
      </c>
      <c r="I350">
        <v>2003</v>
      </c>
      <c r="J350" t="s">
        <v>79</v>
      </c>
      <c r="K350" t="s">
        <v>207</v>
      </c>
      <c r="L350" t="s">
        <v>39</v>
      </c>
      <c r="M350" t="s">
        <v>40</v>
      </c>
      <c r="N350" t="s">
        <v>41</v>
      </c>
      <c r="O350" t="s">
        <v>27</v>
      </c>
      <c r="P350" t="s">
        <v>23</v>
      </c>
    </row>
    <row r="351" spans="1:16" x14ac:dyDescent="0.3">
      <c r="A351">
        <v>10191</v>
      </c>
      <c r="B351">
        <v>30</v>
      </c>
      <c r="C351">
        <v>64.64</v>
      </c>
      <c r="D351">
        <v>1939.2</v>
      </c>
      <c r="E351" s="1">
        <v>37945</v>
      </c>
      <c r="F351" t="s">
        <v>16</v>
      </c>
      <c r="G351">
        <v>4</v>
      </c>
      <c r="H351">
        <v>11</v>
      </c>
      <c r="I351">
        <v>2003</v>
      </c>
      <c r="J351" t="s">
        <v>79</v>
      </c>
      <c r="K351" t="s">
        <v>207</v>
      </c>
      <c r="L351" t="s">
        <v>175</v>
      </c>
      <c r="M351" t="s">
        <v>176</v>
      </c>
      <c r="N351" t="s">
        <v>177</v>
      </c>
      <c r="O351" t="s">
        <v>27</v>
      </c>
      <c r="P351" t="s">
        <v>23</v>
      </c>
    </row>
    <row r="352" spans="1:16" x14ac:dyDescent="0.3">
      <c r="A352">
        <v>10203</v>
      </c>
      <c r="B352">
        <v>44</v>
      </c>
      <c r="C352">
        <v>82.99</v>
      </c>
      <c r="D352">
        <v>3651.56</v>
      </c>
      <c r="E352" s="1">
        <v>37957</v>
      </c>
      <c r="F352" t="s">
        <v>16</v>
      </c>
      <c r="G352">
        <v>4</v>
      </c>
      <c r="H352">
        <v>12</v>
      </c>
      <c r="I352">
        <v>2003</v>
      </c>
      <c r="J352" t="s">
        <v>79</v>
      </c>
      <c r="K352" t="s">
        <v>207</v>
      </c>
      <c r="L352" t="s">
        <v>76</v>
      </c>
      <c r="M352" t="s">
        <v>77</v>
      </c>
      <c r="N352" t="s">
        <v>78</v>
      </c>
      <c r="O352" t="s">
        <v>27</v>
      </c>
      <c r="P352" t="s">
        <v>30</v>
      </c>
    </row>
    <row r="353" spans="1:16" x14ac:dyDescent="0.3">
      <c r="A353">
        <v>10211</v>
      </c>
      <c r="B353">
        <v>28</v>
      </c>
      <c r="C353">
        <v>92.57</v>
      </c>
      <c r="D353">
        <v>2591.96</v>
      </c>
      <c r="E353" s="1">
        <v>38001</v>
      </c>
      <c r="F353" t="s">
        <v>16</v>
      </c>
      <c r="G353">
        <v>1</v>
      </c>
      <c r="H353">
        <v>1</v>
      </c>
      <c r="I353">
        <v>2004</v>
      </c>
      <c r="J353" t="s">
        <v>79</v>
      </c>
      <c r="K353" t="s">
        <v>207</v>
      </c>
      <c r="L353" t="s">
        <v>43</v>
      </c>
      <c r="M353" t="s">
        <v>29</v>
      </c>
      <c r="N353" t="s">
        <v>26</v>
      </c>
      <c r="O353" t="s">
        <v>27</v>
      </c>
      <c r="P353" t="s">
        <v>23</v>
      </c>
    </row>
    <row r="354" spans="1:16" x14ac:dyDescent="0.3">
      <c r="A354">
        <v>10225</v>
      </c>
      <c r="B354">
        <v>37</v>
      </c>
      <c r="C354">
        <v>77.41</v>
      </c>
      <c r="D354">
        <v>2864.17</v>
      </c>
      <c r="E354" s="1">
        <v>38039</v>
      </c>
      <c r="F354" t="s">
        <v>16</v>
      </c>
      <c r="G354">
        <v>1</v>
      </c>
      <c r="H354">
        <v>2</v>
      </c>
      <c r="I354">
        <v>2004</v>
      </c>
      <c r="J354" t="s">
        <v>79</v>
      </c>
      <c r="K354" t="s">
        <v>207</v>
      </c>
      <c r="L354" t="s">
        <v>178</v>
      </c>
      <c r="M354" t="s">
        <v>179</v>
      </c>
      <c r="N354" t="s">
        <v>180</v>
      </c>
      <c r="O354" t="s">
        <v>27</v>
      </c>
      <c r="P354" t="s">
        <v>23</v>
      </c>
    </row>
    <row r="355" spans="1:16" x14ac:dyDescent="0.3">
      <c r="A355">
        <v>10238</v>
      </c>
      <c r="B355">
        <v>20</v>
      </c>
      <c r="C355">
        <v>74.209999999999994</v>
      </c>
      <c r="D355">
        <v>1484.2</v>
      </c>
      <c r="E355" s="1">
        <v>38086</v>
      </c>
      <c r="F355" t="s">
        <v>16</v>
      </c>
      <c r="G355">
        <v>2</v>
      </c>
      <c r="H355">
        <v>4</v>
      </c>
      <c r="I355">
        <v>2004</v>
      </c>
      <c r="J355" t="s">
        <v>79</v>
      </c>
      <c r="K355" t="s">
        <v>207</v>
      </c>
      <c r="L355" t="s">
        <v>132</v>
      </c>
      <c r="M355" t="s">
        <v>133</v>
      </c>
      <c r="N355" t="s">
        <v>134</v>
      </c>
      <c r="O355" t="s">
        <v>27</v>
      </c>
      <c r="P355" t="s">
        <v>23</v>
      </c>
    </row>
    <row r="356" spans="1:16" x14ac:dyDescent="0.3">
      <c r="A356">
        <v>10253</v>
      </c>
      <c r="B356">
        <v>25</v>
      </c>
      <c r="C356">
        <v>90.17</v>
      </c>
      <c r="D356">
        <v>2254.25</v>
      </c>
      <c r="E356" s="1">
        <v>38139</v>
      </c>
      <c r="F356" t="s">
        <v>138</v>
      </c>
      <c r="G356">
        <v>2</v>
      </c>
      <c r="H356">
        <v>6</v>
      </c>
      <c r="I356">
        <v>2004</v>
      </c>
      <c r="J356" t="s">
        <v>79</v>
      </c>
      <c r="K356" t="s">
        <v>207</v>
      </c>
      <c r="L356" t="s">
        <v>72</v>
      </c>
      <c r="M356" t="s">
        <v>73</v>
      </c>
      <c r="N356" t="s">
        <v>74</v>
      </c>
      <c r="O356" t="s">
        <v>27</v>
      </c>
      <c r="P356" t="s">
        <v>23</v>
      </c>
    </row>
    <row r="357" spans="1:16" x14ac:dyDescent="0.3">
      <c r="A357">
        <v>10266</v>
      </c>
      <c r="B357">
        <v>35</v>
      </c>
      <c r="C357">
        <v>76.61</v>
      </c>
      <c r="D357">
        <v>2681.35</v>
      </c>
      <c r="E357" s="1">
        <v>38174</v>
      </c>
      <c r="F357" t="s">
        <v>16</v>
      </c>
      <c r="G357">
        <v>3</v>
      </c>
      <c r="H357">
        <v>7</v>
      </c>
      <c r="I357">
        <v>2004</v>
      </c>
      <c r="J357" t="s">
        <v>79</v>
      </c>
      <c r="K357" t="s">
        <v>207</v>
      </c>
      <c r="L357" t="s">
        <v>181</v>
      </c>
      <c r="M357" t="s">
        <v>182</v>
      </c>
      <c r="N357" t="s">
        <v>107</v>
      </c>
      <c r="O357" t="s">
        <v>27</v>
      </c>
      <c r="P357" t="s">
        <v>23</v>
      </c>
    </row>
    <row r="358" spans="1:16" x14ac:dyDescent="0.3">
      <c r="A358">
        <v>10276</v>
      </c>
      <c r="B358">
        <v>38</v>
      </c>
      <c r="C358">
        <v>83.79</v>
      </c>
      <c r="D358">
        <v>3184.02</v>
      </c>
      <c r="E358" s="1">
        <v>38201</v>
      </c>
      <c r="F358" t="s">
        <v>16</v>
      </c>
      <c r="G358">
        <v>3</v>
      </c>
      <c r="H358">
        <v>8</v>
      </c>
      <c r="I358">
        <v>2004</v>
      </c>
      <c r="J358" t="s">
        <v>79</v>
      </c>
      <c r="K358" t="s">
        <v>207</v>
      </c>
      <c r="L358" t="s">
        <v>183</v>
      </c>
      <c r="M358" t="s">
        <v>117</v>
      </c>
      <c r="N358" t="s">
        <v>21</v>
      </c>
      <c r="O358" t="s">
        <v>22</v>
      </c>
      <c r="P358" t="s">
        <v>30</v>
      </c>
    </row>
    <row r="359" spans="1:16" x14ac:dyDescent="0.3">
      <c r="A359">
        <v>10287</v>
      </c>
      <c r="B359">
        <v>41</v>
      </c>
      <c r="C359">
        <v>69.430000000000007</v>
      </c>
      <c r="D359">
        <v>2846.63</v>
      </c>
      <c r="E359" s="1">
        <v>38229</v>
      </c>
      <c r="F359" t="s">
        <v>16</v>
      </c>
      <c r="G359">
        <v>3</v>
      </c>
      <c r="H359">
        <v>8</v>
      </c>
      <c r="I359">
        <v>2004</v>
      </c>
      <c r="J359" t="s">
        <v>79</v>
      </c>
      <c r="K359" t="s">
        <v>207</v>
      </c>
      <c r="L359" t="s">
        <v>178</v>
      </c>
      <c r="M359" t="s">
        <v>179</v>
      </c>
      <c r="N359" t="s">
        <v>180</v>
      </c>
      <c r="O359" t="s">
        <v>27</v>
      </c>
      <c r="P359" t="s">
        <v>23</v>
      </c>
    </row>
    <row r="360" spans="1:16" x14ac:dyDescent="0.3">
      <c r="A360">
        <v>10300</v>
      </c>
      <c r="B360">
        <v>22</v>
      </c>
      <c r="C360">
        <v>76.61</v>
      </c>
      <c r="D360">
        <v>1685.42</v>
      </c>
      <c r="E360" s="1">
        <v>37898</v>
      </c>
      <c r="F360" t="s">
        <v>16</v>
      </c>
      <c r="G360">
        <v>4</v>
      </c>
      <c r="H360">
        <v>10</v>
      </c>
      <c r="I360">
        <v>2003</v>
      </c>
      <c r="J360" t="s">
        <v>79</v>
      </c>
      <c r="K360" t="s">
        <v>207</v>
      </c>
      <c r="L360" t="s">
        <v>184</v>
      </c>
      <c r="M360" t="s">
        <v>185</v>
      </c>
      <c r="N360" t="s">
        <v>177</v>
      </c>
      <c r="O360" t="s">
        <v>27</v>
      </c>
      <c r="P360" t="s">
        <v>23</v>
      </c>
    </row>
    <row r="361" spans="1:16" x14ac:dyDescent="0.3">
      <c r="A361">
        <v>10310</v>
      </c>
      <c r="B361">
        <v>49</v>
      </c>
      <c r="C361">
        <v>81.400000000000006</v>
      </c>
      <c r="D361">
        <v>3988.6</v>
      </c>
      <c r="E361" s="1">
        <v>38276</v>
      </c>
      <c r="F361" t="s">
        <v>16</v>
      </c>
      <c r="G361">
        <v>4</v>
      </c>
      <c r="H361">
        <v>10</v>
      </c>
      <c r="I361">
        <v>2004</v>
      </c>
      <c r="J361" t="s">
        <v>79</v>
      </c>
      <c r="K361" t="s">
        <v>207</v>
      </c>
      <c r="L361" t="s">
        <v>175</v>
      </c>
      <c r="M361" t="s">
        <v>176</v>
      </c>
      <c r="N361" t="s">
        <v>177</v>
      </c>
      <c r="O361" t="s">
        <v>27</v>
      </c>
      <c r="P361" t="s">
        <v>30</v>
      </c>
    </row>
    <row r="362" spans="1:16" x14ac:dyDescent="0.3">
      <c r="A362">
        <v>10320</v>
      </c>
      <c r="B362">
        <v>38</v>
      </c>
      <c r="C362">
        <v>73.42</v>
      </c>
      <c r="D362">
        <v>2789.96</v>
      </c>
      <c r="E362" s="1">
        <v>38294</v>
      </c>
      <c r="F362" t="s">
        <v>16</v>
      </c>
      <c r="G362">
        <v>4</v>
      </c>
      <c r="H362">
        <v>11</v>
      </c>
      <c r="I362">
        <v>2004</v>
      </c>
      <c r="J362" t="s">
        <v>79</v>
      </c>
      <c r="K362" t="s">
        <v>207</v>
      </c>
      <c r="L362" t="s">
        <v>81</v>
      </c>
      <c r="M362" t="s">
        <v>82</v>
      </c>
      <c r="N362" t="s">
        <v>83</v>
      </c>
      <c r="O362" t="s">
        <v>27</v>
      </c>
      <c r="P362" t="s">
        <v>23</v>
      </c>
    </row>
    <row r="363" spans="1:16" x14ac:dyDescent="0.3">
      <c r="A363">
        <v>10329</v>
      </c>
      <c r="B363">
        <v>33</v>
      </c>
      <c r="C363">
        <v>100</v>
      </c>
      <c r="D363">
        <v>3607.56</v>
      </c>
      <c r="E363" s="1">
        <v>38306</v>
      </c>
      <c r="F363" t="s">
        <v>16</v>
      </c>
      <c r="G363">
        <v>4</v>
      </c>
      <c r="H363">
        <v>11</v>
      </c>
      <c r="I363">
        <v>2004</v>
      </c>
      <c r="J363" t="s">
        <v>79</v>
      </c>
      <c r="K363" t="s">
        <v>207</v>
      </c>
      <c r="L363" t="s">
        <v>19</v>
      </c>
      <c r="M363" t="s">
        <v>20</v>
      </c>
      <c r="N363" t="s">
        <v>21</v>
      </c>
      <c r="O363" t="s">
        <v>22</v>
      </c>
      <c r="P363" t="s">
        <v>30</v>
      </c>
    </row>
    <row r="364" spans="1:16" x14ac:dyDescent="0.3">
      <c r="A364">
        <v>10341</v>
      </c>
      <c r="B364">
        <v>36</v>
      </c>
      <c r="C364">
        <v>93.56</v>
      </c>
      <c r="D364">
        <v>3368.16</v>
      </c>
      <c r="E364" s="1">
        <v>38315</v>
      </c>
      <c r="F364" t="s">
        <v>16</v>
      </c>
      <c r="G364">
        <v>4</v>
      </c>
      <c r="H364">
        <v>11</v>
      </c>
      <c r="I364">
        <v>2004</v>
      </c>
      <c r="J364" t="s">
        <v>79</v>
      </c>
      <c r="K364" t="s">
        <v>207</v>
      </c>
      <c r="L364" t="s">
        <v>64</v>
      </c>
      <c r="M364" t="s">
        <v>65</v>
      </c>
      <c r="N364" t="s">
        <v>66</v>
      </c>
      <c r="O364" t="s">
        <v>27</v>
      </c>
      <c r="P364" t="s">
        <v>30</v>
      </c>
    </row>
    <row r="365" spans="1:16" x14ac:dyDescent="0.3">
      <c r="A365">
        <v>10363</v>
      </c>
      <c r="B365">
        <v>34</v>
      </c>
      <c r="C365">
        <v>81.62</v>
      </c>
      <c r="D365">
        <v>2775.08</v>
      </c>
      <c r="E365" s="1">
        <v>38358</v>
      </c>
      <c r="F365" t="s">
        <v>16</v>
      </c>
      <c r="G365">
        <v>1</v>
      </c>
      <c r="H365">
        <v>1</v>
      </c>
      <c r="I365">
        <v>2005</v>
      </c>
      <c r="J365" t="s">
        <v>79</v>
      </c>
      <c r="K365" t="s">
        <v>207</v>
      </c>
      <c r="L365" t="s">
        <v>186</v>
      </c>
      <c r="M365" t="s">
        <v>187</v>
      </c>
      <c r="N365" t="s">
        <v>59</v>
      </c>
      <c r="O365" t="s">
        <v>27</v>
      </c>
      <c r="P365" t="s">
        <v>23</v>
      </c>
    </row>
    <row r="366" spans="1:16" x14ac:dyDescent="0.3">
      <c r="A366">
        <v>10377</v>
      </c>
      <c r="B366">
        <v>24</v>
      </c>
      <c r="C366">
        <v>67.83</v>
      </c>
      <c r="D366">
        <v>1627.92</v>
      </c>
      <c r="E366" s="1">
        <v>38392</v>
      </c>
      <c r="F366" t="s">
        <v>16</v>
      </c>
      <c r="G366">
        <v>1</v>
      </c>
      <c r="H366">
        <v>2</v>
      </c>
      <c r="I366">
        <v>2005</v>
      </c>
      <c r="J366" t="s">
        <v>79</v>
      </c>
      <c r="K366" t="s">
        <v>207</v>
      </c>
      <c r="L366" t="s">
        <v>57</v>
      </c>
      <c r="M366" t="s">
        <v>58</v>
      </c>
      <c r="N366" t="s">
        <v>59</v>
      </c>
      <c r="O366" t="s">
        <v>27</v>
      </c>
      <c r="P366" t="s">
        <v>23</v>
      </c>
    </row>
    <row r="367" spans="1:16" x14ac:dyDescent="0.3">
      <c r="A367">
        <v>10389</v>
      </c>
      <c r="B367">
        <v>36</v>
      </c>
      <c r="C367">
        <v>70.260000000000005</v>
      </c>
      <c r="D367">
        <v>2529.36</v>
      </c>
      <c r="E367" s="1">
        <v>38414</v>
      </c>
      <c r="F367" t="s">
        <v>16</v>
      </c>
      <c r="G367">
        <v>1</v>
      </c>
      <c r="H367">
        <v>3</v>
      </c>
      <c r="I367">
        <v>2005</v>
      </c>
      <c r="J367" t="s">
        <v>79</v>
      </c>
      <c r="K367" t="s">
        <v>207</v>
      </c>
      <c r="L367" t="s">
        <v>108</v>
      </c>
      <c r="M367" t="s">
        <v>109</v>
      </c>
      <c r="N367" t="s">
        <v>83</v>
      </c>
      <c r="O367" t="s">
        <v>27</v>
      </c>
      <c r="P367" t="s">
        <v>23</v>
      </c>
    </row>
    <row r="368" spans="1:16" x14ac:dyDescent="0.3">
      <c r="A368">
        <v>10419</v>
      </c>
      <c r="B368">
        <v>34</v>
      </c>
      <c r="C368">
        <v>90.17</v>
      </c>
      <c r="D368">
        <v>3065.78</v>
      </c>
      <c r="E368" s="1">
        <v>38489</v>
      </c>
      <c r="F368" t="s">
        <v>16</v>
      </c>
      <c r="G368">
        <v>2</v>
      </c>
      <c r="H368">
        <v>5</v>
      </c>
      <c r="I368">
        <v>2005</v>
      </c>
      <c r="J368" t="s">
        <v>79</v>
      </c>
      <c r="K368" t="s">
        <v>207</v>
      </c>
      <c r="L368" t="s">
        <v>64</v>
      </c>
      <c r="M368" t="s">
        <v>65</v>
      </c>
      <c r="N368" t="s">
        <v>66</v>
      </c>
      <c r="O368" t="s">
        <v>27</v>
      </c>
      <c r="P368" t="s">
        <v>30</v>
      </c>
    </row>
    <row r="369" spans="1:16" x14ac:dyDescent="0.3">
      <c r="A369">
        <v>10104</v>
      </c>
      <c r="B369">
        <v>41</v>
      </c>
      <c r="C369">
        <v>100</v>
      </c>
      <c r="D369">
        <v>4615.78</v>
      </c>
      <c r="E369" s="1">
        <v>37652</v>
      </c>
      <c r="F369" t="s">
        <v>16</v>
      </c>
      <c r="G369">
        <v>1</v>
      </c>
      <c r="H369">
        <v>1</v>
      </c>
      <c r="I369">
        <v>2003</v>
      </c>
      <c r="J369" t="s">
        <v>198</v>
      </c>
      <c r="K369" t="s">
        <v>208</v>
      </c>
      <c r="L369" t="s">
        <v>76</v>
      </c>
      <c r="M369" t="s">
        <v>77</v>
      </c>
      <c r="N369" t="s">
        <v>78</v>
      </c>
      <c r="O369" t="s">
        <v>27</v>
      </c>
      <c r="P369" t="s">
        <v>30</v>
      </c>
    </row>
    <row r="370" spans="1:16" x14ac:dyDescent="0.3">
      <c r="A370">
        <v>10115</v>
      </c>
      <c r="B370">
        <v>46</v>
      </c>
      <c r="C370">
        <v>100</v>
      </c>
      <c r="D370">
        <v>5723.78</v>
      </c>
      <c r="E370" s="1">
        <v>37715</v>
      </c>
      <c r="F370" t="s">
        <v>16</v>
      </c>
      <c r="G370">
        <v>2</v>
      </c>
      <c r="H370">
        <v>4</v>
      </c>
      <c r="I370">
        <v>2003</v>
      </c>
      <c r="J370" t="s">
        <v>198</v>
      </c>
      <c r="K370" t="s">
        <v>208</v>
      </c>
      <c r="L370" t="s">
        <v>88</v>
      </c>
      <c r="M370" t="s">
        <v>20</v>
      </c>
      <c r="N370" t="s">
        <v>21</v>
      </c>
      <c r="O370" t="s">
        <v>22</v>
      </c>
      <c r="P370" t="s">
        <v>30</v>
      </c>
    </row>
    <row r="371" spans="1:16" x14ac:dyDescent="0.3">
      <c r="A371">
        <v>10127</v>
      </c>
      <c r="B371">
        <v>24</v>
      </c>
      <c r="C371">
        <v>100</v>
      </c>
      <c r="D371">
        <v>2559.6</v>
      </c>
      <c r="E371" s="1">
        <v>37775</v>
      </c>
      <c r="F371" t="s">
        <v>16</v>
      </c>
      <c r="G371">
        <v>2</v>
      </c>
      <c r="H371">
        <v>6</v>
      </c>
      <c r="I371">
        <v>2003</v>
      </c>
      <c r="J371" t="s">
        <v>198</v>
      </c>
      <c r="K371" t="s">
        <v>208</v>
      </c>
      <c r="L371" t="s">
        <v>189</v>
      </c>
      <c r="M371" t="s">
        <v>20</v>
      </c>
      <c r="N371" t="s">
        <v>21</v>
      </c>
      <c r="O371" t="s">
        <v>22</v>
      </c>
      <c r="P371" t="s">
        <v>23</v>
      </c>
    </row>
    <row r="372" spans="1:16" x14ac:dyDescent="0.3">
      <c r="A372">
        <v>10141</v>
      </c>
      <c r="B372">
        <v>21</v>
      </c>
      <c r="C372">
        <v>100</v>
      </c>
      <c r="D372">
        <v>2140.11</v>
      </c>
      <c r="E372" s="1">
        <v>37834</v>
      </c>
      <c r="F372" t="s">
        <v>16</v>
      </c>
      <c r="G372">
        <v>3</v>
      </c>
      <c r="H372">
        <v>8</v>
      </c>
      <c r="I372">
        <v>2003</v>
      </c>
      <c r="J372" t="s">
        <v>198</v>
      </c>
      <c r="K372" t="s">
        <v>208</v>
      </c>
      <c r="L372" t="s">
        <v>186</v>
      </c>
      <c r="M372" t="s">
        <v>187</v>
      </c>
      <c r="N372" t="s">
        <v>59</v>
      </c>
      <c r="O372" t="s">
        <v>27</v>
      </c>
      <c r="P372" t="s">
        <v>23</v>
      </c>
    </row>
    <row r="373" spans="1:16" x14ac:dyDescent="0.3">
      <c r="A373">
        <v>10151</v>
      </c>
      <c r="B373">
        <v>24</v>
      </c>
      <c r="C373">
        <v>100</v>
      </c>
      <c r="D373">
        <v>3327.6</v>
      </c>
      <c r="E373" s="1">
        <v>37885</v>
      </c>
      <c r="F373" t="s">
        <v>16</v>
      </c>
      <c r="G373">
        <v>3</v>
      </c>
      <c r="H373">
        <v>9</v>
      </c>
      <c r="I373">
        <v>2003</v>
      </c>
      <c r="J373" t="s">
        <v>198</v>
      </c>
      <c r="K373" t="s">
        <v>208</v>
      </c>
      <c r="L373" t="s">
        <v>157</v>
      </c>
      <c r="M373" t="s">
        <v>158</v>
      </c>
      <c r="N373" t="s">
        <v>59</v>
      </c>
      <c r="O373" t="s">
        <v>27</v>
      </c>
      <c r="P373" t="s">
        <v>30</v>
      </c>
    </row>
    <row r="374" spans="1:16" x14ac:dyDescent="0.3">
      <c r="A374">
        <v>10165</v>
      </c>
      <c r="B374">
        <v>48</v>
      </c>
      <c r="C374">
        <v>100</v>
      </c>
      <c r="D374">
        <v>6825.6</v>
      </c>
      <c r="E374" s="1">
        <v>37916</v>
      </c>
      <c r="F374" t="s">
        <v>16</v>
      </c>
      <c r="G374">
        <v>4</v>
      </c>
      <c r="H374">
        <v>10</v>
      </c>
      <c r="I374">
        <v>2003</v>
      </c>
      <c r="J374" t="s">
        <v>198</v>
      </c>
      <c r="K374" t="s">
        <v>208</v>
      </c>
      <c r="L374" t="s">
        <v>85</v>
      </c>
      <c r="M374" t="s">
        <v>86</v>
      </c>
      <c r="N374" t="s">
        <v>86</v>
      </c>
      <c r="O374" t="s">
        <v>87</v>
      </c>
      <c r="P374" t="s">
        <v>30</v>
      </c>
    </row>
    <row r="375" spans="1:16" x14ac:dyDescent="0.3">
      <c r="A375">
        <v>10175</v>
      </c>
      <c r="B375">
        <v>26</v>
      </c>
      <c r="C375">
        <v>100</v>
      </c>
      <c r="D375">
        <v>3543.28</v>
      </c>
      <c r="E375" s="1">
        <v>37931</v>
      </c>
      <c r="F375" t="s">
        <v>16</v>
      </c>
      <c r="G375">
        <v>4</v>
      </c>
      <c r="H375">
        <v>11</v>
      </c>
      <c r="I375">
        <v>2003</v>
      </c>
      <c r="J375" t="s">
        <v>198</v>
      </c>
      <c r="K375" t="s">
        <v>208</v>
      </c>
      <c r="L375" t="s">
        <v>135</v>
      </c>
      <c r="M375" t="s">
        <v>136</v>
      </c>
      <c r="N375" t="s">
        <v>74</v>
      </c>
      <c r="O375" t="s">
        <v>27</v>
      </c>
      <c r="P375" t="s">
        <v>30</v>
      </c>
    </row>
    <row r="376" spans="1:16" x14ac:dyDescent="0.3">
      <c r="A376">
        <v>10184</v>
      </c>
      <c r="B376">
        <v>37</v>
      </c>
      <c r="C376">
        <v>100</v>
      </c>
      <c r="D376">
        <v>4516.22</v>
      </c>
      <c r="E376" s="1">
        <v>37939</v>
      </c>
      <c r="F376" t="s">
        <v>16</v>
      </c>
      <c r="G376">
        <v>4</v>
      </c>
      <c r="H376">
        <v>11</v>
      </c>
      <c r="I376">
        <v>2003</v>
      </c>
      <c r="J376" t="s">
        <v>198</v>
      </c>
      <c r="K376" t="s">
        <v>208</v>
      </c>
      <c r="L376" t="s">
        <v>209</v>
      </c>
      <c r="M376" t="s">
        <v>210</v>
      </c>
      <c r="N376" t="s">
        <v>78</v>
      </c>
      <c r="O376" t="s">
        <v>27</v>
      </c>
      <c r="P376" t="s">
        <v>30</v>
      </c>
    </row>
    <row r="377" spans="1:16" x14ac:dyDescent="0.3">
      <c r="A377">
        <v>10195</v>
      </c>
      <c r="B377">
        <v>49</v>
      </c>
      <c r="C377">
        <v>100</v>
      </c>
      <c r="D377">
        <v>6445.46</v>
      </c>
      <c r="E377" s="1">
        <v>37950</v>
      </c>
      <c r="F377" t="s">
        <v>16</v>
      </c>
      <c r="G377">
        <v>4</v>
      </c>
      <c r="H377">
        <v>11</v>
      </c>
      <c r="I377">
        <v>2003</v>
      </c>
      <c r="J377" t="s">
        <v>198</v>
      </c>
      <c r="K377" t="s">
        <v>208</v>
      </c>
      <c r="L377" t="s">
        <v>128</v>
      </c>
      <c r="M377" t="s">
        <v>129</v>
      </c>
      <c r="N377" t="s">
        <v>21</v>
      </c>
      <c r="O377" t="s">
        <v>22</v>
      </c>
      <c r="P377" t="s">
        <v>30</v>
      </c>
    </row>
    <row r="378" spans="1:16" x14ac:dyDescent="0.3">
      <c r="A378">
        <v>10207</v>
      </c>
      <c r="B378">
        <v>34</v>
      </c>
      <c r="C378">
        <v>99.54</v>
      </c>
      <c r="D378">
        <v>3384.36</v>
      </c>
      <c r="E378" s="1">
        <v>37964</v>
      </c>
      <c r="F378" t="s">
        <v>16</v>
      </c>
      <c r="G378">
        <v>4</v>
      </c>
      <c r="H378">
        <v>12</v>
      </c>
      <c r="I378">
        <v>2003</v>
      </c>
      <c r="J378" t="s">
        <v>198</v>
      </c>
      <c r="K378" t="s">
        <v>208</v>
      </c>
      <c r="L378" t="s">
        <v>167</v>
      </c>
      <c r="M378" t="s">
        <v>154</v>
      </c>
      <c r="N378" t="s">
        <v>21</v>
      </c>
      <c r="O378" t="s">
        <v>22</v>
      </c>
      <c r="P378" t="s">
        <v>30</v>
      </c>
    </row>
    <row r="379" spans="1:16" x14ac:dyDescent="0.3">
      <c r="A379">
        <v>10219</v>
      </c>
      <c r="B379">
        <v>48</v>
      </c>
      <c r="C379">
        <v>100</v>
      </c>
      <c r="D379">
        <v>4891.68</v>
      </c>
      <c r="E379" s="1">
        <v>38027</v>
      </c>
      <c r="F379" t="s">
        <v>16</v>
      </c>
      <c r="G379">
        <v>1</v>
      </c>
      <c r="H379">
        <v>2</v>
      </c>
      <c r="I379">
        <v>2004</v>
      </c>
      <c r="J379" t="s">
        <v>198</v>
      </c>
      <c r="K379" t="s">
        <v>208</v>
      </c>
      <c r="L379" t="s">
        <v>211</v>
      </c>
      <c r="M379" t="s">
        <v>212</v>
      </c>
      <c r="N379" t="s">
        <v>21</v>
      </c>
      <c r="O379" t="s">
        <v>22</v>
      </c>
      <c r="P379" t="s">
        <v>30</v>
      </c>
    </row>
    <row r="380" spans="1:16" x14ac:dyDescent="0.3">
      <c r="A380">
        <v>10229</v>
      </c>
      <c r="B380">
        <v>36</v>
      </c>
      <c r="C380">
        <v>100</v>
      </c>
      <c r="D380">
        <v>4521.96</v>
      </c>
      <c r="E380" s="1">
        <v>38057</v>
      </c>
      <c r="F380" t="s">
        <v>16</v>
      </c>
      <c r="G380">
        <v>1</v>
      </c>
      <c r="H380">
        <v>3</v>
      </c>
      <c r="I380">
        <v>2004</v>
      </c>
      <c r="J380" t="s">
        <v>198</v>
      </c>
      <c r="K380" t="s">
        <v>208</v>
      </c>
      <c r="L380" t="s">
        <v>112</v>
      </c>
      <c r="M380" t="s">
        <v>113</v>
      </c>
      <c r="N380" t="s">
        <v>21</v>
      </c>
      <c r="O380" t="s">
        <v>22</v>
      </c>
      <c r="P380" t="s">
        <v>30</v>
      </c>
    </row>
    <row r="381" spans="1:16" x14ac:dyDescent="0.3">
      <c r="A381">
        <v>10246</v>
      </c>
      <c r="B381">
        <v>46</v>
      </c>
      <c r="C381">
        <v>100</v>
      </c>
      <c r="D381">
        <v>5069.66</v>
      </c>
      <c r="E381" s="1">
        <v>38112</v>
      </c>
      <c r="F381" t="s">
        <v>16</v>
      </c>
      <c r="G381">
        <v>2</v>
      </c>
      <c r="H381">
        <v>5</v>
      </c>
      <c r="I381">
        <v>2004</v>
      </c>
      <c r="J381" t="s">
        <v>198</v>
      </c>
      <c r="K381" t="s">
        <v>208</v>
      </c>
      <c r="L381" t="s">
        <v>76</v>
      </c>
      <c r="M381" t="s">
        <v>77</v>
      </c>
      <c r="N381" t="s">
        <v>78</v>
      </c>
      <c r="O381" t="s">
        <v>27</v>
      </c>
      <c r="P381" t="s">
        <v>30</v>
      </c>
    </row>
    <row r="382" spans="1:16" x14ac:dyDescent="0.3">
      <c r="A382">
        <v>10259</v>
      </c>
      <c r="B382">
        <v>46</v>
      </c>
      <c r="C382">
        <v>100</v>
      </c>
      <c r="D382">
        <v>6541.2</v>
      </c>
      <c r="E382" s="1">
        <v>38153</v>
      </c>
      <c r="F382" t="s">
        <v>16</v>
      </c>
      <c r="G382">
        <v>2</v>
      </c>
      <c r="H382">
        <v>6</v>
      </c>
      <c r="I382">
        <v>2004</v>
      </c>
      <c r="J382" t="s">
        <v>198</v>
      </c>
      <c r="K382" t="s">
        <v>208</v>
      </c>
      <c r="L382" t="s">
        <v>168</v>
      </c>
      <c r="M382" t="s">
        <v>86</v>
      </c>
      <c r="N382" t="s">
        <v>86</v>
      </c>
      <c r="O382" t="s">
        <v>47</v>
      </c>
      <c r="P382" t="s">
        <v>30</v>
      </c>
    </row>
    <row r="383" spans="1:16" x14ac:dyDescent="0.3">
      <c r="A383">
        <v>10271</v>
      </c>
      <c r="B383">
        <v>31</v>
      </c>
      <c r="C383">
        <v>97.17</v>
      </c>
      <c r="D383">
        <v>3012.27</v>
      </c>
      <c r="E383" s="1">
        <v>38188</v>
      </c>
      <c r="F383" t="s">
        <v>16</v>
      </c>
      <c r="G383">
        <v>3</v>
      </c>
      <c r="H383">
        <v>7</v>
      </c>
      <c r="I383">
        <v>2004</v>
      </c>
      <c r="J383" t="s">
        <v>198</v>
      </c>
      <c r="K383" t="s">
        <v>208</v>
      </c>
      <c r="L383" t="s">
        <v>112</v>
      </c>
      <c r="M383" t="s">
        <v>113</v>
      </c>
      <c r="N383" t="s">
        <v>21</v>
      </c>
      <c r="O383" t="s">
        <v>22</v>
      </c>
      <c r="P383" t="s">
        <v>30</v>
      </c>
    </row>
    <row r="384" spans="1:16" x14ac:dyDescent="0.3">
      <c r="A384">
        <v>10281</v>
      </c>
      <c r="B384">
        <v>41</v>
      </c>
      <c r="C384">
        <v>100</v>
      </c>
      <c r="D384">
        <v>5247.18</v>
      </c>
      <c r="E384" s="1">
        <v>38218</v>
      </c>
      <c r="F384" t="s">
        <v>16</v>
      </c>
      <c r="G384">
        <v>3</v>
      </c>
      <c r="H384">
        <v>8</v>
      </c>
      <c r="I384">
        <v>2004</v>
      </c>
      <c r="J384" t="s">
        <v>198</v>
      </c>
      <c r="K384" t="s">
        <v>208</v>
      </c>
      <c r="L384" t="s">
        <v>62</v>
      </c>
      <c r="M384" t="s">
        <v>63</v>
      </c>
      <c r="N384" t="s">
        <v>21</v>
      </c>
      <c r="O384" t="s">
        <v>22</v>
      </c>
      <c r="P384" t="s">
        <v>30</v>
      </c>
    </row>
    <row r="385" spans="1:16" x14ac:dyDescent="0.3">
      <c r="A385">
        <v>10292</v>
      </c>
      <c r="B385">
        <v>21</v>
      </c>
      <c r="C385">
        <v>100</v>
      </c>
      <c r="D385">
        <v>2214.87</v>
      </c>
      <c r="E385" s="1">
        <v>38238</v>
      </c>
      <c r="F385" t="s">
        <v>16</v>
      </c>
      <c r="G385">
        <v>3</v>
      </c>
      <c r="H385">
        <v>9</v>
      </c>
      <c r="I385">
        <v>2004</v>
      </c>
      <c r="J385" t="s">
        <v>198</v>
      </c>
      <c r="K385" t="s">
        <v>208</v>
      </c>
      <c r="L385" t="s">
        <v>19</v>
      </c>
      <c r="M385" t="s">
        <v>20</v>
      </c>
      <c r="N385" t="s">
        <v>21</v>
      </c>
      <c r="O385" t="s">
        <v>22</v>
      </c>
      <c r="P385" t="s">
        <v>23</v>
      </c>
    </row>
    <row r="386" spans="1:16" x14ac:dyDescent="0.3">
      <c r="A386">
        <v>10305</v>
      </c>
      <c r="B386">
        <v>38</v>
      </c>
      <c r="C386">
        <v>100</v>
      </c>
      <c r="D386">
        <v>4773.18</v>
      </c>
      <c r="E386" s="1">
        <v>38273</v>
      </c>
      <c r="F386" t="s">
        <v>16</v>
      </c>
      <c r="G386">
        <v>4</v>
      </c>
      <c r="H386">
        <v>10</v>
      </c>
      <c r="I386">
        <v>2004</v>
      </c>
      <c r="J386" t="s">
        <v>198</v>
      </c>
      <c r="K386" t="s">
        <v>208</v>
      </c>
      <c r="L386" t="s">
        <v>55</v>
      </c>
      <c r="M386" t="s">
        <v>56</v>
      </c>
      <c r="N386" t="s">
        <v>21</v>
      </c>
      <c r="O386" t="s">
        <v>22</v>
      </c>
      <c r="P386" t="s">
        <v>30</v>
      </c>
    </row>
    <row r="387" spans="1:16" x14ac:dyDescent="0.3">
      <c r="A387">
        <v>10314</v>
      </c>
      <c r="B387">
        <v>45</v>
      </c>
      <c r="C387">
        <v>100</v>
      </c>
      <c r="D387">
        <v>6185.7</v>
      </c>
      <c r="E387" s="1">
        <v>38282</v>
      </c>
      <c r="F387" t="s">
        <v>16</v>
      </c>
      <c r="G387">
        <v>4</v>
      </c>
      <c r="H387">
        <v>10</v>
      </c>
      <c r="I387">
        <v>2004</v>
      </c>
      <c r="J387" t="s">
        <v>198</v>
      </c>
      <c r="K387" t="s">
        <v>208</v>
      </c>
      <c r="L387" t="s">
        <v>196</v>
      </c>
      <c r="M387" t="s">
        <v>197</v>
      </c>
      <c r="N387" t="s">
        <v>134</v>
      </c>
      <c r="O387" t="s">
        <v>27</v>
      </c>
      <c r="P387" t="s">
        <v>30</v>
      </c>
    </row>
    <row r="388" spans="1:16" x14ac:dyDescent="0.3">
      <c r="A388">
        <v>10324</v>
      </c>
      <c r="B388">
        <v>26</v>
      </c>
      <c r="C388">
        <v>58.38</v>
      </c>
      <c r="D388">
        <v>1517.88</v>
      </c>
      <c r="E388" s="1">
        <v>38296</v>
      </c>
      <c r="F388" t="s">
        <v>16</v>
      </c>
      <c r="G388">
        <v>4</v>
      </c>
      <c r="H388">
        <v>11</v>
      </c>
      <c r="I388">
        <v>2004</v>
      </c>
      <c r="J388" t="s">
        <v>198</v>
      </c>
      <c r="K388" t="s">
        <v>208</v>
      </c>
      <c r="L388" t="s">
        <v>48</v>
      </c>
      <c r="M388" t="s">
        <v>20</v>
      </c>
      <c r="N388" t="s">
        <v>21</v>
      </c>
      <c r="O388" t="s">
        <v>22</v>
      </c>
      <c r="P388" t="s">
        <v>23</v>
      </c>
    </row>
    <row r="389" spans="1:16" x14ac:dyDescent="0.3">
      <c r="A389">
        <v>10336</v>
      </c>
      <c r="B389">
        <v>38</v>
      </c>
      <c r="C389">
        <v>100</v>
      </c>
      <c r="D389">
        <v>6372.6</v>
      </c>
      <c r="E389" s="1">
        <v>38311</v>
      </c>
      <c r="F389" t="s">
        <v>16</v>
      </c>
      <c r="G389">
        <v>4</v>
      </c>
      <c r="H389">
        <v>11</v>
      </c>
      <c r="I389">
        <v>2004</v>
      </c>
      <c r="J389" t="s">
        <v>198</v>
      </c>
      <c r="K389" t="s">
        <v>208</v>
      </c>
      <c r="L389" t="s">
        <v>163</v>
      </c>
      <c r="M389" t="s">
        <v>29</v>
      </c>
      <c r="N389" t="s">
        <v>26</v>
      </c>
      <c r="O389" t="s">
        <v>27</v>
      </c>
      <c r="P389" t="s">
        <v>30</v>
      </c>
    </row>
    <row r="390" spans="1:16" x14ac:dyDescent="0.3">
      <c r="A390">
        <v>10349</v>
      </c>
      <c r="B390">
        <v>48</v>
      </c>
      <c r="C390">
        <v>100</v>
      </c>
      <c r="D390">
        <v>5232.96</v>
      </c>
      <c r="E390" s="1">
        <v>38322</v>
      </c>
      <c r="F390" t="s">
        <v>16</v>
      </c>
      <c r="G390">
        <v>4</v>
      </c>
      <c r="H390">
        <v>12</v>
      </c>
      <c r="I390">
        <v>2004</v>
      </c>
      <c r="J390" t="s">
        <v>198</v>
      </c>
      <c r="K390" t="s">
        <v>208</v>
      </c>
      <c r="L390" t="s">
        <v>189</v>
      </c>
      <c r="M390" t="s">
        <v>20</v>
      </c>
      <c r="N390" t="s">
        <v>21</v>
      </c>
      <c r="O390" t="s">
        <v>22</v>
      </c>
      <c r="P390" t="s">
        <v>30</v>
      </c>
    </row>
    <row r="391" spans="1:16" x14ac:dyDescent="0.3">
      <c r="A391">
        <v>10358</v>
      </c>
      <c r="B391">
        <v>42</v>
      </c>
      <c r="C391">
        <v>64.16</v>
      </c>
      <c r="D391">
        <v>2694.72</v>
      </c>
      <c r="E391" s="1">
        <v>38331</v>
      </c>
      <c r="F391" t="s">
        <v>16</v>
      </c>
      <c r="G391">
        <v>4</v>
      </c>
      <c r="H391">
        <v>12</v>
      </c>
      <c r="I391">
        <v>2004</v>
      </c>
      <c r="J391" t="s">
        <v>198</v>
      </c>
      <c r="K391" t="s">
        <v>208</v>
      </c>
      <c r="L391" t="s">
        <v>76</v>
      </c>
      <c r="M391" t="s">
        <v>77</v>
      </c>
      <c r="N391" t="s">
        <v>78</v>
      </c>
      <c r="O391" t="s">
        <v>27</v>
      </c>
      <c r="P391" t="s">
        <v>23</v>
      </c>
    </row>
    <row r="392" spans="1:16" x14ac:dyDescent="0.3">
      <c r="A392">
        <v>10371</v>
      </c>
      <c r="B392">
        <v>49</v>
      </c>
      <c r="C392">
        <v>35.71</v>
      </c>
      <c r="D392">
        <v>1749.79</v>
      </c>
      <c r="E392" s="1">
        <v>38375</v>
      </c>
      <c r="F392" t="s">
        <v>16</v>
      </c>
      <c r="G392">
        <v>1</v>
      </c>
      <c r="H392">
        <v>1</v>
      </c>
      <c r="I392">
        <v>2005</v>
      </c>
      <c r="J392" t="s">
        <v>198</v>
      </c>
      <c r="K392" t="s">
        <v>208</v>
      </c>
      <c r="L392" t="s">
        <v>112</v>
      </c>
      <c r="M392" t="s">
        <v>113</v>
      </c>
      <c r="N392" t="s">
        <v>21</v>
      </c>
      <c r="O392" t="s">
        <v>22</v>
      </c>
      <c r="P392" t="s">
        <v>23</v>
      </c>
    </row>
    <row r="393" spans="1:16" x14ac:dyDescent="0.3">
      <c r="A393">
        <v>10382</v>
      </c>
      <c r="B393">
        <v>32</v>
      </c>
      <c r="C393">
        <v>66.58</v>
      </c>
      <c r="D393">
        <v>2130.56</v>
      </c>
      <c r="E393" s="1">
        <v>38400</v>
      </c>
      <c r="F393" t="s">
        <v>16</v>
      </c>
      <c r="G393">
        <v>1</v>
      </c>
      <c r="H393">
        <v>2</v>
      </c>
      <c r="I393">
        <v>2005</v>
      </c>
      <c r="J393" t="s">
        <v>198</v>
      </c>
      <c r="K393" t="s">
        <v>208</v>
      </c>
      <c r="L393" t="s">
        <v>112</v>
      </c>
      <c r="M393" t="s">
        <v>113</v>
      </c>
      <c r="N393" t="s">
        <v>21</v>
      </c>
      <c r="O393" t="s">
        <v>22</v>
      </c>
      <c r="P393" t="s">
        <v>23</v>
      </c>
    </row>
    <row r="394" spans="1:16" x14ac:dyDescent="0.3">
      <c r="A394">
        <v>10412</v>
      </c>
      <c r="B394">
        <v>54</v>
      </c>
      <c r="C394">
        <v>100</v>
      </c>
      <c r="D394">
        <v>5951.34</v>
      </c>
      <c r="E394" s="1">
        <v>38475</v>
      </c>
      <c r="F394" t="s">
        <v>16</v>
      </c>
      <c r="G394">
        <v>2</v>
      </c>
      <c r="H394">
        <v>5</v>
      </c>
      <c r="I394">
        <v>2005</v>
      </c>
      <c r="J394" t="s">
        <v>198</v>
      </c>
      <c r="K394" t="s">
        <v>208</v>
      </c>
      <c r="L394" t="s">
        <v>76</v>
      </c>
      <c r="M394" t="s">
        <v>77</v>
      </c>
      <c r="N394" t="s">
        <v>78</v>
      </c>
      <c r="O394" t="s">
        <v>27</v>
      </c>
      <c r="P394" t="s">
        <v>30</v>
      </c>
    </row>
    <row r="395" spans="1:16" x14ac:dyDescent="0.3">
      <c r="A395">
        <v>10425</v>
      </c>
      <c r="B395">
        <v>33</v>
      </c>
      <c r="C395">
        <v>100</v>
      </c>
      <c r="D395">
        <v>4692.6000000000004</v>
      </c>
      <c r="E395" s="1">
        <v>38503</v>
      </c>
      <c r="F395" t="s">
        <v>122</v>
      </c>
      <c r="G395">
        <v>2</v>
      </c>
      <c r="H395">
        <v>5</v>
      </c>
      <c r="I395">
        <v>2005</v>
      </c>
      <c r="J395" t="s">
        <v>198</v>
      </c>
      <c r="K395" t="s">
        <v>208</v>
      </c>
      <c r="L395" t="s">
        <v>53</v>
      </c>
      <c r="M395" t="s">
        <v>54</v>
      </c>
      <c r="N395" t="s">
        <v>26</v>
      </c>
      <c r="O395" t="s">
        <v>27</v>
      </c>
      <c r="P395" t="s">
        <v>30</v>
      </c>
    </row>
    <row r="396" spans="1:16" x14ac:dyDescent="0.3">
      <c r="A396">
        <v>10108</v>
      </c>
      <c r="B396">
        <v>36</v>
      </c>
      <c r="C396">
        <v>100</v>
      </c>
      <c r="D396">
        <v>3731.04</v>
      </c>
      <c r="E396" s="1">
        <v>37683</v>
      </c>
      <c r="F396" t="s">
        <v>16</v>
      </c>
      <c r="G396">
        <v>1</v>
      </c>
      <c r="H396">
        <v>3</v>
      </c>
      <c r="I396">
        <v>2003</v>
      </c>
      <c r="J396" t="s">
        <v>79</v>
      </c>
      <c r="K396" t="s">
        <v>213</v>
      </c>
      <c r="L396" t="s">
        <v>170</v>
      </c>
      <c r="M396" t="s">
        <v>171</v>
      </c>
      <c r="N396" t="s">
        <v>172</v>
      </c>
      <c r="O396" t="s">
        <v>87</v>
      </c>
      <c r="P396" t="s">
        <v>30</v>
      </c>
    </row>
    <row r="397" spans="1:16" x14ac:dyDescent="0.3">
      <c r="A397">
        <v>10122</v>
      </c>
      <c r="B397">
        <v>20</v>
      </c>
      <c r="C397">
        <v>100</v>
      </c>
      <c r="D397">
        <v>2142</v>
      </c>
      <c r="E397" s="1">
        <v>37749</v>
      </c>
      <c r="F397" t="s">
        <v>16</v>
      </c>
      <c r="G397">
        <v>2</v>
      </c>
      <c r="H397">
        <v>5</v>
      </c>
      <c r="I397">
        <v>2003</v>
      </c>
      <c r="J397" t="s">
        <v>79</v>
      </c>
      <c r="K397" t="s">
        <v>213</v>
      </c>
      <c r="L397" t="s">
        <v>173</v>
      </c>
      <c r="M397" t="s">
        <v>174</v>
      </c>
      <c r="N397" t="s">
        <v>26</v>
      </c>
      <c r="O397" t="s">
        <v>27</v>
      </c>
      <c r="P397" t="s">
        <v>23</v>
      </c>
    </row>
    <row r="398" spans="1:16" x14ac:dyDescent="0.3">
      <c r="A398">
        <v>10135</v>
      </c>
      <c r="B398">
        <v>29</v>
      </c>
      <c r="C398">
        <v>97.89</v>
      </c>
      <c r="D398">
        <v>2838.81</v>
      </c>
      <c r="E398" s="1">
        <v>37804</v>
      </c>
      <c r="F398" t="s">
        <v>16</v>
      </c>
      <c r="G398">
        <v>3</v>
      </c>
      <c r="H398">
        <v>7</v>
      </c>
      <c r="I398">
        <v>2003</v>
      </c>
      <c r="J398" t="s">
        <v>79</v>
      </c>
      <c r="K398" t="s">
        <v>213</v>
      </c>
      <c r="L398" t="s">
        <v>112</v>
      </c>
      <c r="M398" t="s">
        <v>113</v>
      </c>
      <c r="N398" t="s">
        <v>21</v>
      </c>
      <c r="O398" t="s">
        <v>22</v>
      </c>
      <c r="P398" t="s">
        <v>23</v>
      </c>
    </row>
    <row r="399" spans="1:16" x14ac:dyDescent="0.3">
      <c r="A399">
        <v>10147</v>
      </c>
      <c r="B399">
        <v>33</v>
      </c>
      <c r="C399">
        <v>97.89</v>
      </c>
      <c r="D399">
        <v>3230.37</v>
      </c>
      <c r="E399" s="1">
        <v>37869</v>
      </c>
      <c r="F399" t="s">
        <v>16</v>
      </c>
      <c r="G399">
        <v>3</v>
      </c>
      <c r="H399">
        <v>9</v>
      </c>
      <c r="I399">
        <v>2003</v>
      </c>
      <c r="J399" t="s">
        <v>79</v>
      </c>
      <c r="K399" t="s">
        <v>213</v>
      </c>
      <c r="L399" t="s">
        <v>116</v>
      </c>
      <c r="M399" t="s">
        <v>117</v>
      </c>
      <c r="N399" t="s">
        <v>21</v>
      </c>
      <c r="O399" t="s">
        <v>22</v>
      </c>
      <c r="P399" t="s">
        <v>30</v>
      </c>
    </row>
    <row r="400" spans="1:16" x14ac:dyDescent="0.3">
      <c r="A400">
        <v>10160</v>
      </c>
      <c r="B400">
        <v>50</v>
      </c>
      <c r="C400">
        <v>100</v>
      </c>
      <c r="D400">
        <v>5182</v>
      </c>
      <c r="E400" s="1">
        <v>37905</v>
      </c>
      <c r="F400" t="s">
        <v>16</v>
      </c>
      <c r="G400">
        <v>4</v>
      </c>
      <c r="H400">
        <v>10</v>
      </c>
      <c r="I400">
        <v>2003</v>
      </c>
      <c r="J400" t="s">
        <v>79</v>
      </c>
      <c r="K400" t="s">
        <v>213</v>
      </c>
      <c r="L400" t="s">
        <v>144</v>
      </c>
      <c r="M400" t="s">
        <v>145</v>
      </c>
      <c r="N400" t="s">
        <v>21</v>
      </c>
      <c r="O400" t="s">
        <v>22</v>
      </c>
      <c r="P400" t="s">
        <v>30</v>
      </c>
    </row>
    <row r="401" spans="1:16" x14ac:dyDescent="0.3">
      <c r="A401">
        <v>10170</v>
      </c>
      <c r="B401">
        <v>41</v>
      </c>
      <c r="C401">
        <v>100</v>
      </c>
      <c r="D401">
        <v>4391.1000000000004</v>
      </c>
      <c r="E401" s="1">
        <v>37929</v>
      </c>
      <c r="F401" t="s">
        <v>16</v>
      </c>
      <c r="G401">
        <v>4</v>
      </c>
      <c r="H401">
        <v>11</v>
      </c>
      <c r="I401">
        <v>2003</v>
      </c>
      <c r="J401" t="s">
        <v>79</v>
      </c>
      <c r="K401" t="s">
        <v>213</v>
      </c>
      <c r="L401" t="s">
        <v>165</v>
      </c>
      <c r="M401" t="s">
        <v>166</v>
      </c>
      <c r="N401" t="s">
        <v>66</v>
      </c>
      <c r="O401" t="s">
        <v>27</v>
      </c>
      <c r="P401" t="s">
        <v>30</v>
      </c>
    </row>
    <row r="402" spans="1:16" x14ac:dyDescent="0.3">
      <c r="A402">
        <v>10181</v>
      </c>
      <c r="B402">
        <v>36</v>
      </c>
      <c r="C402">
        <v>100</v>
      </c>
      <c r="D402">
        <v>4477.32</v>
      </c>
      <c r="E402" s="1">
        <v>37937</v>
      </c>
      <c r="F402" t="s">
        <v>16</v>
      </c>
      <c r="G402">
        <v>4</v>
      </c>
      <c r="H402">
        <v>11</v>
      </c>
      <c r="I402">
        <v>2003</v>
      </c>
      <c r="J402" t="s">
        <v>79</v>
      </c>
      <c r="K402" t="s">
        <v>213</v>
      </c>
      <c r="L402" t="s">
        <v>39</v>
      </c>
      <c r="M402" t="s">
        <v>40</v>
      </c>
      <c r="N402" t="s">
        <v>41</v>
      </c>
      <c r="O402" t="s">
        <v>27</v>
      </c>
      <c r="P402" t="s">
        <v>30</v>
      </c>
    </row>
    <row r="403" spans="1:16" x14ac:dyDescent="0.3">
      <c r="A403">
        <v>10192</v>
      </c>
      <c r="B403">
        <v>27</v>
      </c>
      <c r="C403">
        <v>100</v>
      </c>
      <c r="D403">
        <v>3544.56</v>
      </c>
      <c r="E403" s="1">
        <v>37945</v>
      </c>
      <c r="F403" t="s">
        <v>16</v>
      </c>
      <c r="G403">
        <v>4</v>
      </c>
      <c r="H403">
        <v>11</v>
      </c>
      <c r="I403">
        <v>2003</v>
      </c>
      <c r="J403" t="s">
        <v>79</v>
      </c>
      <c r="K403" t="s">
        <v>213</v>
      </c>
      <c r="L403" t="s">
        <v>114</v>
      </c>
      <c r="M403" t="s">
        <v>115</v>
      </c>
      <c r="N403" t="s">
        <v>21</v>
      </c>
      <c r="O403" t="s">
        <v>22</v>
      </c>
      <c r="P403" t="s">
        <v>30</v>
      </c>
    </row>
    <row r="404" spans="1:16" x14ac:dyDescent="0.3">
      <c r="A404">
        <v>10203</v>
      </c>
      <c r="B404">
        <v>47</v>
      </c>
      <c r="C404">
        <v>100</v>
      </c>
      <c r="D404">
        <v>5195.8500000000004</v>
      </c>
      <c r="E404" s="1">
        <v>37957</v>
      </c>
      <c r="F404" t="s">
        <v>16</v>
      </c>
      <c r="G404">
        <v>4</v>
      </c>
      <c r="H404">
        <v>12</v>
      </c>
      <c r="I404">
        <v>2003</v>
      </c>
      <c r="J404" t="s">
        <v>79</v>
      </c>
      <c r="K404" t="s">
        <v>213</v>
      </c>
      <c r="L404" t="s">
        <v>76</v>
      </c>
      <c r="M404" t="s">
        <v>77</v>
      </c>
      <c r="N404" t="s">
        <v>78</v>
      </c>
      <c r="O404" t="s">
        <v>27</v>
      </c>
      <c r="P404" t="s">
        <v>30</v>
      </c>
    </row>
    <row r="405" spans="1:16" x14ac:dyDescent="0.3">
      <c r="A405">
        <v>10212</v>
      </c>
      <c r="B405">
        <v>33</v>
      </c>
      <c r="C405">
        <v>100</v>
      </c>
      <c r="D405">
        <v>4180.4399999999996</v>
      </c>
      <c r="E405" s="1">
        <v>38002</v>
      </c>
      <c r="F405" t="s">
        <v>16</v>
      </c>
      <c r="G405">
        <v>1</v>
      </c>
      <c r="H405">
        <v>1</v>
      </c>
      <c r="I405">
        <v>2004</v>
      </c>
      <c r="J405" t="s">
        <v>79</v>
      </c>
      <c r="K405" t="s">
        <v>213</v>
      </c>
      <c r="L405" t="s">
        <v>76</v>
      </c>
      <c r="M405" t="s">
        <v>77</v>
      </c>
      <c r="N405" t="s">
        <v>78</v>
      </c>
      <c r="O405" t="s">
        <v>27</v>
      </c>
      <c r="P405" t="s">
        <v>30</v>
      </c>
    </row>
    <row r="406" spans="1:16" x14ac:dyDescent="0.3">
      <c r="A406">
        <v>10225</v>
      </c>
      <c r="B406">
        <v>21</v>
      </c>
      <c r="C406">
        <v>100</v>
      </c>
      <c r="D406">
        <v>2684.43</v>
      </c>
      <c r="E406" s="1">
        <v>38039</v>
      </c>
      <c r="F406" t="s">
        <v>16</v>
      </c>
      <c r="G406">
        <v>1</v>
      </c>
      <c r="H406">
        <v>2</v>
      </c>
      <c r="I406">
        <v>2004</v>
      </c>
      <c r="J406" t="s">
        <v>79</v>
      </c>
      <c r="K406" t="s">
        <v>213</v>
      </c>
      <c r="L406" t="s">
        <v>178</v>
      </c>
      <c r="M406" t="s">
        <v>179</v>
      </c>
      <c r="N406" t="s">
        <v>180</v>
      </c>
      <c r="O406" t="s">
        <v>27</v>
      </c>
      <c r="P406" t="s">
        <v>23</v>
      </c>
    </row>
    <row r="407" spans="1:16" x14ac:dyDescent="0.3">
      <c r="A407">
        <v>10239</v>
      </c>
      <c r="B407">
        <v>21</v>
      </c>
      <c r="C407">
        <v>93.28</v>
      </c>
      <c r="D407">
        <v>1958.88</v>
      </c>
      <c r="E407" s="1">
        <v>38089</v>
      </c>
      <c r="F407" t="s">
        <v>16</v>
      </c>
      <c r="G407">
        <v>2</v>
      </c>
      <c r="H407">
        <v>4</v>
      </c>
      <c r="I407">
        <v>2004</v>
      </c>
      <c r="J407" t="s">
        <v>79</v>
      </c>
      <c r="K407" t="s">
        <v>213</v>
      </c>
      <c r="L407" t="s">
        <v>157</v>
      </c>
      <c r="M407" t="s">
        <v>158</v>
      </c>
      <c r="N407" t="s">
        <v>59</v>
      </c>
      <c r="O407" t="s">
        <v>27</v>
      </c>
      <c r="P407" t="s">
        <v>23</v>
      </c>
    </row>
    <row r="408" spans="1:16" x14ac:dyDescent="0.3">
      <c r="A408">
        <v>10253</v>
      </c>
      <c r="B408">
        <v>41</v>
      </c>
      <c r="C408">
        <v>100</v>
      </c>
      <c r="D408">
        <v>4910.57</v>
      </c>
      <c r="E408" s="1">
        <v>38139</v>
      </c>
      <c r="F408" t="s">
        <v>138</v>
      </c>
      <c r="G408">
        <v>2</v>
      </c>
      <c r="H408">
        <v>6</v>
      </c>
      <c r="I408">
        <v>2004</v>
      </c>
      <c r="J408" t="s">
        <v>79</v>
      </c>
      <c r="K408" t="s">
        <v>213</v>
      </c>
      <c r="L408" t="s">
        <v>72</v>
      </c>
      <c r="M408" t="s">
        <v>73</v>
      </c>
      <c r="N408" t="s">
        <v>74</v>
      </c>
      <c r="O408" t="s">
        <v>27</v>
      </c>
      <c r="P408" t="s">
        <v>30</v>
      </c>
    </row>
    <row r="409" spans="1:16" x14ac:dyDescent="0.3">
      <c r="A409">
        <v>10266</v>
      </c>
      <c r="B409">
        <v>40</v>
      </c>
      <c r="C409">
        <v>100</v>
      </c>
      <c r="D409">
        <v>4468.3999999999996</v>
      </c>
      <c r="E409" s="1">
        <v>38174</v>
      </c>
      <c r="F409" t="s">
        <v>16</v>
      </c>
      <c r="G409">
        <v>3</v>
      </c>
      <c r="H409">
        <v>7</v>
      </c>
      <c r="I409">
        <v>2004</v>
      </c>
      <c r="J409" t="s">
        <v>79</v>
      </c>
      <c r="K409" t="s">
        <v>213</v>
      </c>
      <c r="L409" t="s">
        <v>181</v>
      </c>
      <c r="M409" t="s">
        <v>182</v>
      </c>
      <c r="N409" t="s">
        <v>107</v>
      </c>
      <c r="O409" t="s">
        <v>27</v>
      </c>
      <c r="P409" t="s">
        <v>30</v>
      </c>
    </row>
    <row r="410" spans="1:16" x14ac:dyDescent="0.3">
      <c r="A410">
        <v>10277</v>
      </c>
      <c r="B410">
        <v>28</v>
      </c>
      <c r="C410">
        <v>100</v>
      </c>
      <c r="D410">
        <v>3127.88</v>
      </c>
      <c r="E410" s="1">
        <v>38203</v>
      </c>
      <c r="F410" t="s">
        <v>16</v>
      </c>
      <c r="G410">
        <v>3</v>
      </c>
      <c r="H410">
        <v>8</v>
      </c>
      <c r="I410">
        <v>2004</v>
      </c>
      <c r="J410" t="s">
        <v>79</v>
      </c>
      <c r="K410" t="s">
        <v>213</v>
      </c>
      <c r="L410" t="s">
        <v>85</v>
      </c>
      <c r="M410" t="s">
        <v>86</v>
      </c>
      <c r="N410" t="s">
        <v>86</v>
      </c>
      <c r="O410" t="s">
        <v>87</v>
      </c>
      <c r="P410" t="s">
        <v>30</v>
      </c>
    </row>
    <row r="411" spans="1:16" x14ac:dyDescent="0.3">
      <c r="A411">
        <v>10287</v>
      </c>
      <c r="B411">
        <v>23</v>
      </c>
      <c r="C411">
        <v>100</v>
      </c>
      <c r="D411">
        <v>2675.13</v>
      </c>
      <c r="E411" s="1">
        <v>38229</v>
      </c>
      <c r="F411" t="s">
        <v>16</v>
      </c>
      <c r="G411">
        <v>3</v>
      </c>
      <c r="H411">
        <v>8</v>
      </c>
      <c r="I411">
        <v>2004</v>
      </c>
      <c r="J411" t="s">
        <v>79</v>
      </c>
      <c r="K411" t="s">
        <v>213</v>
      </c>
      <c r="L411" t="s">
        <v>178</v>
      </c>
      <c r="M411" t="s">
        <v>179</v>
      </c>
      <c r="N411" t="s">
        <v>180</v>
      </c>
      <c r="O411" t="s">
        <v>27</v>
      </c>
      <c r="P411" t="s">
        <v>23</v>
      </c>
    </row>
    <row r="412" spans="1:16" x14ac:dyDescent="0.3">
      <c r="A412">
        <v>10300</v>
      </c>
      <c r="B412">
        <v>23</v>
      </c>
      <c r="C412">
        <v>100</v>
      </c>
      <c r="D412">
        <v>2807.61</v>
      </c>
      <c r="E412" s="1">
        <v>37898</v>
      </c>
      <c r="F412" t="s">
        <v>16</v>
      </c>
      <c r="G412">
        <v>4</v>
      </c>
      <c r="H412">
        <v>10</v>
      </c>
      <c r="I412">
        <v>2003</v>
      </c>
      <c r="J412" t="s">
        <v>79</v>
      </c>
      <c r="K412" t="s">
        <v>213</v>
      </c>
      <c r="L412" t="s">
        <v>184</v>
      </c>
      <c r="M412" t="s">
        <v>185</v>
      </c>
      <c r="N412" t="s">
        <v>177</v>
      </c>
      <c r="O412" t="s">
        <v>27</v>
      </c>
      <c r="P412" t="s">
        <v>23</v>
      </c>
    </row>
    <row r="413" spans="1:16" x14ac:dyDescent="0.3">
      <c r="A413">
        <v>10310</v>
      </c>
      <c r="B413">
        <v>25</v>
      </c>
      <c r="C413">
        <v>100</v>
      </c>
      <c r="D413">
        <v>2504.75</v>
      </c>
      <c r="E413" s="1">
        <v>38276</v>
      </c>
      <c r="F413" t="s">
        <v>16</v>
      </c>
      <c r="G413">
        <v>4</v>
      </c>
      <c r="H413">
        <v>10</v>
      </c>
      <c r="I413">
        <v>2004</v>
      </c>
      <c r="J413" t="s">
        <v>79</v>
      </c>
      <c r="K413" t="s">
        <v>213</v>
      </c>
      <c r="L413" t="s">
        <v>175</v>
      </c>
      <c r="M413" t="s">
        <v>176</v>
      </c>
      <c r="N413" t="s">
        <v>177</v>
      </c>
      <c r="O413" t="s">
        <v>27</v>
      </c>
      <c r="P413" t="s">
        <v>23</v>
      </c>
    </row>
    <row r="414" spans="1:16" x14ac:dyDescent="0.3">
      <c r="A414">
        <v>10321</v>
      </c>
      <c r="B414">
        <v>24</v>
      </c>
      <c r="C414">
        <v>100</v>
      </c>
      <c r="D414">
        <v>2984.88</v>
      </c>
      <c r="E414" s="1">
        <v>38295</v>
      </c>
      <c r="F414" t="s">
        <v>16</v>
      </c>
      <c r="G414">
        <v>4</v>
      </c>
      <c r="H414">
        <v>11</v>
      </c>
      <c r="I414">
        <v>2004</v>
      </c>
      <c r="J414" t="s">
        <v>79</v>
      </c>
      <c r="K414" t="s">
        <v>213</v>
      </c>
      <c r="L414" t="s">
        <v>70</v>
      </c>
      <c r="M414" t="s">
        <v>71</v>
      </c>
      <c r="N414" t="s">
        <v>21</v>
      </c>
      <c r="O414" t="s">
        <v>22</v>
      </c>
      <c r="P414" t="s">
        <v>23</v>
      </c>
    </row>
    <row r="415" spans="1:16" x14ac:dyDescent="0.3">
      <c r="A415">
        <v>10329</v>
      </c>
      <c r="B415">
        <v>39</v>
      </c>
      <c r="C415">
        <v>64.739999999999995</v>
      </c>
      <c r="D415">
        <v>2524.86</v>
      </c>
      <c r="E415" s="1">
        <v>38306</v>
      </c>
      <c r="F415" t="s">
        <v>16</v>
      </c>
      <c r="G415">
        <v>4</v>
      </c>
      <c r="H415">
        <v>11</v>
      </c>
      <c r="I415">
        <v>2004</v>
      </c>
      <c r="J415" t="s">
        <v>79</v>
      </c>
      <c r="K415" t="s">
        <v>213</v>
      </c>
      <c r="L415" t="s">
        <v>19</v>
      </c>
      <c r="M415" t="s">
        <v>20</v>
      </c>
      <c r="N415" t="s">
        <v>21</v>
      </c>
      <c r="O415" t="s">
        <v>22</v>
      </c>
      <c r="P415" t="s">
        <v>23</v>
      </c>
    </row>
    <row r="416" spans="1:16" x14ac:dyDescent="0.3">
      <c r="A416">
        <v>10341</v>
      </c>
      <c r="B416">
        <v>55</v>
      </c>
      <c r="C416">
        <v>75.2</v>
      </c>
      <c r="D416">
        <v>4136</v>
      </c>
      <c r="E416" s="1">
        <v>38315</v>
      </c>
      <c r="F416" t="s">
        <v>16</v>
      </c>
      <c r="G416">
        <v>4</v>
      </c>
      <c r="H416">
        <v>11</v>
      </c>
      <c r="I416">
        <v>2004</v>
      </c>
      <c r="J416" t="s">
        <v>79</v>
      </c>
      <c r="K416" t="s">
        <v>213</v>
      </c>
      <c r="L416" t="s">
        <v>64</v>
      </c>
      <c r="M416" t="s">
        <v>65</v>
      </c>
      <c r="N416" t="s">
        <v>66</v>
      </c>
      <c r="O416" t="s">
        <v>27</v>
      </c>
      <c r="P416" t="s">
        <v>30</v>
      </c>
    </row>
    <row r="417" spans="1:16" x14ac:dyDescent="0.3">
      <c r="A417">
        <v>10363</v>
      </c>
      <c r="B417">
        <v>46</v>
      </c>
      <c r="C417">
        <v>88.45</v>
      </c>
      <c r="D417">
        <v>4068.7</v>
      </c>
      <c r="E417" s="1">
        <v>38358</v>
      </c>
      <c r="F417" t="s">
        <v>16</v>
      </c>
      <c r="G417">
        <v>1</v>
      </c>
      <c r="H417">
        <v>1</v>
      </c>
      <c r="I417">
        <v>2005</v>
      </c>
      <c r="J417" t="s">
        <v>79</v>
      </c>
      <c r="K417" t="s">
        <v>213</v>
      </c>
      <c r="L417" t="s">
        <v>186</v>
      </c>
      <c r="M417" t="s">
        <v>187</v>
      </c>
      <c r="N417" t="s">
        <v>59</v>
      </c>
      <c r="O417" t="s">
        <v>27</v>
      </c>
      <c r="P417" t="s">
        <v>30</v>
      </c>
    </row>
    <row r="418" spans="1:16" x14ac:dyDescent="0.3">
      <c r="A418">
        <v>10377</v>
      </c>
      <c r="B418">
        <v>50</v>
      </c>
      <c r="C418">
        <v>100</v>
      </c>
      <c r="D418">
        <v>5182</v>
      </c>
      <c r="E418" s="1">
        <v>38392</v>
      </c>
      <c r="F418" t="s">
        <v>16</v>
      </c>
      <c r="G418">
        <v>1</v>
      </c>
      <c r="H418">
        <v>2</v>
      </c>
      <c r="I418">
        <v>2005</v>
      </c>
      <c r="J418" t="s">
        <v>79</v>
      </c>
      <c r="K418" t="s">
        <v>213</v>
      </c>
      <c r="L418" t="s">
        <v>57</v>
      </c>
      <c r="M418" t="s">
        <v>58</v>
      </c>
      <c r="N418" t="s">
        <v>59</v>
      </c>
      <c r="O418" t="s">
        <v>27</v>
      </c>
      <c r="P418" t="s">
        <v>30</v>
      </c>
    </row>
    <row r="419" spans="1:16" x14ac:dyDescent="0.3">
      <c r="A419">
        <v>10389</v>
      </c>
      <c r="B419">
        <v>47</v>
      </c>
      <c r="C419">
        <v>100</v>
      </c>
      <c r="D419">
        <v>5243.79</v>
      </c>
      <c r="E419" s="1">
        <v>38414</v>
      </c>
      <c r="F419" t="s">
        <v>16</v>
      </c>
      <c r="G419">
        <v>1</v>
      </c>
      <c r="H419">
        <v>3</v>
      </c>
      <c r="I419">
        <v>2005</v>
      </c>
      <c r="J419" t="s">
        <v>79</v>
      </c>
      <c r="K419" t="s">
        <v>213</v>
      </c>
      <c r="L419" t="s">
        <v>108</v>
      </c>
      <c r="M419" t="s">
        <v>109</v>
      </c>
      <c r="N419" t="s">
        <v>83</v>
      </c>
      <c r="O419" t="s">
        <v>27</v>
      </c>
      <c r="P419" t="s">
        <v>30</v>
      </c>
    </row>
    <row r="420" spans="1:16" x14ac:dyDescent="0.3">
      <c r="A420">
        <v>10405</v>
      </c>
      <c r="B420">
        <v>97</v>
      </c>
      <c r="C420">
        <v>93.28</v>
      </c>
      <c r="D420">
        <v>9048.16</v>
      </c>
      <c r="E420" s="1">
        <v>38456</v>
      </c>
      <c r="F420" t="s">
        <v>16</v>
      </c>
      <c r="G420">
        <v>2</v>
      </c>
      <c r="H420">
        <v>4</v>
      </c>
      <c r="I420">
        <v>2005</v>
      </c>
      <c r="J420" t="s">
        <v>79</v>
      </c>
      <c r="K420" t="s">
        <v>213</v>
      </c>
      <c r="L420" t="s">
        <v>214</v>
      </c>
      <c r="M420" t="s">
        <v>215</v>
      </c>
      <c r="N420" t="s">
        <v>26</v>
      </c>
      <c r="O420" t="s">
        <v>27</v>
      </c>
      <c r="P420" t="s">
        <v>67</v>
      </c>
    </row>
    <row r="421" spans="1:16" x14ac:dyDescent="0.3">
      <c r="A421">
        <v>10419</v>
      </c>
      <c r="B421">
        <v>32</v>
      </c>
      <c r="C421">
        <v>100</v>
      </c>
      <c r="D421">
        <v>3832.64</v>
      </c>
      <c r="E421" s="1">
        <v>38489</v>
      </c>
      <c r="F421" t="s">
        <v>16</v>
      </c>
      <c r="G421">
        <v>2</v>
      </c>
      <c r="H421">
        <v>5</v>
      </c>
      <c r="I421">
        <v>2005</v>
      </c>
      <c r="J421" t="s">
        <v>79</v>
      </c>
      <c r="K421" t="s">
        <v>213</v>
      </c>
      <c r="L421" t="s">
        <v>64</v>
      </c>
      <c r="M421" t="s">
        <v>65</v>
      </c>
      <c r="N421" t="s">
        <v>66</v>
      </c>
      <c r="O421" t="s">
        <v>27</v>
      </c>
      <c r="P421" t="s">
        <v>30</v>
      </c>
    </row>
    <row r="422" spans="1:16" x14ac:dyDescent="0.3">
      <c r="A422">
        <v>10103</v>
      </c>
      <c r="B422">
        <v>35</v>
      </c>
      <c r="C422">
        <v>100</v>
      </c>
      <c r="D422">
        <v>3920</v>
      </c>
      <c r="E422" s="1">
        <v>37650</v>
      </c>
      <c r="F422" t="s">
        <v>16</v>
      </c>
      <c r="G422">
        <v>1</v>
      </c>
      <c r="H422">
        <v>1</v>
      </c>
      <c r="I422">
        <v>2003</v>
      </c>
      <c r="J422" t="s">
        <v>198</v>
      </c>
      <c r="K422" t="s">
        <v>216</v>
      </c>
      <c r="L422" t="s">
        <v>60</v>
      </c>
      <c r="M422" t="s">
        <v>61</v>
      </c>
      <c r="N422" t="s">
        <v>41</v>
      </c>
      <c r="O422" t="s">
        <v>27</v>
      </c>
      <c r="P422" t="s">
        <v>30</v>
      </c>
    </row>
    <row r="423" spans="1:16" x14ac:dyDescent="0.3">
      <c r="A423">
        <v>10113</v>
      </c>
      <c r="B423">
        <v>49</v>
      </c>
      <c r="C423">
        <v>100</v>
      </c>
      <c r="D423">
        <v>4916.66</v>
      </c>
      <c r="E423" s="1">
        <v>37706</v>
      </c>
      <c r="F423" t="s">
        <v>16</v>
      </c>
      <c r="G423">
        <v>1</v>
      </c>
      <c r="H423">
        <v>3</v>
      </c>
      <c r="I423">
        <v>2003</v>
      </c>
      <c r="J423" t="s">
        <v>198</v>
      </c>
      <c r="K423" t="s">
        <v>216</v>
      </c>
      <c r="L423" t="s">
        <v>112</v>
      </c>
      <c r="M423" t="s">
        <v>113</v>
      </c>
      <c r="N423" t="s">
        <v>21</v>
      </c>
      <c r="O423" t="s">
        <v>22</v>
      </c>
      <c r="P423" t="s">
        <v>30</v>
      </c>
    </row>
    <row r="424" spans="1:16" x14ac:dyDescent="0.3">
      <c r="A424">
        <v>10126</v>
      </c>
      <c r="B424">
        <v>38</v>
      </c>
      <c r="C424">
        <v>100</v>
      </c>
      <c r="D424">
        <v>3857</v>
      </c>
      <c r="E424" s="1">
        <v>37769</v>
      </c>
      <c r="F424" t="s">
        <v>16</v>
      </c>
      <c r="G424">
        <v>2</v>
      </c>
      <c r="H424">
        <v>5</v>
      </c>
      <c r="I424">
        <v>2003</v>
      </c>
      <c r="J424" t="s">
        <v>198</v>
      </c>
      <c r="K424" t="s">
        <v>216</v>
      </c>
      <c r="L424" t="s">
        <v>84</v>
      </c>
      <c r="M424" t="s">
        <v>77</v>
      </c>
      <c r="N424" t="s">
        <v>78</v>
      </c>
      <c r="O424" t="s">
        <v>27</v>
      </c>
      <c r="P424" t="s">
        <v>30</v>
      </c>
    </row>
    <row r="425" spans="1:16" x14ac:dyDescent="0.3">
      <c r="A425">
        <v>10140</v>
      </c>
      <c r="B425">
        <v>32</v>
      </c>
      <c r="C425">
        <v>100</v>
      </c>
      <c r="D425">
        <v>4181.4399999999996</v>
      </c>
      <c r="E425" s="1">
        <v>37826</v>
      </c>
      <c r="F425" t="s">
        <v>16</v>
      </c>
      <c r="G425">
        <v>3</v>
      </c>
      <c r="H425">
        <v>7</v>
      </c>
      <c r="I425">
        <v>2003</v>
      </c>
      <c r="J425" t="s">
        <v>198</v>
      </c>
      <c r="K425" t="s">
        <v>216</v>
      </c>
      <c r="L425" t="s">
        <v>35</v>
      </c>
      <c r="M425" t="s">
        <v>36</v>
      </c>
      <c r="N425" t="s">
        <v>21</v>
      </c>
      <c r="O425" t="s">
        <v>22</v>
      </c>
      <c r="P425" t="s">
        <v>30</v>
      </c>
    </row>
    <row r="426" spans="1:16" x14ac:dyDescent="0.3">
      <c r="A426">
        <v>10150</v>
      </c>
      <c r="B426">
        <v>34</v>
      </c>
      <c r="C426">
        <v>100</v>
      </c>
      <c r="D426">
        <v>4641</v>
      </c>
      <c r="E426" s="1">
        <v>37883</v>
      </c>
      <c r="F426" t="s">
        <v>16</v>
      </c>
      <c r="G426">
        <v>3</v>
      </c>
      <c r="H426">
        <v>9</v>
      </c>
      <c r="I426">
        <v>2003</v>
      </c>
      <c r="J426" t="s">
        <v>198</v>
      </c>
      <c r="K426" t="s">
        <v>216</v>
      </c>
      <c r="L426" t="s">
        <v>85</v>
      </c>
      <c r="M426" t="s">
        <v>86</v>
      </c>
      <c r="N426" t="s">
        <v>86</v>
      </c>
      <c r="O426" t="s">
        <v>87</v>
      </c>
      <c r="P426" t="s">
        <v>30</v>
      </c>
    </row>
    <row r="427" spans="1:16" x14ac:dyDescent="0.3">
      <c r="A427">
        <v>10164</v>
      </c>
      <c r="B427">
        <v>36</v>
      </c>
      <c r="C427">
        <v>99.17</v>
      </c>
      <c r="D427">
        <v>3570.12</v>
      </c>
      <c r="E427" s="1">
        <v>37915</v>
      </c>
      <c r="F427" t="s">
        <v>164</v>
      </c>
      <c r="G427">
        <v>4</v>
      </c>
      <c r="H427">
        <v>10</v>
      </c>
      <c r="I427">
        <v>2003</v>
      </c>
      <c r="J427" t="s">
        <v>198</v>
      </c>
      <c r="K427" t="s">
        <v>216</v>
      </c>
      <c r="L427" t="s">
        <v>165</v>
      </c>
      <c r="M427" t="s">
        <v>166</v>
      </c>
      <c r="N427" t="s">
        <v>66</v>
      </c>
      <c r="O427" t="s">
        <v>27</v>
      </c>
      <c r="P427" t="s">
        <v>30</v>
      </c>
    </row>
    <row r="428" spans="1:16" x14ac:dyDescent="0.3">
      <c r="A428">
        <v>10174</v>
      </c>
      <c r="B428">
        <v>48</v>
      </c>
      <c r="C428">
        <v>93.34</v>
      </c>
      <c r="D428">
        <v>4480.32</v>
      </c>
      <c r="E428" s="1">
        <v>37931</v>
      </c>
      <c r="F428" t="s">
        <v>16</v>
      </c>
      <c r="G428">
        <v>4</v>
      </c>
      <c r="H428">
        <v>11</v>
      </c>
      <c r="I428">
        <v>2003</v>
      </c>
      <c r="J428" t="s">
        <v>198</v>
      </c>
      <c r="K428" t="s">
        <v>216</v>
      </c>
      <c r="L428" t="s">
        <v>89</v>
      </c>
      <c r="M428" t="s">
        <v>90</v>
      </c>
      <c r="N428" t="s">
        <v>46</v>
      </c>
      <c r="O428" t="s">
        <v>47</v>
      </c>
      <c r="P428" t="s">
        <v>30</v>
      </c>
    </row>
    <row r="429" spans="1:16" x14ac:dyDescent="0.3">
      <c r="A429">
        <v>10183</v>
      </c>
      <c r="B429">
        <v>21</v>
      </c>
      <c r="C429">
        <v>96.84</v>
      </c>
      <c r="D429">
        <v>2033.64</v>
      </c>
      <c r="E429" s="1">
        <v>37938</v>
      </c>
      <c r="F429" t="s">
        <v>16</v>
      </c>
      <c r="G429">
        <v>4</v>
      </c>
      <c r="H429">
        <v>11</v>
      </c>
      <c r="I429">
        <v>2003</v>
      </c>
      <c r="J429" t="s">
        <v>198</v>
      </c>
      <c r="K429" t="s">
        <v>216</v>
      </c>
      <c r="L429" t="s">
        <v>91</v>
      </c>
      <c r="M429" t="s">
        <v>92</v>
      </c>
      <c r="N429" t="s">
        <v>21</v>
      </c>
      <c r="O429" t="s">
        <v>22</v>
      </c>
      <c r="P429" t="s">
        <v>23</v>
      </c>
    </row>
    <row r="430" spans="1:16" x14ac:dyDescent="0.3">
      <c r="A430">
        <v>10194</v>
      </c>
      <c r="B430">
        <v>21</v>
      </c>
      <c r="C430">
        <v>93.34</v>
      </c>
      <c r="D430">
        <v>1960.14</v>
      </c>
      <c r="E430" s="1">
        <v>37950</v>
      </c>
      <c r="F430" t="s">
        <v>16</v>
      </c>
      <c r="G430">
        <v>4</v>
      </c>
      <c r="H430">
        <v>11</v>
      </c>
      <c r="I430">
        <v>2003</v>
      </c>
      <c r="J430" t="s">
        <v>198</v>
      </c>
      <c r="K430" t="s">
        <v>216</v>
      </c>
      <c r="L430" t="s">
        <v>93</v>
      </c>
      <c r="M430" t="s">
        <v>94</v>
      </c>
      <c r="N430" t="s">
        <v>26</v>
      </c>
      <c r="O430" t="s">
        <v>27</v>
      </c>
      <c r="P430" t="s">
        <v>23</v>
      </c>
    </row>
    <row r="431" spans="1:16" x14ac:dyDescent="0.3">
      <c r="A431">
        <v>10206</v>
      </c>
      <c r="B431">
        <v>34</v>
      </c>
      <c r="C431">
        <v>100</v>
      </c>
      <c r="D431">
        <v>3966.78</v>
      </c>
      <c r="E431" s="1">
        <v>37960</v>
      </c>
      <c r="F431" t="s">
        <v>16</v>
      </c>
      <c r="G431">
        <v>4</v>
      </c>
      <c r="H431">
        <v>12</v>
      </c>
      <c r="I431">
        <v>2003</v>
      </c>
      <c r="J431" t="s">
        <v>198</v>
      </c>
      <c r="K431" t="s">
        <v>216</v>
      </c>
      <c r="L431" t="s">
        <v>95</v>
      </c>
      <c r="M431" t="s">
        <v>96</v>
      </c>
      <c r="N431" t="s">
        <v>97</v>
      </c>
      <c r="O431" t="s">
        <v>22</v>
      </c>
      <c r="P431" t="s">
        <v>30</v>
      </c>
    </row>
    <row r="432" spans="1:16" x14ac:dyDescent="0.3">
      <c r="A432">
        <v>10215</v>
      </c>
      <c r="B432">
        <v>46</v>
      </c>
      <c r="C432">
        <v>100</v>
      </c>
      <c r="D432">
        <v>5152</v>
      </c>
      <c r="E432" s="1">
        <v>38015</v>
      </c>
      <c r="F432" t="s">
        <v>16</v>
      </c>
      <c r="G432">
        <v>1</v>
      </c>
      <c r="H432">
        <v>1</v>
      </c>
      <c r="I432">
        <v>2004</v>
      </c>
      <c r="J432" t="s">
        <v>198</v>
      </c>
      <c r="K432" t="s">
        <v>216</v>
      </c>
      <c r="L432" t="s">
        <v>98</v>
      </c>
      <c r="M432" t="s">
        <v>99</v>
      </c>
      <c r="N432" t="s">
        <v>21</v>
      </c>
      <c r="O432" t="s">
        <v>22</v>
      </c>
      <c r="P432" t="s">
        <v>30</v>
      </c>
    </row>
    <row r="433" spans="1:16" x14ac:dyDescent="0.3">
      <c r="A433">
        <v>10228</v>
      </c>
      <c r="B433">
        <v>32</v>
      </c>
      <c r="C433">
        <v>100</v>
      </c>
      <c r="D433">
        <v>3360</v>
      </c>
      <c r="E433" s="1">
        <v>38056</v>
      </c>
      <c r="F433" t="s">
        <v>16</v>
      </c>
      <c r="G433">
        <v>1</v>
      </c>
      <c r="H433">
        <v>3</v>
      </c>
      <c r="I433">
        <v>2004</v>
      </c>
      <c r="J433" t="s">
        <v>198</v>
      </c>
      <c r="K433" t="s">
        <v>216</v>
      </c>
      <c r="L433" t="s">
        <v>100</v>
      </c>
      <c r="M433" t="s">
        <v>56</v>
      </c>
      <c r="N433" t="s">
        <v>21</v>
      </c>
      <c r="O433" t="s">
        <v>22</v>
      </c>
      <c r="P433" t="s">
        <v>30</v>
      </c>
    </row>
    <row r="434" spans="1:16" x14ac:dyDescent="0.3">
      <c r="A434">
        <v>10245</v>
      </c>
      <c r="B434">
        <v>29</v>
      </c>
      <c r="C434">
        <v>100</v>
      </c>
      <c r="D434">
        <v>3451</v>
      </c>
      <c r="E434" s="1">
        <v>38111</v>
      </c>
      <c r="F434" t="s">
        <v>16</v>
      </c>
      <c r="G434">
        <v>2</v>
      </c>
      <c r="H434">
        <v>5</v>
      </c>
      <c r="I434">
        <v>2004</v>
      </c>
      <c r="J434" t="s">
        <v>198</v>
      </c>
      <c r="K434" t="s">
        <v>216</v>
      </c>
      <c r="L434" t="s">
        <v>101</v>
      </c>
      <c r="M434" t="s">
        <v>102</v>
      </c>
      <c r="N434" t="s">
        <v>21</v>
      </c>
      <c r="O434" t="s">
        <v>22</v>
      </c>
      <c r="P434" t="s">
        <v>30</v>
      </c>
    </row>
    <row r="435" spans="1:16" x14ac:dyDescent="0.3">
      <c r="A435">
        <v>10258</v>
      </c>
      <c r="B435">
        <v>41</v>
      </c>
      <c r="C435">
        <v>100</v>
      </c>
      <c r="D435">
        <v>5453</v>
      </c>
      <c r="E435" s="1">
        <v>38153</v>
      </c>
      <c r="F435" t="s">
        <v>16</v>
      </c>
      <c r="G435">
        <v>2</v>
      </c>
      <c r="H435">
        <v>6</v>
      </c>
      <c r="I435">
        <v>2004</v>
      </c>
      <c r="J435" t="s">
        <v>198</v>
      </c>
      <c r="K435" t="s">
        <v>216</v>
      </c>
      <c r="L435" t="s">
        <v>103</v>
      </c>
      <c r="M435" t="s">
        <v>104</v>
      </c>
      <c r="N435" t="s">
        <v>87</v>
      </c>
      <c r="O435" t="s">
        <v>87</v>
      </c>
      <c r="P435" t="s">
        <v>30</v>
      </c>
    </row>
    <row r="436" spans="1:16" x14ac:dyDescent="0.3">
      <c r="A436">
        <v>10270</v>
      </c>
      <c r="B436">
        <v>43</v>
      </c>
      <c r="C436">
        <v>96.84</v>
      </c>
      <c r="D436">
        <v>4164.12</v>
      </c>
      <c r="E436" s="1">
        <v>38187</v>
      </c>
      <c r="F436" t="s">
        <v>16</v>
      </c>
      <c r="G436">
        <v>3</v>
      </c>
      <c r="H436">
        <v>7</v>
      </c>
      <c r="I436">
        <v>2004</v>
      </c>
      <c r="J436" t="s">
        <v>198</v>
      </c>
      <c r="K436" t="s">
        <v>216</v>
      </c>
      <c r="L436" t="s">
        <v>68</v>
      </c>
      <c r="M436" t="s">
        <v>69</v>
      </c>
      <c r="N436" t="s">
        <v>46</v>
      </c>
      <c r="O436" t="s">
        <v>47</v>
      </c>
      <c r="P436" t="s">
        <v>30</v>
      </c>
    </row>
    <row r="437" spans="1:16" x14ac:dyDescent="0.3">
      <c r="A437">
        <v>10280</v>
      </c>
      <c r="B437">
        <v>24</v>
      </c>
      <c r="C437">
        <v>100</v>
      </c>
      <c r="D437">
        <v>2800.08</v>
      </c>
      <c r="E437" s="1">
        <v>38216</v>
      </c>
      <c r="F437" t="s">
        <v>16</v>
      </c>
      <c r="G437">
        <v>3</v>
      </c>
      <c r="H437">
        <v>8</v>
      </c>
      <c r="I437">
        <v>2004</v>
      </c>
      <c r="J437" t="s">
        <v>198</v>
      </c>
      <c r="K437" t="s">
        <v>216</v>
      </c>
      <c r="L437" t="s">
        <v>105</v>
      </c>
      <c r="M437" t="s">
        <v>106</v>
      </c>
      <c r="N437" t="s">
        <v>107</v>
      </c>
      <c r="O437" t="s">
        <v>27</v>
      </c>
      <c r="P437" t="s">
        <v>23</v>
      </c>
    </row>
    <row r="438" spans="1:16" x14ac:dyDescent="0.3">
      <c r="A438">
        <v>10291</v>
      </c>
      <c r="B438">
        <v>41</v>
      </c>
      <c r="C438">
        <v>100</v>
      </c>
      <c r="D438">
        <v>4687.9399999999996</v>
      </c>
      <c r="E438" s="1">
        <v>38238</v>
      </c>
      <c r="F438" t="s">
        <v>16</v>
      </c>
      <c r="G438">
        <v>3</v>
      </c>
      <c r="H438">
        <v>9</v>
      </c>
      <c r="I438">
        <v>2004</v>
      </c>
      <c r="J438" t="s">
        <v>198</v>
      </c>
      <c r="K438" t="s">
        <v>216</v>
      </c>
      <c r="L438" t="s">
        <v>108</v>
      </c>
      <c r="M438" t="s">
        <v>109</v>
      </c>
      <c r="N438" t="s">
        <v>83</v>
      </c>
      <c r="O438" t="s">
        <v>27</v>
      </c>
      <c r="P438" t="s">
        <v>30</v>
      </c>
    </row>
    <row r="439" spans="1:16" x14ac:dyDescent="0.3">
      <c r="A439">
        <v>10304</v>
      </c>
      <c r="B439">
        <v>46</v>
      </c>
      <c r="C439">
        <v>98</v>
      </c>
      <c r="D439">
        <v>4508</v>
      </c>
      <c r="E439" s="1">
        <v>38271</v>
      </c>
      <c r="F439" t="s">
        <v>16</v>
      </c>
      <c r="G439">
        <v>4</v>
      </c>
      <c r="H439">
        <v>10</v>
      </c>
      <c r="I439">
        <v>2004</v>
      </c>
      <c r="J439" t="s">
        <v>198</v>
      </c>
      <c r="K439" t="s">
        <v>216</v>
      </c>
      <c r="L439" t="s">
        <v>110</v>
      </c>
      <c r="M439" t="s">
        <v>111</v>
      </c>
      <c r="N439" t="s">
        <v>26</v>
      </c>
      <c r="O439" t="s">
        <v>27</v>
      </c>
      <c r="P439" t="s">
        <v>30</v>
      </c>
    </row>
    <row r="440" spans="1:16" x14ac:dyDescent="0.3">
      <c r="A440">
        <v>10312</v>
      </c>
      <c r="B440">
        <v>32</v>
      </c>
      <c r="C440">
        <v>100</v>
      </c>
      <c r="D440">
        <v>4181.4399999999996</v>
      </c>
      <c r="E440" s="1">
        <v>38281</v>
      </c>
      <c r="F440" t="s">
        <v>16</v>
      </c>
      <c r="G440">
        <v>4</v>
      </c>
      <c r="H440">
        <v>10</v>
      </c>
      <c r="I440">
        <v>2004</v>
      </c>
      <c r="J440" t="s">
        <v>198</v>
      </c>
      <c r="K440" t="s">
        <v>216</v>
      </c>
      <c r="L440" t="s">
        <v>112</v>
      </c>
      <c r="M440" t="s">
        <v>113</v>
      </c>
      <c r="N440" t="s">
        <v>21</v>
      </c>
      <c r="O440" t="s">
        <v>22</v>
      </c>
      <c r="P440" t="s">
        <v>30</v>
      </c>
    </row>
    <row r="441" spans="1:16" x14ac:dyDescent="0.3">
      <c r="A441">
        <v>10322</v>
      </c>
      <c r="B441">
        <v>22</v>
      </c>
      <c r="C441">
        <v>100</v>
      </c>
      <c r="D441">
        <v>2251.04</v>
      </c>
      <c r="E441" s="1">
        <v>38295</v>
      </c>
      <c r="F441" t="s">
        <v>16</v>
      </c>
      <c r="G441">
        <v>4</v>
      </c>
      <c r="H441">
        <v>11</v>
      </c>
      <c r="I441">
        <v>2004</v>
      </c>
      <c r="J441" t="s">
        <v>198</v>
      </c>
      <c r="K441" t="s">
        <v>216</v>
      </c>
      <c r="L441" t="s">
        <v>114</v>
      </c>
      <c r="M441" t="s">
        <v>115</v>
      </c>
      <c r="N441" t="s">
        <v>21</v>
      </c>
      <c r="O441" t="s">
        <v>22</v>
      </c>
      <c r="P441" t="s">
        <v>23</v>
      </c>
    </row>
    <row r="442" spans="1:16" x14ac:dyDescent="0.3">
      <c r="A442">
        <v>10333</v>
      </c>
      <c r="B442">
        <v>29</v>
      </c>
      <c r="C442">
        <v>40.25</v>
      </c>
      <c r="D442">
        <v>1167.25</v>
      </c>
      <c r="E442" s="1">
        <v>38309</v>
      </c>
      <c r="F442" t="s">
        <v>16</v>
      </c>
      <c r="G442">
        <v>4</v>
      </c>
      <c r="H442">
        <v>11</v>
      </c>
      <c r="I442">
        <v>2004</v>
      </c>
      <c r="J442" t="s">
        <v>198</v>
      </c>
      <c r="K442" t="s">
        <v>216</v>
      </c>
      <c r="L442" t="s">
        <v>42</v>
      </c>
      <c r="M442" t="s">
        <v>34</v>
      </c>
      <c r="N442" t="s">
        <v>21</v>
      </c>
      <c r="O442" t="s">
        <v>22</v>
      </c>
      <c r="P442" t="s">
        <v>23</v>
      </c>
    </row>
    <row r="443" spans="1:16" x14ac:dyDescent="0.3">
      <c r="A443">
        <v>10347</v>
      </c>
      <c r="B443">
        <v>42</v>
      </c>
      <c r="C443">
        <v>49.6</v>
      </c>
      <c r="D443">
        <v>2083.1999999999998</v>
      </c>
      <c r="E443" s="1">
        <v>38320</v>
      </c>
      <c r="F443" t="s">
        <v>16</v>
      </c>
      <c r="G443">
        <v>4</v>
      </c>
      <c r="H443">
        <v>11</v>
      </c>
      <c r="I443">
        <v>2004</v>
      </c>
      <c r="J443" t="s">
        <v>198</v>
      </c>
      <c r="K443" t="s">
        <v>216</v>
      </c>
      <c r="L443" t="s">
        <v>44</v>
      </c>
      <c r="M443" t="s">
        <v>45</v>
      </c>
      <c r="N443" t="s">
        <v>46</v>
      </c>
      <c r="O443" t="s">
        <v>47</v>
      </c>
      <c r="P443" t="s">
        <v>23</v>
      </c>
    </row>
    <row r="444" spans="1:16" x14ac:dyDescent="0.3">
      <c r="A444">
        <v>10357</v>
      </c>
      <c r="B444">
        <v>39</v>
      </c>
      <c r="C444">
        <v>98</v>
      </c>
      <c r="D444">
        <v>3822</v>
      </c>
      <c r="E444" s="1">
        <v>38331</v>
      </c>
      <c r="F444" t="s">
        <v>16</v>
      </c>
      <c r="G444">
        <v>4</v>
      </c>
      <c r="H444">
        <v>12</v>
      </c>
      <c r="I444">
        <v>2004</v>
      </c>
      <c r="J444" t="s">
        <v>198</v>
      </c>
      <c r="K444" t="s">
        <v>216</v>
      </c>
      <c r="L444" t="s">
        <v>112</v>
      </c>
      <c r="M444" t="s">
        <v>113</v>
      </c>
      <c r="N444" t="s">
        <v>21</v>
      </c>
      <c r="O444" t="s">
        <v>22</v>
      </c>
      <c r="P444" t="s">
        <v>30</v>
      </c>
    </row>
    <row r="445" spans="1:16" x14ac:dyDescent="0.3">
      <c r="A445">
        <v>10370</v>
      </c>
      <c r="B445">
        <v>27</v>
      </c>
      <c r="C445">
        <v>100</v>
      </c>
      <c r="D445">
        <v>3911.49</v>
      </c>
      <c r="E445" s="1">
        <v>38372</v>
      </c>
      <c r="F445" t="s">
        <v>16</v>
      </c>
      <c r="G445">
        <v>1</v>
      </c>
      <c r="H445">
        <v>1</v>
      </c>
      <c r="I445">
        <v>2005</v>
      </c>
      <c r="J445" t="s">
        <v>198</v>
      </c>
      <c r="K445" t="s">
        <v>216</v>
      </c>
      <c r="L445" t="s">
        <v>118</v>
      </c>
      <c r="M445" t="s">
        <v>119</v>
      </c>
      <c r="N445" t="s">
        <v>46</v>
      </c>
      <c r="O445" t="s">
        <v>47</v>
      </c>
      <c r="P445" t="s">
        <v>30</v>
      </c>
    </row>
    <row r="446" spans="1:16" x14ac:dyDescent="0.3">
      <c r="A446">
        <v>10381</v>
      </c>
      <c r="B446">
        <v>48</v>
      </c>
      <c r="C446">
        <v>98</v>
      </c>
      <c r="D446">
        <v>4704</v>
      </c>
      <c r="E446" s="1">
        <v>38400</v>
      </c>
      <c r="F446" t="s">
        <v>16</v>
      </c>
      <c r="G446">
        <v>1</v>
      </c>
      <c r="H446">
        <v>2</v>
      </c>
      <c r="I446">
        <v>2005</v>
      </c>
      <c r="J446" t="s">
        <v>198</v>
      </c>
      <c r="K446" t="s">
        <v>216</v>
      </c>
      <c r="L446" t="s">
        <v>33</v>
      </c>
      <c r="M446" t="s">
        <v>34</v>
      </c>
      <c r="N446" t="s">
        <v>21</v>
      </c>
      <c r="O446" t="s">
        <v>22</v>
      </c>
      <c r="P446" t="s">
        <v>30</v>
      </c>
    </row>
    <row r="447" spans="1:16" x14ac:dyDescent="0.3">
      <c r="A447">
        <v>10391</v>
      </c>
      <c r="B447">
        <v>29</v>
      </c>
      <c r="C447">
        <v>85.1</v>
      </c>
      <c r="D447">
        <v>2467.9</v>
      </c>
      <c r="E447" s="1">
        <v>38420</v>
      </c>
      <c r="F447" t="s">
        <v>16</v>
      </c>
      <c r="G447">
        <v>1</v>
      </c>
      <c r="H447">
        <v>3</v>
      </c>
      <c r="I447">
        <v>2005</v>
      </c>
      <c r="J447" t="s">
        <v>198</v>
      </c>
      <c r="K447" t="s">
        <v>216</v>
      </c>
      <c r="L447" t="s">
        <v>118</v>
      </c>
      <c r="M447" t="s">
        <v>119</v>
      </c>
      <c r="N447" t="s">
        <v>46</v>
      </c>
      <c r="O447" t="s">
        <v>47</v>
      </c>
      <c r="P447" t="s">
        <v>23</v>
      </c>
    </row>
    <row r="448" spans="1:16" x14ac:dyDescent="0.3">
      <c r="A448">
        <v>10411</v>
      </c>
      <c r="B448">
        <v>27</v>
      </c>
      <c r="C448">
        <v>100</v>
      </c>
      <c r="D448">
        <v>3213</v>
      </c>
      <c r="E448" s="1">
        <v>38473</v>
      </c>
      <c r="F448" t="s">
        <v>16</v>
      </c>
      <c r="G448">
        <v>2</v>
      </c>
      <c r="H448">
        <v>5</v>
      </c>
      <c r="I448">
        <v>2005</v>
      </c>
      <c r="J448" t="s">
        <v>198</v>
      </c>
      <c r="K448" t="s">
        <v>216</v>
      </c>
      <c r="L448" t="s">
        <v>120</v>
      </c>
      <c r="M448" t="s">
        <v>121</v>
      </c>
      <c r="N448" t="s">
        <v>97</v>
      </c>
      <c r="O448" t="s">
        <v>22</v>
      </c>
      <c r="P448" t="s">
        <v>30</v>
      </c>
    </row>
    <row r="449" spans="1:16" x14ac:dyDescent="0.3">
      <c r="A449">
        <v>10424</v>
      </c>
      <c r="B449">
        <v>54</v>
      </c>
      <c r="C449">
        <v>100</v>
      </c>
      <c r="D449">
        <v>7182</v>
      </c>
      <c r="E449" s="1">
        <v>38503</v>
      </c>
      <c r="F449" t="s">
        <v>122</v>
      </c>
      <c r="G449">
        <v>2</v>
      </c>
      <c r="H449">
        <v>5</v>
      </c>
      <c r="I449">
        <v>2005</v>
      </c>
      <c r="J449" t="s">
        <v>198</v>
      </c>
      <c r="K449" t="s">
        <v>216</v>
      </c>
      <c r="L449" t="s">
        <v>76</v>
      </c>
      <c r="M449" t="s">
        <v>77</v>
      </c>
      <c r="N449" t="s">
        <v>78</v>
      </c>
      <c r="O449" t="s">
        <v>27</v>
      </c>
      <c r="P449" t="s">
        <v>67</v>
      </c>
    </row>
    <row r="450" spans="1:16" x14ac:dyDescent="0.3">
      <c r="A450">
        <v>10109</v>
      </c>
      <c r="B450">
        <v>26</v>
      </c>
      <c r="C450">
        <v>100</v>
      </c>
      <c r="D450">
        <v>4379.18</v>
      </c>
      <c r="E450" s="1">
        <v>37690</v>
      </c>
      <c r="F450" t="s">
        <v>16</v>
      </c>
      <c r="G450">
        <v>1</v>
      </c>
      <c r="H450">
        <v>3</v>
      </c>
      <c r="I450">
        <v>2003</v>
      </c>
      <c r="J450" t="s">
        <v>79</v>
      </c>
      <c r="K450" t="s">
        <v>217</v>
      </c>
      <c r="L450" t="s">
        <v>126</v>
      </c>
      <c r="M450" t="s">
        <v>92</v>
      </c>
      <c r="N450" t="s">
        <v>21</v>
      </c>
      <c r="O450" t="s">
        <v>22</v>
      </c>
      <c r="P450" t="s">
        <v>30</v>
      </c>
    </row>
    <row r="451" spans="1:16" x14ac:dyDescent="0.3">
      <c r="A451">
        <v>10122</v>
      </c>
      <c r="B451">
        <v>34</v>
      </c>
      <c r="C451">
        <v>100</v>
      </c>
      <c r="D451">
        <v>5004.8</v>
      </c>
      <c r="E451" s="1">
        <v>37749</v>
      </c>
      <c r="F451" t="s">
        <v>16</v>
      </c>
      <c r="G451">
        <v>2</v>
      </c>
      <c r="H451">
        <v>5</v>
      </c>
      <c r="I451">
        <v>2003</v>
      </c>
      <c r="J451" t="s">
        <v>79</v>
      </c>
      <c r="K451" t="s">
        <v>217</v>
      </c>
      <c r="L451" t="s">
        <v>173</v>
      </c>
      <c r="M451" t="s">
        <v>174</v>
      </c>
      <c r="N451" t="s">
        <v>26</v>
      </c>
      <c r="O451" t="s">
        <v>27</v>
      </c>
      <c r="P451" t="s">
        <v>30</v>
      </c>
    </row>
    <row r="452" spans="1:16" x14ac:dyDescent="0.3">
      <c r="A452">
        <v>10136</v>
      </c>
      <c r="B452">
        <v>25</v>
      </c>
      <c r="C452">
        <v>100</v>
      </c>
      <c r="D452">
        <v>3644.75</v>
      </c>
      <c r="E452" s="1">
        <v>37806</v>
      </c>
      <c r="F452" t="s">
        <v>16</v>
      </c>
      <c r="G452">
        <v>3</v>
      </c>
      <c r="H452">
        <v>7</v>
      </c>
      <c r="I452">
        <v>2003</v>
      </c>
      <c r="J452" t="s">
        <v>79</v>
      </c>
      <c r="K452" t="s">
        <v>217</v>
      </c>
      <c r="L452" t="s">
        <v>139</v>
      </c>
      <c r="M452" t="s">
        <v>140</v>
      </c>
      <c r="N452" t="s">
        <v>26</v>
      </c>
      <c r="O452" t="s">
        <v>27</v>
      </c>
      <c r="P452" t="s">
        <v>30</v>
      </c>
    </row>
    <row r="453" spans="1:16" x14ac:dyDescent="0.3">
      <c r="A453">
        <v>10148</v>
      </c>
      <c r="B453">
        <v>23</v>
      </c>
      <c r="C453">
        <v>100</v>
      </c>
      <c r="D453">
        <v>2702.04</v>
      </c>
      <c r="E453" s="1">
        <v>37875</v>
      </c>
      <c r="F453" t="s">
        <v>16</v>
      </c>
      <c r="G453">
        <v>3</v>
      </c>
      <c r="H453">
        <v>9</v>
      </c>
      <c r="I453">
        <v>2003</v>
      </c>
      <c r="J453" t="s">
        <v>79</v>
      </c>
      <c r="K453" t="s">
        <v>217</v>
      </c>
      <c r="L453" t="s">
        <v>118</v>
      </c>
      <c r="M453" t="s">
        <v>119</v>
      </c>
      <c r="N453" t="s">
        <v>46</v>
      </c>
      <c r="O453" t="s">
        <v>47</v>
      </c>
      <c r="P453" t="s">
        <v>23</v>
      </c>
    </row>
    <row r="454" spans="1:16" x14ac:dyDescent="0.3">
      <c r="A454">
        <v>10161</v>
      </c>
      <c r="B454">
        <v>28</v>
      </c>
      <c r="C454">
        <v>100</v>
      </c>
      <c r="D454">
        <v>3764.88</v>
      </c>
      <c r="E454" s="1">
        <v>37911</v>
      </c>
      <c r="F454" t="s">
        <v>16</v>
      </c>
      <c r="G454">
        <v>4</v>
      </c>
      <c r="H454">
        <v>10</v>
      </c>
      <c r="I454">
        <v>2003</v>
      </c>
      <c r="J454" t="s">
        <v>79</v>
      </c>
      <c r="K454" t="s">
        <v>217</v>
      </c>
      <c r="L454" t="s">
        <v>196</v>
      </c>
      <c r="M454" t="s">
        <v>197</v>
      </c>
      <c r="N454" t="s">
        <v>134</v>
      </c>
      <c r="O454" t="s">
        <v>27</v>
      </c>
      <c r="P454" t="s">
        <v>30</v>
      </c>
    </row>
    <row r="455" spans="1:16" x14ac:dyDescent="0.3">
      <c r="A455">
        <v>10171</v>
      </c>
      <c r="B455">
        <v>35</v>
      </c>
      <c r="C455">
        <v>100</v>
      </c>
      <c r="D455">
        <v>4508</v>
      </c>
      <c r="E455" s="1">
        <v>37930</v>
      </c>
      <c r="F455" t="s">
        <v>16</v>
      </c>
      <c r="G455">
        <v>4</v>
      </c>
      <c r="H455">
        <v>11</v>
      </c>
      <c r="I455">
        <v>2003</v>
      </c>
      <c r="J455" t="s">
        <v>79</v>
      </c>
      <c r="K455" t="s">
        <v>217</v>
      </c>
      <c r="L455" t="s">
        <v>120</v>
      </c>
      <c r="M455" t="s">
        <v>121</v>
      </c>
      <c r="N455" t="s">
        <v>97</v>
      </c>
      <c r="O455" t="s">
        <v>22</v>
      </c>
      <c r="P455" t="s">
        <v>30</v>
      </c>
    </row>
    <row r="456" spans="1:16" x14ac:dyDescent="0.3">
      <c r="A456">
        <v>10181</v>
      </c>
      <c r="B456">
        <v>44</v>
      </c>
      <c r="C456">
        <v>100</v>
      </c>
      <c r="D456">
        <v>5418.16</v>
      </c>
      <c r="E456" s="1">
        <v>37937</v>
      </c>
      <c r="F456" t="s">
        <v>16</v>
      </c>
      <c r="G456">
        <v>4</v>
      </c>
      <c r="H456">
        <v>11</v>
      </c>
      <c r="I456">
        <v>2003</v>
      </c>
      <c r="J456" t="s">
        <v>79</v>
      </c>
      <c r="K456" t="s">
        <v>217</v>
      </c>
      <c r="L456" t="s">
        <v>39</v>
      </c>
      <c r="M456" t="s">
        <v>40</v>
      </c>
      <c r="N456" t="s">
        <v>41</v>
      </c>
      <c r="O456" t="s">
        <v>27</v>
      </c>
      <c r="P456" t="s">
        <v>30</v>
      </c>
    </row>
    <row r="457" spans="1:16" x14ac:dyDescent="0.3">
      <c r="A457">
        <v>10192</v>
      </c>
      <c r="B457">
        <v>22</v>
      </c>
      <c r="C457">
        <v>100</v>
      </c>
      <c r="D457">
        <v>3300.66</v>
      </c>
      <c r="E457" s="1">
        <v>37945</v>
      </c>
      <c r="F457" t="s">
        <v>16</v>
      </c>
      <c r="G457">
        <v>4</v>
      </c>
      <c r="H457">
        <v>11</v>
      </c>
      <c r="I457">
        <v>2003</v>
      </c>
      <c r="J457" t="s">
        <v>79</v>
      </c>
      <c r="K457" t="s">
        <v>217</v>
      </c>
      <c r="L457" t="s">
        <v>114</v>
      </c>
      <c r="M457" t="s">
        <v>115</v>
      </c>
      <c r="N457" t="s">
        <v>21</v>
      </c>
      <c r="O457" t="s">
        <v>22</v>
      </c>
      <c r="P457" t="s">
        <v>30</v>
      </c>
    </row>
    <row r="458" spans="1:16" x14ac:dyDescent="0.3">
      <c r="A458">
        <v>10204</v>
      </c>
      <c r="B458">
        <v>42</v>
      </c>
      <c r="C458">
        <v>100</v>
      </c>
      <c r="D458">
        <v>6182.4</v>
      </c>
      <c r="E458" s="1">
        <v>37957</v>
      </c>
      <c r="F458" t="s">
        <v>16</v>
      </c>
      <c r="G458">
        <v>4</v>
      </c>
      <c r="H458">
        <v>12</v>
      </c>
      <c r="I458">
        <v>2003</v>
      </c>
      <c r="J458" t="s">
        <v>79</v>
      </c>
      <c r="K458" t="s">
        <v>217</v>
      </c>
      <c r="L458" t="s">
        <v>189</v>
      </c>
      <c r="M458" t="s">
        <v>20</v>
      </c>
      <c r="N458" t="s">
        <v>21</v>
      </c>
      <c r="O458" t="s">
        <v>22</v>
      </c>
      <c r="P458" t="s">
        <v>30</v>
      </c>
    </row>
    <row r="459" spans="1:16" x14ac:dyDescent="0.3">
      <c r="A459">
        <v>10212</v>
      </c>
      <c r="B459">
        <v>29</v>
      </c>
      <c r="C459">
        <v>100</v>
      </c>
      <c r="D459">
        <v>4186.7299999999996</v>
      </c>
      <c r="E459" s="1">
        <v>38002</v>
      </c>
      <c r="F459" t="s">
        <v>16</v>
      </c>
      <c r="G459">
        <v>1</v>
      </c>
      <c r="H459">
        <v>1</v>
      </c>
      <c r="I459">
        <v>2004</v>
      </c>
      <c r="J459" t="s">
        <v>79</v>
      </c>
      <c r="K459" t="s">
        <v>217</v>
      </c>
      <c r="L459" t="s">
        <v>76</v>
      </c>
      <c r="M459" t="s">
        <v>77</v>
      </c>
      <c r="N459" t="s">
        <v>78</v>
      </c>
      <c r="O459" t="s">
        <v>27</v>
      </c>
      <c r="P459" t="s">
        <v>30</v>
      </c>
    </row>
    <row r="460" spans="1:16" x14ac:dyDescent="0.3">
      <c r="A460">
        <v>10225</v>
      </c>
      <c r="B460">
        <v>32</v>
      </c>
      <c r="C460">
        <v>100</v>
      </c>
      <c r="D460">
        <v>4529.28</v>
      </c>
      <c r="E460" s="1">
        <v>38039</v>
      </c>
      <c r="F460" t="s">
        <v>16</v>
      </c>
      <c r="G460">
        <v>1</v>
      </c>
      <c r="H460">
        <v>2</v>
      </c>
      <c r="I460">
        <v>2004</v>
      </c>
      <c r="J460" t="s">
        <v>79</v>
      </c>
      <c r="K460" t="s">
        <v>217</v>
      </c>
      <c r="L460" t="s">
        <v>178</v>
      </c>
      <c r="M460" t="s">
        <v>179</v>
      </c>
      <c r="N460" t="s">
        <v>180</v>
      </c>
      <c r="O460" t="s">
        <v>27</v>
      </c>
      <c r="P460" t="s">
        <v>30</v>
      </c>
    </row>
    <row r="461" spans="1:16" x14ac:dyDescent="0.3">
      <c r="A461">
        <v>10240</v>
      </c>
      <c r="B461">
        <v>41</v>
      </c>
      <c r="C461">
        <v>100</v>
      </c>
      <c r="D461">
        <v>5628.89</v>
      </c>
      <c r="E461" s="1">
        <v>38090</v>
      </c>
      <c r="F461" t="s">
        <v>16</v>
      </c>
      <c r="G461">
        <v>2</v>
      </c>
      <c r="H461">
        <v>4</v>
      </c>
      <c r="I461">
        <v>2004</v>
      </c>
      <c r="J461" t="s">
        <v>79</v>
      </c>
      <c r="K461" t="s">
        <v>217</v>
      </c>
      <c r="L461" t="s">
        <v>124</v>
      </c>
      <c r="M461" t="s">
        <v>125</v>
      </c>
      <c r="N461" t="s">
        <v>87</v>
      </c>
      <c r="O461" t="s">
        <v>87</v>
      </c>
      <c r="P461" t="s">
        <v>30</v>
      </c>
    </row>
    <row r="462" spans="1:16" x14ac:dyDescent="0.3">
      <c r="A462">
        <v>10253</v>
      </c>
      <c r="B462">
        <v>26</v>
      </c>
      <c r="C462">
        <v>100</v>
      </c>
      <c r="D462">
        <v>3054.48</v>
      </c>
      <c r="E462" s="1">
        <v>38139</v>
      </c>
      <c r="F462" t="s">
        <v>138</v>
      </c>
      <c r="G462">
        <v>2</v>
      </c>
      <c r="H462">
        <v>6</v>
      </c>
      <c r="I462">
        <v>2004</v>
      </c>
      <c r="J462" t="s">
        <v>79</v>
      </c>
      <c r="K462" t="s">
        <v>217</v>
      </c>
      <c r="L462" t="s">
        <v>72</v>
      </c>
      <c r="M462" t="s">
        <v>73</v>
      </c>
      <c r="N462" t="s">
        <v>74</v>
      </c>
      <c r="O462" t="s">
        <v>27</v>
      </c>
      <c r="P462" t="s">
        <v>30</v>
      </c>
    </row>
    <row r="463" spans="1:16" x14ac:dyDescent="0.3">
      <c r="A463">
        <v>10266</v>
      </c>
      <c r="B463">
        <v>21</v>
      </c>
      <c r="C463">
        <v>100</v>
      </c>
      <c r="D463">
        <v>2526.5100000000002</v>
      </c>
      <c r="E463" s="1">
        <v>38174</v>
      </c>
      <c r="F463" t="s">
        <v>16</v>
      </c>
      <c r="G463">
        <v>3</v>
      </c>
      <c r="H463">
        <v>7</v>
      </c>
      <c r="I463">
        <v>2004</v>
      </c>
      <c r="J463" t="s">
        <v>79</v>
      </c>
      <c r="K463" t="s">
        <v>217</v>
      </c>
      <c r="L463" t="s">
        <v>181</v>
      </c>
      <c r="M463" t="s">
        <v>182</v>
      </c>
      <c r="N463" t="s">
        <v>107</v>
      </c>
      <c r="O463" t="s">
        <v>27</v>
      </c>
      <c r="P463" t="s">
        <v>23</v>
      </c>
    </row>
    <row r="464" spans="1:16" x14ac:dyDescent="0.3">
      <c r="A464">
        <v>10278</v>
      </c>
      <c r="B464">
        <v>34</v>
      </c>
      <c r="C464">
        <v>100</v>
      </c>
      <c r="D464">
        <v>4667.8599999999997</v>
      </c>
      <c r="E464" s="1">
        <v>38205</v>
      </c>
      <c r="F464" t="s">
        <v>16</v>
      </c>
      <c r="G464">
        <v>3</v>
      </c>
      <c r="H464">
        <v>8</v>
      </c>
      <c r="I464">
        <v>2004</v>
      </c>
      <c r="J464" t="s">
        <v>79</v>
      </c>
      <c r="K464" t="s">
        <v>217</v>
      </c>
      <c r="L464" t="s">
        <v>218</v>
      </c>
      <c r="M464" t="s">
        <v>219</v>
      </c>
      <c r="N464" t="s">
        <v>21</v>
      </c>
      <c r="O464" t="s">
        <v>22</v>
      </c>
      <c r="P464" t="s">
        <v>30</v>
      </c>
    </row>
    <row r="465" spans="1:16" x14ac:dyDescent="0.3">
      <c r="A465">
        <v>10287</v>
      </c>
      <c r="B465">
        <v>41</v>
      </c>
      <c r="C465">
        <v>100</v>
      </c>
      <c r="D465">
        <v>6499.32</v>
      </c>
      <c r="E465" s="1">
        <v>38229</v>
      </c>
      <c r="F465" t="s">
        <v>16</v>
      </c>
      <c r="G465">
        <v>3</v>
      </c>
      <c r="H465">
        <v>8</v>
      </c>
      <c r="I465">
        <v>2004</v>
      </c>
      <c r="J465" t="s">
        <v>79</v>
      </c>
      <c r="K465" t="s">
        <v>217</v>
      </c>
      <c r="L465" t="s">
        <v>178</v>
      </c>
      <c r="M465" t="s">
        <v>179</v>
      </c>
      <c r="N465" t="s">
        <v>180</v>
      </c>
      <c r="O465" t="s">
        <v>27</v>
      </c>
      <c r="P465" t="s">
        <v>30</v>
      </c>
    </row>
    <row r="466" spans="1:16" x14ac:dyDescent="0.3">
      <c r="A466">
        <v>10301</v>
      </c>
      <c r="B466">
        <v>37</v>
      </c>
      <c r="C466">
        <v>100</v>
      </c>
      <c r="D466">
        <v>5917.78</v>
      </c>
      <c r="E466" s="1">
        <v>37899</v>
      </c>
      <c r="F466" t="s">
        <v>16</v>
      </c>
      <c r="G466">
        <v>4</v>
      </c>
      <c r="H466">
        <v>10</v>
      </c>
      <c r="I466">
        <v>2003</v>
      </c>
      <c r="J466" t="s">
        <v>79</v>
      </c>
      <c r="K466" t="s">
        <v>217</v>
      </c>
      <c r="L466" t="s">
        <v>220</v>
      </c>
      <c r="M466" t="s">
        <v>221</v>
      </c>
      <c r="N466" t="s">
        <v>41</v>
      </c>
      <c r="O466" t="s">
        <v>27</v>
      </c>
      <c r="P466" t="s">
        <v>30</v>
      </c>
    </row>
    <row r="467" spans="1:16" x14ac:dyDescent="0.3">
      <c r="A467">
        <v>10310</v>
      </c>
      <c r="B467">
        <v>37</v>
      </c>
      <c r="C467">
        <v>100</v>
      </c>
      <c r="D467">
        <v>6231.91</v>
      </c>
      <c r="E467" s="1">
        <v>38276</v>
      </c>
      <c r="F467" t="s">
        <v>16</v>
      </c>
      <c r="G467">
        <v>4</v>
      </c>
      <c r="H467">
        <v>10</v>
      </c>
      <c r="I467">
        <v>2004</v>
      </c>
      <c r="J467" t="s">
        <v>79</v>
      </c>
      <c r="K467" t="s">
        <v>217</v>
      </c>
      <c r="L467" t="s">
        <v>175</v>
      </c>
      <c r="M467" t="s">
        <v>176</v>
      </c>
      <c r="N467" t="s">
        <v>177</v>
      </c>
      <c r="O467" t="s">
        <v>27</v>
      </c>
      <c r="P467" t="s">
        <v>30</v>
      </c>
    </row>
    <row r="468" spans="1:16" x14ac:dyDescent="0.3">
      <c r="A468">
        <v>10321</v>
      </c>
      <c r="B468">
        <v>41</v>
      </c>
      <c r="C468">
        <v>100</v>
      </c>
      <c r="D468">
        <v>5803.14</v>
      </c>
      <c r="E468" s="1">
        <v>38295</v>
      </c>
      <c r="F468" t="s">
        <v>16</v>
      </c>
      <c r="G468">
        <v>4</v>
      </c>
      <c r="H468">
        <v>11</v>
      </c>
      <c r="I468">
        <v>2004</v>
      </c>
      <c r="J468" t="s">
        <v>79</v>
      </c>
      <c r="K468" t="s">
        <v>217</v>
      </c>
      <c r="L468" t="s">
        <v>70</v>
      </c>
      <c r="M468" t="s">
        <v>71</v>
      </c>
      <c r="N468" t="s">
        <v>21</v>
      </c>
      <c r="O468" t="s">
        <v>22</v>
      </c>
      <c r="P468" t="s">
        <v>30</v>
      </c>
    </row>
    <row r="469" spans="1:16" x14ac:dyDescent="0.3">
      <c r="A469">
        <v>10331</v>
      </c>
      <c r="B469">
        <v>46</v>
      </c>
      <c r="C469">
        <v>100</v>
      </c>
      <c r="D469">
        <v>6434.02</v>
      </c>
      <c r="E469" s="1">
        <v>38308</v>
      </c>
      <c r="F469" t="s">
        <v>16</v>
      </c>
      <c r="G469">
        <v>4</v>
      </c>
      <c r="H469">
        <v>11</v>
      </c>
      <c r="I469">
        <v>2004</v>
      </c>
      <c r="J469" t="s">
        <v>79</v>
      </c>
      <c r="K469" t="s">
        <v>217</v>
      </c>
      <c r="L469" t="s">
        <v>126</v>
      </c>
      <c r="M469" t="s">
        <v>92</v>
      </c>
      <c r="N469" t="s">
        <v>21</v>
      </c>
      <c r="O469" t="s">
        <v>22</v>
      </c>
      <c r="P469" t="s">
        <v>30</v>
      </c>
    </row>
    <row r="470" spans="1:16" x14ac:dyDescent="0.3">
      <c r="A470">
        <v>10342</v>
      </c>
      <c r="B470">
        <v>40</v>
      </c>
      <c r="C470">
        <v>100</v>
      </c>
      <c r="D470">
        <v>6454.4</v>
      </c>
      <c r="E470" s="1">
        <v>38315</v>
      </c>
      <c r="F470" t="s">
        <v>16</v>
      </c>
      <c r="G470">
        <v>4</v>
      </c>
      <c r="H470">
        <v>11</v>
      </c>
      <c r="I470">
        <v>2004</v>
      </c>
      <c r="J470" t="s">
        <v>79</v>
      </c>
      <c r="K470" t="s">
        <v>217</v>
      </c>
      <c r="L470" t="s">
        <v>44</v>
      </c>
      <c r="M470" t="s">
        <v>45</v>
      </c>
      <c r="N470" t="s">
        <v>46</v>
      </c>
      <c r="O470" t="s">
        <v>47</v>
      </c>
      <c r="P470" t="s">
        <v>30</v>
      </c>
    </row>
    <row r="471" spans="1:16" x14ac:dyDescent="0.3">
      <c r="A471">
        <v>10356</v>
      </c>
      <c r="B471">
        <v>43</v>
      </c>
      <c r="C471">
        <v>97.6</v>
      </c>
      <c r="D471">
        <v>4196.8</v>
      </c>
      <c r="E471" s="1">
        <v>38330</v>
      </c>
      <c r="F471" t="s">
        <v>16</v>
      </c>
      <c r="G471">
        <v>4</v>
      </c>
      <c r="H471">
        <v>12</v>
      </c>
      <c r="I471">
        <v>2004</v>
      </c>
      <c r="J471" t="s">
        <v>79</v>
      </c>
      <c r="K471" t="s">
        <v>217</v>
      </c>
      <c r="L471" t="s">
        <v>28</v>
      </c>
      <c r="M471" t="s">
        <v>29</v>
      </c>
      <c r="N471" t="s">
        <v>26</v>
      </c>
      <c r="O471" t="s">
        <v>27</v>
      </c>
      <c r="P471" t="s">
        <v>30</v>
      </c>
    </row>
    <row r="472" spans="1:16" x14ac:dyDescent="0.3">
      <c r="A472">
        <v>10365</v>
      </c>
      <c r="B472">
        <v>30</v>
      </c>
      <c r="C472">
        <v>87.06</v>
      </c>
      <c r="D472">
        <v>2611.8000000000002</v>
      </c>
      <c r="E472" s="1">
        <v>38359</v>
      </c>
      <c r="F472" t="s">
        <v>16</v>
      </c>
      <c r="G472">
        <v>1</v>
      </c>
      <c r="H472">
        <v>1</v>
      </c>
      <c r="I472">
        <v>2005</v>
      </c>
      <c r="J472" t="s">
        <v>79</v>
      </c>
      <c r="K472" t="s">
        <v>217</v>
      </c>
      <c r="L472" t="s">
        <v>137</v>
      </c>
      <c r="M472" t="s">
        <v>71</v>
      </c>
      <c r="N472" t="s">
        <v>21</v>
      </c>
      <c r="O472" t="s">
        <v>22</v>
      </c>
      <c r="P472" t="s">
        <v>23</v>
      </c>
    </row>
    <row r="473" spans="1:16" x14ac:dyDescent="0.3">
      <c r="A473">
        <v>10377</v>
      </c>
      <c r="B473">
        <v>35</v>
      </c>
      <c r="C473">
        <v>100</v>
      </c>
      <c r="D473">
        <v>5895.05</v>
      </c>
      <c r="E473" s="1">
        <v>38392</v>
      </c>
      <c r="F473" t="s">
        <v>16</v>
      </c>
      <c r="G473">
        <v>1</v>
      </c>
      <c r="H473">
        <v>2</v>
      </c>
      <c r="I473">
        <v>2005</v>
      </c>
      <c r="J473" t="s">
        <v>79</v>
      </c>
      <c r="K473" t="s">
        <v>217</v>
      </c>
      <c r="L473" t="s">
        <v>57</v>
      </c>
      <c r="M473" t="s">
        <v>58</v>
      </c>
      <c r="N473" t="s">
        <v>59</v>
      </c>
      <c r="O473" t="s">
        <v>27</v>
      </c>
      <c r="P473" t="s">
        <v>30</v>
      </c>
    </row>
    <row r="474" spans="1:16" x14ac:dyDescent="0.3">
      <c r="A474">
        <v>10390</v>
      </c>
      <c r="B474">
        <v>36</v>
      </c>
      <c r="C474">
        <v>93.77</v>
      </c>
      <c r="D474">
        <v>3375.72</v>
      </c>
      <c r="E474" s="1">
        <v>38415</v>
      </c>
      <c r="F474" t="s">
        <v>16</v>
      </c>
      <c r="G474">
        <v>1</v>
      </c>
      <c r="H474">
        <v>3</v>
      </c>
      <c r="I474">
        <v>2005</v>
      </c>
      <c r="J474" t="s">
        <v>79</v>
      </c>
      <c r="K474" t="s">
        <v>217</v>
      </c>
      <c r="L474" t="s">
        <v>112</v>
      </c>
      <c r="M474" t="s">
        <v>113</v>
      </c>
      <c r="N474" t="s">
        <v>21</v>
      </c>
      <c r="O474" t="s">
        <v>22</v>
      </c>
      <c r="P474" t="s">
        <v>30</v>
      </c>
    </row>
    <row r="475" spans="1:16" x14ac:dyDescent="0.3">
      <c r="A475">
        <v>10406</v>
      </c>
      <c r="B475">
        <v>61</v>
      </c>
      <c r="C475">
        <v>100</v>
      </c>
      <c r="D475">
        <v>8374.69</v>
      </c>
      <c r="E475" s="1">
        <v>38457</v>
      </c>
      <c r="F475" t="s">
        <v>75</v>
      </c>
      <c r="G475">
        <v>2</v>
      </c>
      <c r="H475">
        <v>4</v>
      </c>
      <c r="I475">
        <v>2005</v>
      </c>
      <c r="J475" t="s">
        <v>79</v>
      </c>
      <c r="K475" t="s">
        <v>217</v>
      </c>
      <c r="L475" t="s">
        <v>132</v>
      </c>
      <c r="M475" t="s">
        <v>133</v>
      </c>
      <c r="N475" t="s">
        <v>134</v>
      </c>
      <c r="O475" t="s">
        <v>27</v>
      </c>
      <c r="P475" t="s">
        <v>67</v>
      </c>
    </row>
    <row r="476" spans="1:16" x14ac:dyDescent="0.3">
      <c r="A476">
        <v>10419</v>
      </c>
      <c r="B476">
        <v>38</v>
      </c>
      <c r="C476">
        <v>100</v>
      </c>
      <c r="D476">
        <v>4464.24</v>
      </c>
      <c r="E476" s="1">
        <v>38489</v>
      </c>
      <c r="F476" t="s">
        <v>16</v>
      </c>
      <c r="G476">
        <v>2</v>
      </c>
      <c r="H476">
        <v>5</v>
      </c>
      <c r="I476">
        <v>2005</v>
      </c>
      <c r="J476" t="s">
        <v>79</v>
      </c>
      <c r="K476" t="s">
        <v>217</v>
      </c>
      <c r="L476" t="s">
        <v>64</v>
      </c>
      <c r="M476" t="s">
        <v>65</v>
      </c>
      <c r="N476" t="s">
        <v>66</v>
      </c>
      <c r="O476" t="s">
        <v>27</v>
      </c>
      <c r="P476" t="s">
        <v>30</v>
      </c>
    </row>
    <row r="477" spans="1:16" x14ac:dyDescent="0.3">
      <c r="A477">
        <v>10102</v>
      </c>
      <c r="B477">
        <v>39</v>
      </c>
      <c r="C477">
        <v>100</v>
      </c>
      <c r="D477">
        <v>4808.3100000000004</v>
      </c>
      <c r="E477" s="1">
        <v>37631</v>
      </c>
      <c r="F477" t="s">
        <v>16</v>
      </c>
      <c r="G477">
        <v>1</v>
      </c>
      <c r="H477">
        <v>1</v>
      </c>
      <c r="I477">
        <v>2003</v>
      </c>
      <c r="J477" t="s">
        <v>222</v>
      </c>
      <c r="K477" t="s">
        <v>223</v>
      </c>
      <c r="L477" t="s">
        <v>48</v>
      </c>
      <c r="M477" t="s">
        <v>20</v>
      </c>
      <c r="N477" t="s">
        <v>21</v>
      </c>
      <c r="O477" t="s">
        <v>22</v>
      </c>
      <c r="P477" t="s">
        <v>30</v>
      </c>
    </row>
    <row r="478" spans="1:16" x14ac:dyDescent="0.3">
      <c r="A478">
        <v>10111</v>
      </c>
      <c r="B478">
        <v>33</v>
      </c>
      <c r="C478">
        <v>99.66</v>
      </c>
      <c r="D478">
        <v>3288.78</v>
      </c>
      <c r="E478" s="1">
        <v>37705</v>
      </c>
      <c r="F478" t="s">
        <v>16</v>
      </c>
      <c r="G478">
        <v>1</v>
      </c>
      <c r="H478">
        <v>3</v>
      </c>
      <c r="I478">
        <v>2003</v>
      </c>
      <c r="J478" t="s">
        <v>222</v>
      </c>
      <c r="K478" t="s">
        <v>223</v>
      </c>
      <c r="L478" t="s">
        <v>42</v>
      </c>
      <c r="M478" t="s">
        <v>34</v>
      </c>
      <c r="N478" t="s">
        <v>21</v>
      </c>
      <c r="O478" t="s">
        <v>22</v>
      </c>
      <c r="P478" t="s">
        <v>30</v>
      </c>
    </row>
    <row r="479" spans="1:16" x14ac:dyDescent="0.3">
      <c r="A479">
        <v>10125</v>
      </c>
      <c r="B479">
        <v>32</v>
      </c>
      <c r="C479">
        <v>100</v>
      </c>
      <c r="D479">
        <v>3254.72</v>
      </c>
      <c r="E479" s="1">
        <v>37762</v>
      </c>
      <c r="F479" t="s">
        <v>16</v>
      </c>
      <c r="G479">
        <v>2</v>
      </c>
      <c r="H479">
        <v>5</v>
      </c>
      <c r="I479">
        <v>2003</v>
      </c>
      <c r="J479" t="s">
        <v>222</v>
      </c>
      <c r="K479" t="s">
        <v>223</v>
      </c>
      <c r="L479" t="s">
        <v>44</v>
      </c>
      <c r="M479" t="s">
        <v>45</v>
      </c>
      <c r="N479" t="s">
        <v>46</v>
      </c>
      <c r="O479" t="s">
        <v>47</v>
      </c>
      <c r="P479" t="s">
        <v>30</v>
      </c>
    </row>
    <row r="480" spans="1:16" x14ac:dyDescent="0.3">
      <c r="A480">
        <v>10139</v>
      </c>
      <c r="B480">
        <v>31</v>
      </c>
      <c r="C480">
        <v>100</v>
      </c>
      <c r="D480">
        <v>3184.94</v>
      </c>
      <c r="E480" s="1">
        <v>37818</v>
      </c>
      <c r="F480" t="s">
        <v>16</v>
      </c>
      <c r="G480">
        <v>3</v>
      </c>
      <c r="H480">
        <v>7</v>
      </c>
      <c r="I480">
        <v>2003</v>
      </c>
      <c r="J480" t="s">
        <v>222</v>
      </c>
      <c r="K480" t="s">
        <v>223</v>
      </c>
      <c r="L480" t="s">
        <v>68</v>
      </c>
      <c r="M480" t="s">
        <v>69</v>
      </c>
      <c r="N480" t="s">
        <v>46</v>
      </c>
      <c r="O480" t="s">
        <v>47</v>
      </c>
      <c r="P480" t="s">
        <v>30</v>
      </c>
    </row>
    <row r="481" spans="1:16" x14ac:dyDescent="0.3">
      <c r="A481">
        <v>10149</v>
      </c>
      <c r="B481">
        <v>50</v>
      </c>
      <c r="C481">
        <v>100</v>
      </c>
      <c r="D481">
        <v>5907.5</v>
      </c>
      <c r="E481" s="1">
        <v>37876</v>
      </c>
      <c r="F481" t="s">
        <v>16</v>
      </c>
      <c r="G481">
        <v>3</v>
      </c>
      <c r="H481">
        <v>9</v>
      </c>
      <c r="I481">
        <v>2003</v>
      </c>
      <c r="J481" t="s">
        <v>222</v>
      </c>
      <c r="K481" t="s">
        <v>223</v>
      </c>
      <c r="L481" t="s">
        <v>211</v>
      </c>
      <c r="M481" t="s">
        <v>212</v>
      </c>
      <c r="N481" t="s">
        <v>21</v>
      </c>
      <c r="O481" t="s">
        <v>22</v>
      </c>
      <c r="P481" t="s">
        <v>30</v>
      </c>
    </row>
    <row r="482" spans="1:16" x14ac:dyDescent="0.3">
      <c r="A482">
        <v>10162</v>
      </c>
      <c r="B482">
        <v>48</v>
      </c>
      <c r="C482">
        <v>91.44</v>
      </c>
      <c r="D482">
        <v>4389.12</v>
      </c>
      <c r="E482" s="1">
        <v>37912</v>
      </c>
      <c r="F482" t="s">
        <v>16</v>
      </c>
      <c r="G482">
        <v>4</v>
      </c>
      <c r="H482">
        <v>10</v>
      </c>
      <c r="I482">
        <v>2003</v>
      </c>
      <c r="J482" t="s">
        <v>222</v>
      </c>
      <c r="K482" t="s">
        <v>223</v>
      </c>
      <c r="L482" t="s">
        <v>33</v>
      </c>
      <c r="M482" t="s">
        <v>34</v>
      </c>
      <c r="N482" t="s">
        <v>21</v>
      </c>
      <c r="O482" t="s">
        <v>22</v>
      </c>
      <c r="P482" t="s">
        <v>30</v>
      </c>
    </row>
    <row r="483" spans="1:16" x14ac:dyDescent="0.3">
      <c r="A483">
        <v>10173</v>
      </c>
      <c r="B483">
        <v>43</v>
      </c>
      <c r="C483">
        <v>100</v>
      </c>
      <c r="D483">
        <v>5036.16</v>
      </c>
      <c r="E483" s="1">
        <v>37930</v>
      </c>
      <c r="F483" t="s">
        <v>16</v>
      </c>
      <c r="G483">
        <v>4</v>
      </c>
      <c r="H483">
        <v>11</v>
      </c>
      <c r="I483">
        <v>2003</v>
      </c>
      <c r="J483" t="s">
        <v>222</v>
      </c>
      <c r="K483" t="s">
        <v>223</v>
      </c>
      <c r="L483" t="s">
        <v>224</v>
      </c>
      <c r="M483" t="s">
        <v>225</v>
      </c>
      <c r="N483" t="s">
        <v>107</v>
      </c>
      <c r="O483" t="s">
        <v>27</v>
      </c>
      <c r="P483" t="s">
        <v>30</v>
      </c>
    </row>
    <row r="484" spans="1:16" x14ac:dyDescent="0.3">
      <c r="A484">
        <v>10182</v>
      </c>
      <c r="B484">
        <v>25</v>
      </c>
      <c r="C484">
        <v>87.33</v>
      </c>
      <c r="D484">
        <v>2183.25</v>
      </c>
      <c r="E484" s="1">
        <v>37937</v>
      </c>
      <c r="F484" t="s">
        <v>16</v>
      </c>
      <c r="G484">
        <v>4</v>
      </c>
      <c r="H484">
        <v>11</v>
      </c>
      <c r="I484">
        <v>2003</v>
      </c>
      <c r="J484" t="s">
        <v>222</v>
      </c>
      <c r="K484" t="s">
        <v>223</v>
      </c>
      <c r="L484" t="s">
        <v>112</v>
      </c>
      <c r="M484" t="s">
        <v>113</v>
      </c>
      <c r="N484" t="s">
        <v>21</v>
      </c>
      <c r="O484" t="s">
        <v>22</v>
      </c>
      <c r="P484" t="s">
        <v>23</v>
      </c>
    </row>
    <row r="485" spans="1:16" x14ac:dyDescent="0.3">
      <c r="A485">
        <v>10193</v>
      </c>
      <c r="B485">
        <v>28</v>
      </c>
      <c r="C485">
        <v>100</v>
      </c>
      <c r="D485">
        <v>3106.88</v>
      </c>
      <c r="E485" s="1">
        <v>37946</v>
      </c>
      <c r="F485" t="s">
        <v>16</v>
      </c>
      <c r="G485">
        <v>4</v>
      </c>
      <c r="H485">
        <v>11</v>
      </c>
      <c r="I485">
        <v>2003</v>
      </c>
      <c r="J485" t="s">
        <v>222</v>
      </c>
      <c r="K485" t="s">
        <v>223</v>
      </c>
      <c r="L485" t="s">
        <v>226</v>
      </c>
      <c r="M485" t="s">
        <v>227</v>
      </c>
      <c r="N485" t="s">
        <v>46</v>
      </c>
      <c r="O485" t="s">
        <v>47</v>
      </c>
      <c r="P485" t="s">
        <v>30</v>
      </c>
    </row>
    <row r="486" spans="1:16" x14ac:dyDescent="0.3">
      <c r="A486">
        <v>10205</v>
      </c>
      <c r="B486">
        <v>36</v>
      </c>
      <c r="C486">
        <v>100</v>
      </c>
      <c r="D486">
        <v>3735.72</v>
      </c>
      <c r="E486" s="1">
        <v>37958</v>
      </c>
      <c r="F486" t="s">
        <v>16</v>
      </c>
      <c r="G486">
        <v>4</v>
      </c>
      <c r="H486">
        <v>12</v>
      </c>
      <c r="I486">
        <v>2003</v>
      </c>
      <c r="J486" t="s">
        <v>222</v>
      </c>
      <c r="K486" t="s">
        <v>223</v>
      </c>
      <c r="L486" t="s">
        <v>76</v>
      </c>
      <c r="M486" t="s">
        <v>77</v>
      </c>
      <c r="N486" t="s">
        <v>78</v>
      </c>
      <c r="O486" t="s">
        <v>27</v>
      </c>
      <c r="P486" t="s">
        <v>30</v>
      </c>
    </row>
    <row r="487" spans="1:16" x14ac:dyDescent="0.3">
      <c r="A487">
        <v>10215</v>
      </c>
      <c r="B487">
        <v>27</v>
      </c>
      <c r="C487">
        <v>89.38</v>
      </c>
      <c r="D487">
        <v>2413.2600000000002</v>
      </c>
      <c r="E487" s="1">
        <v>38015</v>
      </c>
      <c r="F487" t="s">
        <v>16</v>
      </c>
      <c r="G487">
        <v>1</v>
      </c>
      <c r="H487">
        <v>1</v>
      </c>
      <c r="I487">
        <v>2004</v>
      </c>
      <c r="J487" t="s">
        <v>222</v>
      </c>
      <c r="K487" t="s">
        <v>223</v>
      </c>
      <c r="L487" t="s">
        <v>98</v>
      </c>
      <c r="M487" t="s">
        <v>99</v>
      </c>
      <c r="N487" t="s">
        <v>21</v>
      </c>
      <c r="O487" t="s">
        <v>22</v>
      </c>
      <c r="P487" t="s">
        <v>23</v>
      </c>
    </row>
    <row r="488" spans="1:16" x14ac:dyDescent="0.3">
      <c r="A488">
        <v>10227</v>
      </c>
      <c r="B488">
        <v>25</v>
      </c>
      <c r="C488">
        <v>100</v>
      </c>
      <c r="D488">
        <v>2953.75</v>
      </c>
      <c r="E488" s="1">
        <v>38048</v>
      </c>
      <c r="F488" t="s">
        <v>16</v>
      </c>
      <c r="G488">
        <v>1</v>
      </c>
      <c r="H488">
        <v>3</v>
      </c>
      <c r="I488">
        <v>2004</v>
      </c>
      <c r="J488" t="s">
        <v>222</v>
      </c>
      <c r="K488" t="s">
        <v>223</v>
      </c>
      <c r="L488" t="s">
        <v>93</v>
      </c>
      <c r="M488" t="s">
        <v>94</v>
      </c>
      <c r="N488" t="s">
        <v>26</v>
      </c>
      <c r="O488" t="s">
        <v>27</v>
      </c>
      <c r="P488" t="s">
        <v>23</v>
      </c>
    </row>
    <row r="489" spans="1:16" x14ac:dyDescent="0.3">
      <c r="A489">
        <v>10244</v>
      </c>
      <c r="B489">
        <v>40</v>
      </c>
      <c r="C489">
        <v>100</v>
      </c>
      <c r="D489">
        <v>4684.8</v>
      </c>
      <c r="E489" s="1">
        <v>38106</v>
      </c>
      <c r="F489" t="s">
        <v>16</v>
      </c>
      <c r="G489">
        <v>2</v>
      </c>
      <c r="H489">
        <v>4</v>
      </c>
      <c r="I489">
        <v>2004</v>
      </c>
      <c r="J489" t="s">
        <v>222</v>
      </c>
      <c r="K489" t="s">
        <v>223</v>
      </c>
      <c r="L489" t="s">
        <v>76</v>
      </c>
      <c r="M489" t="s">
        <v>77</v>
      </c>
      <c r="N489" t="s">
        <v>78</v>
      </c>
      <c r="O489" t="s">
        <v>27</v>
      </c>
      <c r="P489" t="s">
        <v>30</v>
      </c>
    </row>
    <row r="490" spans="1:16" x14ac:dyDescent="0.3">
      <c r="A490">
        <v>10256</v>
      </c>
      <c r="B490">
        <v>34</v>
      </c>
      <c r="C490">
        <v>95.55</v>
      </c>
      <c r="D490">
        <v>3248.7</v>
      </c>
      <c r="E490" s="1">
        <v>38146</v>
      </c>
      <c r="F490" t="s">
        <v>16</v>
      </c>
      <c r="G490">
        <v>2</v>
      </c>
      <c r="H490">
        <v>6</v>
      </c>
      <c r="I490">
        <v>2004</v>
      </c>
      <c r="J490" t="s">
        <v>222</v>
      </c>
      <c r="K490" t="s">
        <v>223</v>
      </c>
      <c r="L490" t="s">
        <v>132</v>
      </c>
      <c r="M490" t="s">
        <v>133</v>
      </c>
      <c r="N490" t="s">
        <v>134</v>
      </c>
      <c r="O490" t="s">
        <v>27</v>
      </c>
      <c r="P490" t="s">
        <v>30</v>
      </c>
    </row>
    <row r="491" spans="1:16" x14ac:dyDescent="0.3">
      <c r="A491">
        <v>10280</v>
      </c>
      <c r="B491">
        <v>50</v>
      </c>
      <c r="C491">
        <v>100</v>
      </c>
      <c r="D491">
        <v>5239.5</v>
      </c>
      <c r="E491" s="1">
        <v>38216</v>
      </c>
      <c r="F491" t="s">
        <v>16</v>
      </c>
      <c r="G491">
        <v>3</v>
      </c>
      <c r="H491">
        <v>8</v>
      </c>
      <c r="I491">
        <v>2004</v>
      </c>
      <c r="J491" t="s">
        <v>222</v>
      </c>
      <c r="K491" t="s">
        <v>223</v>
      </c>
      <c r="L491" t="s">
        <v>105</v>
      </c>
      <c r="M491" t="s">
        <v>106</v>
      </c>
      <c r="N491" t="s">
        <v>107</v>
      </c>
      <c r="O491" t="s">
        <v>27</v>
      </c>
      <c r="P491" t="s">
        <v>30</v>
      </c>
    </row>
    <row r="492" spans="1:16" x14ac:dyDescent="0.3">
      <c r="A492">
        <v>10289</v>
      </c>
      <c r="B492">
        <v>38</v>
      </c>
      <c r="C492">
        <v>100</v>
      </c>
      <c r="D492">
        <v>4567.9799999999996</v>
      </c>
      <c r="E492" s="1">
        <v>38233</v>
      </c>
      <c r="F492" t="s">
        <v>16</v>
      </c>
      <c r="G492">
        <v>3</v>
      </c>
      <c r="H492">
        <v>9</v>
      </c>
      <c r="I492">
        <v>2004</v>
      </c>
      <c r="J492" t="s">
        <v>222</v>
      </c>
      <c r="K492" t="s">
        <v>223</v>
      </c>
      <c r="L492" t="s">
        <v>39</v>
      </c>
      <c r="M492" t="s">
        <v>40</v>
      </c>
      <c r="N492" t="s">
        <v>41</v>
      </c>
      <c r="O492" t="s">
        <v>27</v>
      </c>
      <c r="P492" t="s">
        <v>30</v>
      </c>
    </row>
    <row r="493" spans="1:16" x14ac:dyDescent="0.3">
      <c r="A493">
        <v>10304</v>
      </c>
      <c r="B493">
        <v>37</v>
      </c>
      <c r="C493">
        <v>95.55</v>
      </c>
      <c r="D493">
        <v>3535.35</v>
      </c>
      <c r="E493" s="1">
        <v>38271</v>
      </c>
      <c r="F493" t="s">
        <v>16</v>
      </c>
      <c r="G493">
        <v>4</v>
      </c>
      <c r="H493">
        <v>10</v>
      </c>
      <c r="I493">
        <v>2004</v>
      </c>
      <c r="J493" t="s">
        <v>222</v>
      </c>
      <c r="K493" t="s">
        <v>223</v>
      </c>
      <c r="L493" t="s">
        <v>110</v>
      </c>
      <c r="M493" t="s">
        <v>111</v>
      </c>
      <c r="N493" t="s">
        <v>26</v>
      </c>
      <c r="O493" t="s">
        <v>27</v>
      </c>
      <c r="P493" t="s">
        <v>30</v>
      </c>
    </row>
    <row r="494" spans="1:16" x14ac:dyDescent="0.3">
      <c r="A494">
        <v>10312</v>
      </c>
      <c r="B494">
        <v>43</v>
      </c>
      <c r="C494">
        <v>89.38</v>
      </c>
      <c r="D494">
        <v>3843.34</v>
      </c>
      <c r="E494" s="1">
        <v>38281</v>
      </c>
      <c r="F494" t="s">
        <v>16</v>
      </c>
      <c r="G494">
        <v>4</v>
      </c>
      <c r="H494">
        <v>10</v>
      </c>
      <c r="I494">
        <v>2004</v>
      </c>
      <c r="J494" t="s">
        <v>222</v>
      </c>
      <c r="K494" t="s">
        <v>223</v>
      </c>
      <c r="L494" t="s">
        <v>112</v>
      </c>
      <c r="M494" t="s">
        <v>113</v>
      </c>
      <c r="N494" t="s">
        <v>21</v>
      </c>
      <c r="O494" t="s">
        <v>22</v>
      </c>
      <c r="P494" t="s">
        <v>30</v>
      </c>
    </row>
    <row r="495" spans="1:16" x14ac:dyDescent="0.3">
      <c r="A495">
        <v>10322</v>
      </c>
      <c r="B495">
        <v>43</v>
      </c>
      <c r="C495">
        <v>86.3</v>
      </c>
      <c r="D495">
        <v>3710.9</v>
      </c>
      <c r="E495" s="1">
        <v>38295</v>
      </c>
      <c r="F495" t="s">
        <v>16</v>
      </c>
      <c r="G495">
        <v>4</v>
      </c>
      <c r="H495">
        <v>11</v>
      </c>
      <c r="I495">
        <v>2004</v>
      </c>
      <c r="J495" t="s">
        <v>222</v>
      </c>
      <c r="K495" t="s">
        <v>223</v>
      </c>
      <c r="L495" t="s">
        <v>114</v>
      </c>
      <c r="M495" t="s">
        <v>115</v>
      </c>
      <c r="N495" t="s">
        <v>21</v>
      </c>
      <c r="O495" t="s">
        <v>22</v>
      </c>
      <c r="P495" t="s">
        <v>30</v>
      </c>
    </row>
    <row r="496" spans="1:16" x14ac:dyDescent="0.3">
      <c r="A496">
        <v>10332</v>
      </c>
      <c r="B496">
        <v>46</v>
      </c>
      <c r="C496">
        <v>95.13</v>
      </c>
      <c r="D496">
        <v>4375.9799999999996</v>
      </c>
      <c r="E496" s="1">
        <v>38308</v>
      </c>
      <c r="F496" t="s">
        <v>16</v>
      </c>
      <c r="G496">
        <v>4</v>
      </c>
      <c r="H496">
        <v>11</v>
      </c>
      <c r="I496">
        <v>2004</v>
      </c>
      <c r="J496" t="s">
        <v>222</v>
      </c>
      <c r="K496" t="s">
        <v>223</v>
      </c>
      <c r="L496" t="s">
        <v>194</v>
      </c>
      <c r="M496" t="s">
        <v>195</v>
      </c>
      <c r="N496" t="s">
        <v>74</v>
      </c>
      <c r="O496" t="s">
        <v>27</v>
      </c>
      <c r="P496" t="s">
        <v>30</v>
      </c>
    </row>
    <row r="497" spans="1:16" x14ac:dyDescent="0.3">
      <c r="A497">
        <v>10346</v>
      </c>
      <c r="B497">
        <v>42</v>
      </c>
      <c r="C497">
        <v>36.11</v>
      </c>
      <c r="D497">
        <v>1516.62</v>
      </c>
      <c r="E497" s="1">
        <v>38320</v>
      </c>
      <c r="F497" t="s">
        <v>16</v>
      </c>
      <c r="G497">
        <v>4</v>
      </c>
      <c r="H497">
        <v>11</v>
      </c>
      <c r="I497">
        <v>2004</v>
      </c>
      <c r="J497" t="s">
        <v>222</v>
      </c>
      <c r="K497" t="s">
        <v>223</v>
      </c>
      <c r="L497" t="s">
        <v>218</v>
      </c>
      <c r="M497" t="s">
        <v>219</v>
      </c>
      <c r="N497" t="s">
        <v>21</v>
      </c>
      <c r="O497" t="s">
        <v>22</v>
      </c>
      <c r="P497" t="s">
        <v>23</v>
      </c>
    </row>
    <row r="498" spans="1:16" x14ac:dyDescent="0.3">
      <c r="A498">
        <v>10356</v>
      </c>
      <c r="B498">
        <v>50</v>
      </c>
      <c r="C498">
        <v>50.18</v>
      </c>
      <c r="D498">
        <v>2509</v>
      </c>
      <c r="E498" s="1">
        <v>38330</v>
      </c>
      <c r="F498" t="s">
        <v>16</v>
      </c>
      <c r="G498">
        <v>4</v>
      </c>
      <c r="H498">
        <v>12</v>
      </c>
      <c r="I498">
        <v>2004</v>
      </c>
      <c r="J498" t="s">
        <v>222</v>
      </c>
      <c r="K498" t="s">
        <v>223</v>
      </c>
      <c r="L498" t="s">
        <v>28</v>
      </c>
      <c r="M498" t="s">
        <v>29</v>
      </c>
      <c r="N498" t="s">
        <v>26</v>
      </c>
      <c r="O498" t="s">
        <v>27</v>
      </c>
      <c r="P498" t="s">
        <v>23</v>
      </c>
    </row>
    <row r="499" spans="1:16" x14ac:dyDescent="0.3">
      <c r="A499">
        <v>10369</v>
      </c>
      <c r="B499">
        <v>44</v>
      </c>
      <c r="C499">
        <v>100</v>
      </c>
      <c r="D499">
        <v>9240.44</v>
      </c>
      <c r="E499" s="1">
        <v>38372</v>
      </c>
      <c r="F499" t="s">
        <v>16</v>
      </c>
      <c r="G499">
        <v>1</v>
      </c>
      <c r="H499">
        <v>1</v>
      </c>
      <c r="I499">
        <v>2005</v>
      </c>
      <c r="J499" t="s">
        <v>222</v>
      </c>
      <c r="K499" t="s">
        <v>223</v>
      </c>
      <c r="L499" t="s">
        <v>116</v>
      </c>
      <c r="M499" t="s">
        <v>117</v>
      </c>
      <c r="N499" t="s">
        <v>21</v>
      </c>
      <c r="O499" t="s">
        <v>22</v>
      </c>
      <c r="P499" t="s">
        <v>67</v>
      </c>
    </row>
    <row r="500" spans="1:16" x14ac:dyDescent="0.3">
      <c r="A500">
        <v>10380</v>
      </c>
      <c r="B500">
        <v>27</v>
      </c>
      <c r="C500">
        <v>93.16</v>
      </c>
      <c r="D500">
        <v>2515.3200000000002</v>
      </c>
      <c r="E500" s="1">
        <v>38399</v>
      </c>
      <c r="F500" t="s">
        <v>16</v>
      </c>
      <c r="G500">
        <v>1</v>
      </c>
      <c r="H500">
        <v>2</v>
      </c>
      <c r="I500">
        <v>2005</v>
      </c>
      <c r="J500" t="s">
        <v>222</v>
      </c>
      <c r="K500" t="s">
        <v>223</v>
      </c>
      <c r="L500" t="s">
        <v>76</v>
      </c>
      <c r="M500" t="s">
        <v>77</v>
      </c>
      <c r="N500" t="s">
        <v>78</v>
      </c>
      <c r="O500" t="s">
        <v>27</v>
      </c>
      <c r="P500" t="s">
        <v>23</v>
      </c>
    </row>
    <row r="501" spans="1:16" x14ac:dyDescent="0.3">
      <c r="A501">
        <v>10391</v>
      </c>
      <c r="B501">
        <v>35</v>
      </c>
      <c r="C501">
        <v>100</v>
      </c>
      <c r="D501">
        <v>5548.9</v>
      </c>
      <c r="E501" s="1">
        <v>38420</v>
      </c>
      <c r="F501" t="s">
        <v>16</v>
      </c>
      <c r="G501">
        <v>1</v>
      </c>
      <c r="H501">
        <v>3</v>
      </c>
      <c r="I501">
        <v>2005</v>
      </c>
      <c r="J501" t="s">
        <v>222</v>
      </c>
      <c r="K501" t="s">
        <v>223</v>
      </c>
      <c r="L501" t="s">
        <v>118</v>
      </c>
      <c r="M501" t="s">
        <v>119</v>
      </c>
      <c r="N501" t="s">
        <v>46</v>
      </c>
      <c r="O501" t="s">
        <v>47</v>
      </c>
      <c r="P501" t="s">
        <v>30</v>
      </c>
    </row>
    <row r="502" spans="1:16" x14ac:dyDescent="0.3">
      <c r="A502">
        <v>10422</v>
      </c>
      <c r="B502">
        <v>51</v>
      </c>
      <c r="C502">
        <v>95.55</v>
      </c>
      <c r="D502">
        <v>4873.05</v>
      </c>
      <c r="E502" s="1">
        <v>38502</v>
      </c>
      <c r="F502" t="s">
        <v>122</v>
      </c>
      <c r="G502">
        <v>2</v>
      </c>
      <c r="H502">
        <v>5</v>
      </c>
      <c r="I502">
        <v>2005</v>
      </c>
      <c r="J502" t="s">
        <v>222</v>
      </c>
      <c r="K502" t="s">
        <v>223</v>
      </c>
      <c r="L502" t="s">
        <v>62</v>
      </c>
      <c r="M502" t="s">
        <v>63</v>
      </c>
      <c r="N502" t="s">
        <v>21</v>
      </c>
      <c r="O502" t="s">
        <v>22</v>
      </c>
      <c r="P502" t="s">
        <v>30</v>
      </c>
    </row>
    <row r="503" spans="1:16" x14ac:dyDescent="0.3">
      <c r="A503">
        <v>10102</v>
      </c>
      <c r="B503">
        <v>41</v>
      </c>
      <c r="C503">
        <v>50.14</v>
      </c>
      <c r="D503">
        <v>2055.7399999999998</v>
      </c>
      <c r="E503" s="1">
        <v>37631</v>
      </c>
      <c r="F503" t="s">
        <v>16</v>
      </c>
      <c r="G503">
        <v>1</v>
      </c>
      <c r="H503">
        <v>1</v>
      </c>
      <c r="I503">
        <v>2003</v>
      </c>
      <c r="J503" t="s">
        <v>222</v>
      </c>
      <c r="K503" t="s">
        <v>228</v>
      </c>
      <c r="L503" t="s">
        <v>48</v>
      </c>
      <c r="M503" t="s">
        <v>20</v>
      </c>
      <c r="N503" t="s">
        <v>21</v>
      </c>
      <c r="O503" t="s">
        <v>22</v>
      </c>
      <c r="P503" t="s">
        <v>23</v>
      </c>
    </row>
    <row r="504" spans="1:16" x14ac:dyDescent="0.3">
      <c r="A504">
        <v>10111</v>
      </c>
      <c r="B504">
        <v>48</v>
      </c>
      <c r="C504">
        <v>49.06</v>
      </c>
      <c r="D504">
        <v>2354.88</v>
      </c>
      <c r="E504" s="1">
        <v>37705</v>
      </c>
      <c r="F504" t="s">
        <v>16</v>
      </c>
      <c r="G504">
        <v>1</v>
      </c>
      <c r="H504">
        <v>3</v>
      </c>
      <c r="I504">
        <v>2003</v>
      </c>
      <c r="J504" t="s">
        <v>222</v>
      </c>
      <c r="K504" t="s">
        <v>228</v>
      </c>
      <c r="L504" t="s">
        <v>42</v>
      </c>
      <c r="M504" t="s">
        <v>34</v>
      </c>
      <c r="N504" t="s">
        <v>21</v>
      </c>
      <c r="O504" t="s">
        <v>22</v>
      </c>
      <c r="P504" t="s">
        <v>23</v>
      </c>
    </row>
    <row r="505" spans="1:16" x14ac:dyDescent="0.3">
      <c r="A505">
        <v>10126</v>
      </c>
      <c r="B505">
        <v>42</v>
      </c>
      <c r="C505">
        <v>54.99</v>
      </c>
      <c r="D505">
        <v>2309.58</v>
      </c>
      <c r="E505" s="1">
        <v>37769</v>
      </c>
      <c r="F505" t="s">
        <v>16</v>
      </c>
      <c r="G505">
        <v>2</v>
      </c>
      <c r="H505">
        <v>5</v>
      </c>
      <c r="I505">
        <v>2003</v>
      </c>
      <c r="J505" t="s">
        <v>222</v>
      </c>
      <c r="K505" t="s">
        <v>228</v>
      </c>
      <c r="L505" t="s">
        <v>84</v>
      </c>
      <c r="M505" t="s">
        <v>77</v>
      </c>
      <c r="N505" t="s">
        <v>78</v>
      </c>
      <c r="O505" t="s">
        <v>27</v>
      </c>
      <c r="P505" t="s">
        <v>23</v>
      </c>
    </row>
    <row r="506" spans="1:16" x14ac:dyDescent="0.3">
      <c r="A506">
        <v>10139</v>
      </c>
      <c r="B506">
        <v>49</v>
      </c>
      <c r="C506">
        <v>43.13</v>
      </c>
      <c r="D506">
        <v>2113.37</v>
      </c>
      <c r="E506" s="1">
        <v>37818</v>
      </c>
      <c r="F506" t="s">
        <v>16</v>
      </c>
      <c r="G506">
        <v>3</v>
      </c>
      <c r="H506">
        <v>7</v>
      </c>
      <c r="I506">
        <v>2003</v>
      </c>
      <c r="J506" t="s">
        <v>222</v>
      </c>
      <c r="K506" t="s">
        <v>228</v>
      </c>
      <c r="L506" t="s">
        <v>68</v>
      </c>
      <c r="M506" t="s">
        <v>69</v>
      </c>
      <c r="N506" t="s">
        <v>46</v>
      </c>
      <c r="O506" t="s">
        <v>47</v>
      </c>
      <c r="P506" t="s">
        <v>23</v>
      </c>
    </row>
    <row r="507" spans="1:16" x14ac:dyDescent="0.3">
      <c r="A507">
        <v>10149</v>
      </c>
      <c r="B507">
        <v>30</v>
      </c>
      <c r="C507">
        <v>58.22</v>
      </c>
      <c r="D507">
        <v>1746.6</v>
      </c>
      <c r="E507" s="1">
        <v>37876</v>
      </c>
      <c r="F507" t="s">
        <v>16</v>
      </c>
      <c r="G507">
        <v>3</v>
      </c>
      <c r="H507">
        <v>9</v>
      </c>
      <c r="I507">
        <v>2003</v>
      </c>
      <c r="J507" t="s">
        <v>222</v>
      </c>
      <c r="K507" t="s">
        <v>228</v>
      </c>
      <c r="L507" t="s">
        <v>211</v>
      </c>
      <c r="M507" t="s">
        <v>212</v>
      </c>
      <c r="N507" t="s">
        <v>21</v>
      </c>
      <c r="O507" t="s">
        <v>22</v>
      </c>
      <c r="P507" t="s">
        <v>23</v>
      </c>
    </row>
    <row r="508" spans="1:16" x14ac:dyDescent="0.3">
      <c r="A508">
        <v>10162</v>
      </c>
      <c r="B508">
        <v>45</v>
      </c>
      <c r="C508">
        <v>51.21</v>
      </c>
      <c r="D508">
        <v>2304.4499999999998</v>
      </c>
      <c r="E508" s="1">
        <v>37912</v>
      </c>
      <c r="F508" t="s">
        <v>16</v>
      </c>
      <c r="G508">
        <v>4</v>
      </c>
      <c r="H508">
        <v>10</v>
      </c>
      <c r="I508">
        <v>2003</v>
      </c>
      <c r="J508" t="s">
        <v>222</v>
      </c>
      <c r="K508" t="s">
        <v>228</v>
      </c>
      <c r="L508" t="s">
        <v>33</v>
      </c>
      <c r="M508" t="s">
        <v>34</v>
      </c>
      <c r="N508" t="s">
        <v>21</v>
      </c>
      <c r="O508" t="s">
        <v>22</v>
      </c>
      <c r="P508" t="s">
        <v>23</v>
      </c>
    </row>
    <row r="509" spans="1:16" x14ac:dyDescent="0.3">
      <c r="A509">
        <v>10173</v>
      </c>
      <c r="B509">
        <v>48</v>
      </c>
      <c r="C509">
        <v>44.21</v>
      </c>
      <c r="D509">
        <v>2122.08</v>
      </c>
      <c r="E509" s="1">
        <v>37930</v>
      </c>
      <c r="F509" t="s">
        <v>16</v>
      </c>
      <c r="G509">
        <v>4</v>
      </c>
      <c r="H509">
        <v>11</v>
      </c>
      <c r="I509">
        <v>2003</v>
      </c>
      <c r="J509" t="s">
        <v>222</v>
      </c>
      <c r="K509" t="s">
        <v>228</v>
      </c>
      <c r="L509" t="s">
        <v>224</v>
      </c>
      <c r="M509" t="s">
        <v>225</v>
      </c>
      <c r="N509" t="s">
        <v>107</v>
      </c>
      <c r="O509" t="s">
        <v>27</v>
      </c>
      <c r="P509" t="s">
        <v>23</v>
      </c>
    </row>
    <row r="510" spans="1:16" x14ac:dyDescent="0.3">
      <c r="A510">
        <v>10182</v>
      </c>
      <c r="B510">
        <v>32</v>
      </c>
      <c r="C510">
        <v>54.45</v>
      </c>
      <c r="D510">
        <v>1742.4</v>
      </c>
      <c r="E510" s="1">
        <v>37937</v>
      </c>
      <c r="F510" t="s">
        <v>16</v>
      </c>
      <c r="G510">
        <v>4</v>
      </c>
      <c r="H510">
        <v>11</v>
      </c>
      <c r="I510">
        <v>2003</v>
      </c>
      <c r="J510" t="s">
        <v>222</v>
      </c>
      <c r="K510" t="s">
        <v>228</v>
      </c>
      <c r="L510" t="s">
        <v>112</v>
      </c>
      <c r="M510" t="s">
        <v>113</v>
      </c>
      <c r="N510" t="s">
        <v>21</v>
      </c>
      <c r="O510" t="s">
        <v>22</v>
      </c>
      <c r="P510" t="s">
        <v>23</v>
      </c>
    </row>
    <row r="511" spans="1:16" x14ac:dyDescent="0.3">
      <c r="A511">
        <v>10193</v>
      </c>
      <c r="B511">
        <v>46</v>
      </c>
      <c r="C511">
        <v>53.37</v>
      </c>
      <c r="D511">
        <v>2455.02</v>
      </c>
      <c r="E511" s="1">
        <v>37946</v>
      </c>
      <c r="F511" t="s">
        <v>16</v>
      </c>
      <c r="G511">
        <v>4</v>
      </c>
      <c r="H511">
        <v>11</v>
      </c>
      <c r="I511">
        <v>2003</v>
      </c>
      <c r="J511" t="s">
        <v>222</v>
      </c>
      <c r="K511" t="s">
        <v>228</v>
      </c>
      <c r="L511" t="s">
        <v>226</v>
      </c>
      <c r="M511" t="s">
        <v>227</v>
      </c>
      <c r="N511" t="s">
        <v>46</v>
      </c>
      <c r="O511" t="s">
        <v>47</v>
      </c>
      <c r="P511" t="s">
        <v>23</v>
      </c>
    </row>
    <row r="512" spans="1:16" x14ac:dyDescent="0.3">
      <c r="A512">
        <v>10205</v>
      </c>
      <c r="B512">
        <v>48</v>
      </c>
      <c r="C512">
        <v>63.61</v>
      </c>
      <c r="D512">
        <v>3053.28</v>
      </c>
      <c r="E512" s="1">
        <v>37958</v>
      </c>
      <c r="F512" t="s">
        <v>16</v>
      </c>
      <c r="G512">
        <v>4</v>
      </c>
      <c r="H512">
        <v>12</v>
      </c>
      <c r="I512">
        <v>2003</v>
      </c>
      <c r="J512" t="s">
        <v>222</v>
      </c>
      <c r="K512" t="s">
        <v>228</v>
      </c>
      <c r="L512" t="s">
        <v>76</v>
      </c>
      <c r="M512" t="s">
        <v>77</v>
      </c>
      <c r="N512" t="s">
        <v>78</v>
      </c>
      <c r="O512" t="s">
        <v>27</v>
      </c>
      <c r="P512" t="s">
        <v>30</v>
      </c>
    </row>
    <row r="513" spans="1:16" x14ac:dyDescent="0.3">
      <c r="A513">
        <v>10215</v>
      </c>
      <c r="B513">
        <v>33</v>
      </c>
      <c r="C513">
        <v>43.13</v>
      </c>
      <c r="D513">
        <v>1423.29</v>
      </c>
      <c r="E513" s="1">
        <v>38015</v>
      </c>
      <c r="F513" t="s">
        <v>16</v>
      </c>
      <c r="G513">
        <v>1</v>
      </c>
      <c r="H513">
        <v>1</v>
      </c>
      <c r="I513">
        <v>2004</v>
      </c>
      <c r="J513" t="s">
        <v>222</v>
      </c>
      <c r="K513" t="s">
        <v>228</v>
      </c>
      <c r="L513" t="s">
        <v>98</v>
      </c>
      <c r="M513" t="s">
        <v>99</v>
      </c>
      <c r="N513" t="s">
        <v>21</v>
      </c>
      <c r="O513" t="s">
        <v>22</v>
      </c>
      <c r="P513" t="s">
        <v>23</v>
      </c>
    </row>
    <row r="514" spans="1:16" x14ac:dyDescent="0.3">
      <c r="A514">
        <v>10227</v>
      </c>
      <c r="B514">
        <v>31</v>
      </c>
      <c r="C514">
        <v>48.52</v>
      </c>
      <c r="D514">
        <v>1504.12</v>
      </c>
      <c r="E514" s="1">
        <v>38048</v>
      </c>
      <c r="F514" t="s">
        <v>16</v>
      </c>
      <c r="G514">
        <v>1</v>
      </c>
      <c r="H514">
        <v>3</v>
      </c>
      <c r="I514">
        <v>2004</v>
      </c>
      <c r="J514" t="s">
        <v>222</v>
      </c>
      <c r="K514" t="s">
        <v>228</v>
      </c>
      <c r="L514" t="s">
        <v>93</v>
      </c>
      <c r="M514" t="s">
        <v>94</v>
      </c>
      <c r="N514" t="s">
        <v>26</v>
      </c>
      <c r="O514" t="s">
        <v>27</v>
      </c>
      <c r="P514" t="s">
        <v>23</v>
      </c>
    </row>
    <row r="515" spans="1:16" x14ac:dyDescent="0.3">
      <c r="A515">
        <v>10244</v>
      </c>
      <c r="B515">
        <v>20</v>
      </c>
      <c r="C515">
        <v>58.22</v>
      </c>
      <c r="D515">
        <v>1164.4000000000001</v>
      </c>
      <c r="E515" s="1">
        <v>38106</v>
      </c>
      <c r="F515" t="s">
        <v>16</v>
      </c>
      <c r="G515">
        <v>2</v>
      </c>
      <c r="H515">
        <v>4</v>
      </c>
      <c r="I515">
        <v>2004</v>
      </c>
      <c r="J515" t="s">
        <v>222</v>
      </c>
      <c r="K515" t="s">
        <v>228</v>
      </c>
      <c r="L515" t="s">
        <v>76</v>
      </c>
      <c r="M515" t="s">
        <v>77</v>
      </c>
      <c r="N515" t="s">
        <v>78</v>
      </c>
      <c r="O515" t="s">
        <v>27</v>
      </c>
      <c r="P515" t="s">
        <v>23</v>
      </c>
    </row>
    <row r="516" spans="1:16" x14ac:dyDescent="0.3">
      <c r="A516">
        <v>10256</v>
      </c>
      <c r="B516">
        <v>29</v>
      </c>
      <c r="C516">
        <v>51.75</v>
      </c>
      <c r="D516">
        <v>1500.75</v>
      </c>
      <c r="E516" s="1">
        <v>38146</v>
      </c>
      <c r="F516" t="s">
        <v>16</v>
      </c>
      <c r="G516">
        <v>2</v>
      </c>
      <c r="H516">
        <v>6</v>
      </c>
      <c r="I516">
        <v>2004</v>
      </c>
      <c r="J516" t="s">
        <v>222</v>
      </c>
      <c r="K516" t="s">
        <v>228</v>
      </c>
      <c r="L516" t="s">
        <v>132</v>
      </c>
      <c r="M516" t="s">
        <v>133</v>
      </c>
      <c r="N516" t="s">
        <v>134</v>
      </c>
      <c r="O516" t="s">
        <v>27</v>
      </c>
      <c r="P516" t="s">
        <v>23</v>
      </c>
    </row>
    <row r="517" spans="1:16" x14ac:dyDescent="0.3">
      <c r="A517">
        <v>10280</v>
      </c>
      <c r="B517">
        <v>27</v>
      </c>
      <c r="C517">
        <v>57.68</v>
      </c>
      <c r="D517">
        <v>1557.36</v>
      </c>
      <c r="E517" s="1">
        <v>38216</v>
      </c>
      <c r="F517" t="s">
        <v>16</v>
      </c>
      <c r="G517">
        <v>3</v>
      </c>
      <c r="H517">
        <v>8</v>
      </c>
      <c r="I517">
        <v>2004</v>
      </c>
      <c r="J517" t="s">
        <v>222</v>
      </c>
      <c r="K517" t="s">
        <v>228</v>
      </c>
      <c r="L517" t="s">
        <v>105</v>
      </c>
      <c r="M517" t="s">
        <v>106</v>
      </c>
      <c r="N517" t="s">
        <v>107</v>
      </c>
      <c r="O517" t="s">
        <v>27</v>
      </c>
      <c r="P517" t="s">
        <v>23</v>
      </c>
    </row>
    <row r="518" spans="1:16" x14ac:dyDescent="0.3">
      <c r="A518">
        <v>10289</v>
      </c>
      <c r="B518">
        <v>24</v>
      </c>
      <c r="C518">
        <v>56.07</v>
      </c>
      <c r="D518">
        <v>1345.68</v>
      </c>
      <c r="E518" s="1">
        <v>38233</v>
      </c>
      <c r="F518" t="s">
        <v>16</v>
      </c>
      <c r="G518">
        <v>3</v>
      </c>
      <c r="H518">
        <v>9</v>
      </c>
      <c r="I518">
        <v>2004</v>
      </c>
      <c r="J518" t="s">
        <v>222</v>
      </c>
      <c r="K518" t="s">
        <v>228</v>
      </c>
      <c r="L518" t="s">
        <v>39</v>
      </c>
      <c r="M518" t="s">
        <v>40</v>
      </c>
      <c r="N518" t="s">
        <v>41</v>
      </c>
      <c r="O518" t="s">
        <v>27</v>
      </c>
      <c r="P518" t="s">
        <v>23</v>
      </c>
    </row>
    <row r="519" spans="1:16" x14ac:dyDescent="0.3">
      <c r="A519">
        <v>10304</v>
      </c>
      <c r="B519">
        <v>37</v>
      </c>
      <c r="C519">
        <v>48.52</v>
      </c>
      <c r="D519">
        <v>1795.24</v>
      </c>
      <c r="E519" s="1">
        <v>38271</v>
      </c>
      <c r="F519" t="s">
        <v>16</v>
      </c>
      <c r="G519">
        <v>4</v>
      </c>
      <c r="H519">
        <v>10</v>
      </c>
      <c r="I519">
        <v>2004</v>
      </c>
      <c r="J519" t="s">
        <v>222</v>
      </c>
      <c r="K519" t="s">
        <v>228</v>
      </c>
      <c r="L519" t="s">
        <v>110</v>
      </c>
      <c r="M519" t="s">
        <v>111</v>
      </c>
      <c r="N519" t="s">
        <v>26</v>
      </c>
      <c r="O519" t="s">
        <v>27</v>
      </c>
      <c r="P519" t="s">
        <v>23</v>
      </c>
    </row>
    <row r="520" spans="1:16" x14ac:dyDescent="0.3">
      <c r="A520">
        <v>10312</v>
      </c>
      <c r="B520">
        <v>25</v>
      </c>
      <c r="C520">
        <v>44.21</v>
      </c>
      <c r="D520">
        <v>1105.25</v>
      </c>
      <c r="E520" s="1">
        <v>38281</v>
      </c>
      <c r="F520" t="s">
        <v>16</v>
      </c>
      <c r="G520">
        <v>4</v>
      </c>
      <c r="H520">
        <v>10</v>
      </c>
      <c r="I520">
        <v>2004</v>
      </c>
      <c r="J520" t="s">
        <v>222</v>
      </c>
      <c r="K520" t="s">
        <v>228</v>
      </c>
      <c r="L520" t="s">
        <v>112</v>
      </c>
      <c r="M520" t="s">
        <v>113</v>
      </c>
      <c r="N520" t="s">
        <v>21</v>
      </c>
      <c r="O520" t="s">
        <v>22</v>
      </c>
      <c r="P520" t="s">
        <v>23</v>
      </c>
    </row>
    <row r="521" spans="1:16" x14ac:dyDescent="0.3">
      <c r="A521">
        <v>10322</v>
      </c>
      <c r="B521">
        <v>41</v>
      </c>
      <c r="C521">
        <v>57.68</v>
      </c>
      <c r="D521">
        <v>2364.88</v>
      </c>
      <c r="E521" s="1">
        <v>38295</v>
      </c>
      <c r="F521" t="s">
        <v>16</v>
      </c>
      <c r="G521">
        <v>4</v>
      </c>
      <c r="H521">
        <v>11</v>
      </c>
      <c r="I521">
        <v>2004</v>
      </c>
      <c r="J521" t="s">
        <v>222</v>
      </c>
      <c r="K521" t="s">
        <v>228</v>
      </c>
      <c r="L521" t="s">
        <v>114</v>
      </c>
      <c r="M521" t="s">
        <v>115</v>
      </c>
      <c r="N521" t="s">
        <v>21</v>
      </c>
      <c r="O521" t="s">
        <v>22</v>
      </c>
      <c r="P521" t="s">
        <v>23</v>
      </c>
    </row>
    <row r="522" spans="1:16" x14ac:dyDescent="0.3">
      <c r="A522">
        <v>10332</v>
      </c>
      <c r="B522">
        <v>27</v>
      </c>
      <c r="C522">
        <v>89.89</v>
      </c>
      <c r="D522">
        <v>2427.0300000000002</v>
      </c>
      <c r="E522" s="1">
        <v>38308</v>
      </c>
      <c r="F522" t="s">
        <v>16</v>
      </c>
      <c r="G522">
        <v>4</v>
      </c>
      <c r="H522">
        <v>11</v>
      </c>
      <c r="I522">
        <v>2004</v>
      </c>
      <c r="J522" t="s">
        <v>222</v>
      </c>
      <c r="K522" t="s">
        <v>228</v>
      </c>
      <c r="L522" t="s">
        <v>194</v>
      </c>
      <c r="M522" t="s">
        <v>195</v>
      </c>
      <c r="N522" t="s">
        <v>74</v>
      </c>
      <c r="O522" t="s">
        <v>27</v>
      </c>
      <c r="P522" t="s">
        <v>23</v>
      </c>
    </row>
    <row r="523" spans="1:16" x14ac:dyDescent="0.3">
      <c r="A523">
        <v>10347</v>
      </c>
      <c r="B523">
        <v>21</v>
      </c>
      <c r="C523">
        <v>58.95</v>
      </c>
      <c r="D523">
        <v>1237.95</v>
      </c>
      <c r="E523" s="1">
        <v>38320</v>
      </c>
      <c r="F523" t="s">
        <v>16</v>
      </c>
      <c r="G523">
        <v>4</v>
      </c>
      <c r="H523">
        <v>11</v>
      </c>
      <c r="I523">
        <v>2004</v>
      </c>
      <c r="J523" t="s">
        <v>222</v>
      </c>
      <c r="K523" t="s">
        <v>228</v>
      </c>
      <c r="L523" t="s">
        <v>44</v>
      </c>
      <c r="M523" t="s">
        <v>45</v>
      </c>
      <c r="N523" t="s">
        <v>46</v>
      </c>
      <c r="O523" t="s">
        <v>47</v>
      </c>
      <c r="P523" t="s">
        <v>23</v>
      </c>
    </row>
    <row r="524" spans="1:16" x14ac:dyDescent="0.3">
      <c r="A524">
        <v>10356</v>
      </c>
      <c r="B524">
        <v>22</v>
      </c>
      <c r="C524">
        <v>72.41</v>
      </c>
      <c r="D524">
        <v>1593.02</v>
      </c>
      <c r="E524" s="1">
        <v>38330</v>
      </c>
      <c r="F524" t="s">
        <v>16</v>
      </c>
      <c r="G524">
        <v>4</v>
      </c>
      <c r="H524">
        <v>12</v>
      </c>
      <c r="I524">
        <v>2004</v>
      </c>
      <c r="J524" t="s">
        <v>222</v>
      </c>
      <c r="K524" t="s">
        <v>228</v>
      </c>
      <c r="L524" t="s">
        <v>28</v>
      </c>
      <c r="M524" t="s">
        <v>29</v>
      </c>
      <c r="N524" t="s">
        <v>26</v>
      </c>
      <c r="O524" t="s">
        <v>27</v>
      </c>
      <c r="P524" t="s">
        <v>23</v>
      </c>
    </row>
    <row r="525" spans="1:16" x14ac:dyDescent="0.3">
      <c r="A525">
        <v>10369</v>
      </c>
      <c r="B525">
        <v>32</v>
      </c>
      <c r="C525">
        <v>98.63</v>
      </c>
      <c r="D525">
        <v>3156.16</v>
      </c>
      <c r="E525" s="1">
        <v>38372</v>
      </c>
      <c r="F525" t="s">
        <v>16</v>
      </c>
      <c r="G525">
        <v>1</v>
      </c>
      <c r="H525">
        <v>1</v>
      </c>
      <c r="I525">
        <v>2005</v>
      </c>
      <c r="J525" t="s">
        <v>222</v>
      </c>
      <c r="K525" t="s">
        <v>228</v>
      </c>
      <c r="L525" t="s">
        <v>116</v>
      </c>
      <c r="M525" t="s">
        <v>117</v>
      </c>
      <c r="N525" t="s">
        <v>21</v>
      </c>
      <c r="O525" t="s">
        <v>22</v>
      </c>
      <c r="P525" t="s">
        <v>30</v>
      </c>
    </row>
    <row r="526" spans="1:16" x14ac:dyDescent="0.3">
      <c r="A526">
        <v>10381</v>
      </c>
      <c r="B526">
        <v>25</v>
      </c>
      <c r="C526">
        <v>52.83</v>
      </c>
      <c r="D526">
        <v>1320.75</v>
      </c>
      <c r="E526" s="1">
        <v>38400</v>
      </c>
      <c r="F526" t="s">
        <v>16</v>
      </c>
      <c r="G526">
        <v>1</v>
      </c>
      <c r="H526">
        <v>2</v>
      </c>
      <c r="I526">
        <v>2005</v>
      </c>
      <c r="J526" t="s">
        <v>222</v>
      </c>
      <c r="K526" t="s">
        <v>228</v>
      </c>
      <c r="L526" t="s">
        <v>33</v>
      </c>
      <c r="M526" t="s">
        <v>34</v>
      </c>
      <c r="N526" t="s">
        <v>21</v>
      </c>
      <c r="O526" t="s">
        <v>22</v>
      </c>
      <c r="P526" t="s">
        <v>23</v>
      </c>
    </row>
    <row r="527" spans="1:16" x14ac:dyDescent="0.3">
      <c r="A527">
        <v>10391</v>
      </c>
      <c r="B527">
        <v>42</v>
      </c>
      <c r="C527">
        <v>100</v>
      </c>
      <c r="D527">
        <v>4998</v>
      </c>
      <c r="E527" s="1">
        <v>38420</v>
      </c>
      <c r="F527" t="s">
        <v>16</v>
      </c>
      <c r="G527">
        <v>1</v>
      </c>
      <c r="H527">
        <v>3</v>
      </c>
      <c r="I527">
        <v>2005</v>
      </c>
      <c r="J527" t="s">
        <v>222</v>
      </c>
      <c r="K527" t="s">
        <v>228</v>
      </c>
      <c r="L527" t="s">
        <v>118</v>
      </c>
      <c r="M527" t="s">
        <v>119</v>
      </c>
      <c r="N527" t="s">
        <v>46</v>
      </c>
      <c r="O527" t="s">
        <v>47</v>
      </c>
      <c r="P527" t="s">
        <v>30</v>
      </c>
    </row>
    <row r="528" spans="1:16" x14ac:dyDescent="0.3">
      <c r="A528">
        <v>10422</v>
      </c>
      <c r="B528">
        <v>25</v>
      </c>
      <c r="C528">
        <v>51.75</v>
      </c>
      <c r="D528">
        <v>1293.75</v>
      </c>
      <c r="E528" s="1">
        <v>38502</v>
      </c>
      <c r="F528" t="s">
        <v>122</v>
      </c>
      <c r="G528">
        <v>2</v>
      </c>
      <c r="H528">
        <v>5</v>
      </c>
      <c r="I528">
        <v>2005</v>
      </c>
      <c r="J528" t="s">
        <v>222</v>
      </c>
      <c r="K528" t="s">
        <v>228</v>
      </c>
      <c r="L528" t="s">
        <v>62</v>
      </c>
      <c r="M528" t="s">
        <v>63</v>
      </c>
      <c r="N528" t="s">
        <v>21</v>
      </c>
      <c r="O528" t="s">
        <v>22</v>
      </c>
      <c r="P528" t="s">
        <v>23</v>
      </c>
    </row>
    <row r="529" spans="1:16" x14ac:dyDescent="0.3">
      <c r="A529">
        <v>10110</v>
      </c>
      <c r="B529">
        <v>37</v>
      </c>
      <c r="C529">
        <v>100</v>
      </c>
      <c r="D529">
        <v>5433.08</v>
      </c>
      <c r="E529" s="1">
        <v>37698</v>
      </c>
      <c r="F529" t="s">
        <v>16</v>
      </c>
      <c r="G529">
        <v>1</v>
      </c>
      <c r="H529">
        <v>3</v>
      </c>
      <c r="I529">
        <v>2003</v>
      </c>
      <c r="J529" t="s">
        <v>79</v>
      </c>
      <c r="K529" t="s">
        <v>229</v>
      </c>
      <c r="L529" t="s">
        <v>194</v>
      </c>
      <c r="M529" t="s">
        <v>195</v>
      </c>
      <c r="N529" t="s">
        <v>74</v>
      </c>
      <c r="O529" t="s">
        <v>27</v>
      </c>
      <c r="P529" t="s">
        <v>30</v>
      </c>
    </row>
    <row r="530" spans="1:16" x14ac:dyDescent="0.3">
      <c r="A530">
        <v>10123</v>
      </c>
      <c r="B530">
        <v>26</v>
      </c>
      <c r="C530">
        <v>100</v>
      </c>
      <c r="D530">
        <v>3073.72</v>
      </c>
      <c r="E530" s="1">
        <v>37761</v>
      </c>
      <c r="F530" t="s">
        <v>16</v>
      </c>
      <c r="G530">
        <v>2</v>
      </c>
      <c r="H530">
        <v>5</v>
      </c>
      <c r="I530">
        <v>2003</v>
      </c>
      <c r="J530" t="s">
        <v>79</v>
      </c>
      <c r="K530" t="s">
        <v>229</v>
      </c>
      <c r="L530" t="s">
        <v>127</v>
      </c>
      <c r="M530" t="s">
        <v>54</v>
      </c>
      <c r="N530" t="s">
        <v>26</v>
      </c>
      <c r="O530" t="s">
        <v>27</v>
      </c>
      <c r="P530" t="s">
        <v>30</v>
      </c>
    </row>
    <row r="531" spans="1:16" x14ac:dyDescent="0.3">
      <c r="A531">
        <v>10137</v>
      </c>
      <c r="B531">
        <v>44</v>
      </c>
      <c r="C531">
        <v>99.55</v>
      </c>
      <c r="D531">
        <v>4380.2</v>
      </c>
      <c r="E531" s="1">
        <v>37812</v>
      </c>
      <c r="F531" t="s">
        <v>16</v>
      </c>
      <c r="G531">
        <v>3</v>
      </c>
      <c r="H531">
        <v>7</v>
      </c>
      <c r="I531">
        <v>2003</v>
      </c>
      <c r="J531" t="s">
        <v>79</v>
      </c>
      <c r="K531" t="s">
        <v>229</v>
      </c>
      <c r="L531" t="s">
        <v>24</v>
      </c>
      <c r="M531" t="s">
        <v>25</v>
      </c>
      <c r="N531" t="s">
        <v>26</v>
      </c>
      <c r="O531" t="s">
        <v>27</v>
      </c>
      <c r="P531" t="s">
        <v>30</v>
      </c>
    </row>
    <row r="532" spans="1:16" x14ac:dyDescent="0.3">
      <c r="A532">
        <v>10148</v>
      </c>
      <c r="B532">
        <v>47</v>
      </c>
      <c r="C532">
        <v>100</v>
      </c>
      <c r="D532">
        <v>5848.68</v>
      </c>
      <c r="E532" s="1">
        <v>37875</v>
      </c>
      <c r="F532" t="s">
        <v>16</v>
      </c>
      <c r="G532">
        <v>3</v>
      </c>
      <c r="H532">
        <v>9</v>
      </c>
      <c r="I532">
        <v>2003</v>
      </c>
      <c r="J532" t="s">
        <v>79</v>
      </c>
      <c r="K532" t="s">
        <v>229</v>
      </c>
      <c r="L532" t="s">
        <v>118</v>
      </c>
      <c r="M532" t="s">
        <v>119</v>
      </c>
      <c r="N532" t="s">
        <v>46</v>
      </c>
      <c r="O532" t="s">
        <v>47</v>
      </c>
      <c r="P532" t="s">
        <v>30</v>
      </c>
    </row>
    <row r="533" spans="1:16" x14ac:dyDescent="0.3">
      <c r="A533">
        <v>10161</v>
      </c>
      <c r="B533">
        <v>43</v>
      </c>
      <c r="C533">
        <v>100</v>
      </c>
      <c r="D533">
        <v>6153.73</v>
      </c>
      <c r="E533" s="1">
        <v>37911</v>
      </c>
      <c r="F533" t="s">
        <v>16</v>
      </c>
      <c r="G533">
        <v>4</v>
      </c>
      <c r="H533">
        <v>10</v>
      </c>
      <c r="I533">
        <v>2003</v>
      </c>
      <c r="J533" t="s">
        <v>79</v>
      </c>
      <c r="K533" t="s">
        <v>229</v>
      </c>
      <c r="L533" t="s">
        <v>196</v>
      </c>
      <c r="M533" t="s">
        <v>197</v>
      </c>
      <c r="N533" t="s">
        <v>134</v>
      </c>
      <c r="O533" t="s">
        <v>27</v>
      </c>
      <c r="P533" t="s">
        <v>30</v>
      </c>
    </row>
    <row r="534" spans="1:16" x14ac:dyDescent="0.3">
      <c r="A534">
        <v>10172</v>
      </c>
      <c r="B534">
        <v>42</v>
      </c>
      <c r="C534">
        <v>100</v>
      </c>
      <c r="D534">
        <v>4965.24</v>
      </c>
      <c r="E534" s="1">
        <v>37930</v>
      </c>
      <c r="F534" t="s">
        <v>16</v>
      </c>
      <c r="G534">
        <v>4</v>
      </c>
      <c r="H534">
        <v>11</v>
      </c>
      <c r="I534">
        <v>2003</v>
      </c>
      <c r="J534" t="s">
        <v>79</v>
      </c>
      <c r="K534" t="s">
        <v>229</v>
      </c>
      <c r="L534" t="s">
        <v>51</v>
      </c>
      <c r="M534" t="s">
        <v>52</v>
      </c>
      <c r="N534" t="s">
        <v>21</v>
      </c>
      <c r="O534" t="s">
        <v>22</v>
      </c>
      <c r="P534" t="s">
        <v>30</v>
      </c>
    </row>
    <row r="535" spans="1:16" x14ac:dyDescent="0.3">
      <c r="A535">
        <v>10181</v>
      </c>
      <c r="B535">
        <v>42</v>
      </c>
      <c r="C535">
        <v>100</v>
      </c>
      <c r="D535">
        <v>5435.64</v>
      </c>
      <c r="E535" s="1">
        <v>37937</v>
      </c>
      <c r="F535" t="s">
        <v>16</v>
      </c>
      <c r="G535">
        <v>4</v>
      </c>
      <c r="H535">
        <v>11</v>
      </c>
      <c r="I535">
        <v>2003</v>
      </c>
      <c r="J535" t="s">
        <v>79</v>
      </c>
      <c r="K535" t="s">
        <v>229</v>
      </c>
      <c r="L535" t="s">
        <v>39</v>
      </c>
      <c r="M535" t="s">
        <v>40</v>
      </c>
      <c r="N535" t="s">
        <v>41</v>
      </c>
      <c r="O535" t="s">
        <v>27</v>
      </c>
      <c r="P535" t="s">
        <v>30</v>
      </c>
    </row>
    <row r="536" spans="1:16" x14ac:dyDescent="0.3">
      <c r="A536">
        <v>10192</v>
      </c>
      <c r="B536">
        <v>29</v>
      </c>
      <c r="C536">
        <v>100</v>
      </c>
      <c r="D536">
        <v>4258.3599999999997</v>
      </c>
      <c r="E536" s="1">
        <v>37945</v>
      </c>
      <c r="F536" t="s">
        <v>16</v>
      </c>
      <c r="G536">
        <v>4</v>
      </c>
      <c r="H536">
        <v>11</v>
      </c>
      <c r="I536">
        <v>2003</v>
      </c>
      <c r="J536" t="s">
        <v>79</v>
      </c>
      <c r="K536" t="s">
        <v>229</v>
      </c>
      <c r="L536" t="s">
        <v>114</v>
      </c>
      <c r="M536" t="s">
        <v>115</v>
      </c>
      <c r="N536" t="s">
        <v>21</v>
      </c>
      <c r="O536" t="s">
        <v>22</v>
      </c>
      <c r="P536" t="s">
        <v>30</v>
      </c>
    </row>
    <row r="537" spans="1:16" x14ac:dyDescent="0.3">
      <c r="A537">
        <v>10204</v>
      </c>
      <c r="B537">
        <v>40</v>
      </c>
      <c r="C537">
        <v>100</v>
      </c>
      <c r="D537">
        <v>4032</v>
      </c>
      <c r="E537" s="1">
        <v>37957</v>
      </c>
      <c r="F537" t="s">
        <v>16</v>
      </c>
      <c r="G537">
        <v>4</v>
      </c>
      <c r="H537">
        <v>12</v>
      </c>
      <c r="I537">
        <v>2003</v>
      </c>
      <c r="J537" t="s">
        <v>79</v>
      </c>
      <c r="K537" t="s">
        <v>229</v>
      </c>
      <c r="L537" t="s">
        <v>189</v>
      </c>
      <c r="M537" t="s">
        <v>20</v>
      </c>
      <c r="N537" t="s">
        <v>21</v>
      </c>
      <c r="O537" t="s">
        <v>22</v>
      </c>
      <c r="P537" t="s">
        <v>30</v>
      </c>
    </row>
    <row r="538" spans="1:16" x14ac:dyDescent="0.3">
      <c r="A538">
        <v>10212</v>
      </c>
      <c r="B538">
        <v>38</v>
      </c>
      <c r="C538">
        <v>100</v>
      </c>
      <c r="D538">
        <v>4492.3599999999997</v>
      </c>
      <c r="E538" s="1">
        <v>38002</v>
      </c>
      <c r="F538" t="s">
        <v>16</v>
      </c>
      <c r="G538">
        <v>1</v>
      </c>
      <c r="H538">
        <v>1</v>
      </c>
      <c r="I538">
        <v>2004</v>
      </c>
      <c r="J538" t="s">
        <v>79</v>
      </c>
      <c r="K538" t="s">
        <v>229</v>
      </c>
      <c r="L538" t="s">
        <v>76</v>
      </c>
      <c r="M538" t="s">
        <v>77</v>
      </c>
      <c r="N538" t="s">
        <v>78</v>
      </c>
      <c r="O538" t="s">
        <v>27</v>
      </c>
      <c r="P538" t="s">
        <v>30</v>
      </c>
    </row>
    <row r="539" spans="1:16" x14ac:dyDescent="0.3">
      <c r="A539">
        <v>10226</v>
      </c>
      <c r="B539">
        <v>38</v>
      </c>
      <c r="C539">
        <v>100</v>
      </c>
      <c r="D539">
        <v>4161.38</v>
      </c>
      <c r="E539" s="1">
        <v>38043</v>
      </c>
      <c r="F539" t="s">
        <v>16</v>
      </c>
      <c r="G539">
        <v>1</v>
      </c>
      <c r="H539">
        <v>2</v>
      </c>
      <c r="I539">
        <v>2004</v>
      </c>
      <c r="J539" t="s">
        <v>79</v>
      </c>
      <c r="K539" t="s">
        <v>229</v>
      </c>
      <c r="L539" t="s">
        <v>146</v>
      </c>
      <c r="M539" t="s">
        <v>147</v>
      </c>
      <c r="N539" t="s">
        <v>21</v>
      </c>
      <c r="O539" t="s">
        <v>22</v>
      </c>
      <c r="P539" t="s">
        <v>30</v>
      </c>
    </row>
    <row r="540" spans="1:16" x14ac:dyDescent="0.3">
      <c r="A540">
        <v>10241</v>
      </c>
      <c r="B540">
        <v>21</v>
      </c>
      <c r="C540">
        <v>100</v>
      </c>
      <c r="D540">
        <v>2508.66</v>
      </c>
      <c r="E540" s="1">
        <v>38090</v>
      </c>
      <c r="F540" t="s">
        <v>16</v>
      </c>
      <c r="G540">
        <v>2</v>
      </c>
      <c r="H540">
        <v>4</v>
      </c>
      <c r="I540">
        <v>2004</v>
      </c>
      <c r="J540" t="s">
        <v>79</v>
      </c>
      <c r="K540" t="s">
        <v>229</v>
      </c>
      <c r="L540" t="s">
        <v>214</v>
      </c>
      <c r="M540" t="s">
        <v>215</v>
      </c>
      <c r="N540" t="s">
        <v>26</v>
      </c>
      <c r="O540" t="s">
        <v>27</v>
      </c>
      <c r="P540" t="s">
        <v>23</v>
      </c>
    </row>
    <row r="541" spans="1:16" x14ac:dyDescent="0.3">
      <c r="A541">
        <v>10253</v>
      </c>
      <c r="B541">
        <v>24</v>
      </c>
      <c r="C541">
        <v>100</v>
      </c>
      <c r="D541">
        <v>3374.88</v>
      </c>
      <c r="E541" s="1">
        <v>38139</v>
      </c>
      <c r="F541" t="s">
        <v>138</v>
      </c>
      <c r="G541">
        <v>2</v>
      </c>
      <c r="H541">
        <v>6</v>
      </c>
      <c r="I541">
        <v>2004</v>
      </c>
      <c r="J541" t="s">
        <v>79</v>
      </c>
      <c r="K541" t="s">
        <v>229</v>
      </c>
      <c r="L541" t="s">
        <v>72</v>
      </c>
      <c r="M541" t="s">
        <v>73</v>
      </c>
      <c r="N541" t="s">
        <v>74</v>
      </c>
      <c r="O541" t="s">
        <v>27</v>
      </c>
      <c r="P541" t="s">
        <v>30</v>
      </c>
    </row>
    <row r="542" spans="1:16" x14ac:dyDescent="0.3">
      <c r="A542">
        <v>10266</v>
      </c>
      <c r="B542">
        <v>36</v>
      </c>
      <c r="C542">
        <v>100</v>
      </c>
      <c r="D542">
        <v>5196.6000000000004</v>
      </c>
      <c r="E542" s="1">
        <v>38174</v>
      </c>
      <c r="F542" t="s">
        <v>16</v>
      </c>
      <c r="G542">
        <v>3</v>
      </c>
      <c r="H542">
        <v>7</v>
      </c>
      <c r="I542">
        <v>2004</v>
      </c>
      <c r="J542" t="s">
        <v>79</v>
      </c>
      <c r="K542" t="s">
        <v>229</v>
      </c>
      <c r="L542" t="s">
        <v>181</v>
      </c>
      <c r="M542" t="s">
        <v>182</v>
      </c>
      <c r="N542" t="s">
        <v>107</v>
      </c>
      <c r="O542" t="s">
        <v>27</v>
      </c>
      <c r="P542" t="s">
        <v>30</v>
      </c>
    </row>
    <row r="543" spans="1:16" x14ac:dyDescent="0.3">
      <c r="A543">
        <v>10278</v>
      </c>
      <c r="B543">
        <v>23</v>
      </c>
      <c r="C543">
        <v>100</v>
      </c>
      <c r="D543">
        <v>2604.52</v>
      </c>
      <c r="E543" s="1">
        <v>38205</v>
      </c>
      <c r="F543" t="s">
        <v>16</v>
      </c>
      <c r="G543">
        <v>3</v>
      </c>
      <c r="H543">
        <v>8</v>
      </c>
      <c r="I543">
        <v>2004</v>
      </c>
      <c r="J543" t="s">
        <v>79</v>
      </c>
      <c r="K543" t="s">
        <v>229</v>
      </c>
      <c r="L543" t="s">
        <v>218</v>
      </c>
      <c r="M543" t="s">
        <v>219</v>
      </c>
      <c r="N543" t="s">
        <v>21</v>
      </c>
      <c r="O543" t="s">
        <v>22</v>
      </c>
      <c r="P543" t="s">
        <v>23</v>
      </c>
    </row>
    <row r="544" spans="1:16" x14ac:dyDescent="0.3">
      <c r="A544">
        <v>10288</v>
      </c>
      <c r="B544">
        <v>20</v>
      </c>
      <c r="C544">
        <v>100</v>
      </c>
      <c r="D544">
        <v>2936.8</v>
      </c>
      <c r="E544" s="1">
        <v>38231</v>
      </c>
      <c r="F544" t="s">
        <v>16</v>
      </c>
      <c r="G544">
        <v>3</v>
      </c>
      <c r="H544">
        <v>9</v>
      </c>
      <c r="I544">
        <v>2004</v>
      </c>
      <c r="J544" t="s">
        <v>79</v>
      </c>
      <c r="K544" t="s">
        <v>229</v>
      </c>
      <c r="L544" t="s">
        <v>168</v>
      </c>
      <c r="M544" t="s">
        <v>86</v>
      </c>
      <c r="N544" t="s">
        <v>86</v>
      </c>
      <c r="O544" t="s">
        <v>47</v>
      </c>
      <c r="P544" t="s">
        <v>23</v>
      </c>
    </row>
    <row r="545" spans="1:16" x14ac:dyDescent="0.3">
      <c r="A545">
        <v>10301</v>
      </c>
      <c r="B545">
        <v>32</v>
      </c>
      <c r="C545">
        <v>100</v>
      </c>
      <c r="D545">
        <v>3424.64</v>
      </c>
      <c r="E545" s="1">
        <v>37899</v>
      </c>
      <c r="F545" t="s">
        <v>16</v>
      </c>
      <c r="G545">
        <v>4</v>
      </c>
      <c r="H545">
        <v>10</v>
      </c>
      <c r="I545">
        <v>2003</v>
      </c>
      <c r="J545" t="s">
        <v>79</v>
      </c>
      <c r="K545" t="s">
        <v>229</v>
      </c>
      <c r="L545" t="s">
        <v>220</v>
      </c>
      <c r="M545" t="s">
        <v>221</v>
      </c>
      <c r="N545" t="s">
        <v>41</v>
      </c>
      <c r="O545" t="s">
        <v>27</v>
      </c>
      <c r="P545" t="s">
        <v>30</v>
      </c>
    </row>
    <row r="546" spans="1:16" x14ac:dyDescent="0.3">
      <c r="A546">
        <v>10311</v>
      </c>
      <c r="B546">
        <v>29</v>
      </c>
      <c r="C546">
        <v>100</v>
      </c>
      <c r="D546">
        <v>2923.2</v>
      </c>
      <c r="E546" s="1">
        <v>38276</v>
      </c>
      <c r="F546" t="s">
        <v>16</v>
      </c>
      <c r="G546">
        <v>4</v>
      </c>
      <c r="H546">
        <v>10</v>
      </c>
      <c r="I546">
        <v>2004</v>
      </c>
      <c r="J546" t="s">
        <v>79</v>
      </c>
      <c r="K546" t="s">
        <v>229</v>
      </c>
      <c r="L546" t="s">
        <v>76</v>
      </c>
      <c r="M546" t="s">
        <v>77</v>
      </c>
      <c r="N546" t="s">
        <v>78</v>
      </c>
      <c r="O546" t="s">
        <v>27</v>
      </c>
      <c r="P546" t="s">
        <v>23</v>
      </c>
    </row>
    <row r="547" spans="1:16" x14ac:dyDescent="0.3">
      <c r="A547">
        <v>10321</v>
      </c>
      <c r="B547">
        <v>44</v>
      </c>
      <c r="C547">
        <v>100</v>
      </c>
      <c r="D547">
        <v>4489.76</v>
      </c>
      <c r="E547" s="1">
        <v>38295</v>
      </c>
      <c r="F547" t="s">
        <v>16</v>
      </c>
      <c r="G547">
        <v>4</v>
      </c>
      <c r="H547">
        <v>11</v>
      </c>
      <c r="I547">
        <v>2004</v>
      </c>
      <c r="J547" t="s">
        <v>79</v>
      </c>
      <c r="K547" t="s">
        <v>229</v>
      </c>
      <c r="L547" t="s">
        <v>70</v>
      </c>
      <c r="M547" t="s">
        <v>71</v>
      </c>
      <c r="N547" t="s">
        <v>21</v>
      </c>
      <c r="O547" t="s">
        <v>22</v>
      </c>
      <c r="P547" t="s">
        <v>30</v>
      </c>
    </row>
    <row r="548" spans="1:16" x14ac:dyDescent="0.3">
      <c r="A548">
        <v>10331</v>
      </c>
      <c r="B548">
        <v>44</v>
      </c>
      <c r="C548">
        <v>100</v>
      </c>
      <c r="D548">
        <v>4849.24</v>
      </c>
      <c r="E548" s="1">
        <v>38308</v>
      </c>
      <c r="F548" t="s">
        <v>16</v>
      </c>
      <c r="G548">
        <v>4</v>
      </c>
      <c r="H548">
        <v>11</v>
      </c>
      <c r="I548">
        <v>2004</v>
      </c>
      <c r="J548" t="s">
        <v>79</v>
      </c>
      <c r="K548" t="s">
        <v>229</v>
      </c>
      <c r="L548" t="s">
        <v>126</v>
      </c>
      <c r="M548" t="s">
        <v>92</v>
      </c>
      <c r="N548" t="s">
        <v>21</v>
      </c>
      <c r="O548" t="s">
        <v>22</v>
      </c>
      <c r="P548" t="s">
        <v>30</v>
      </c>
    </row>
    <row r="549" spans="1:16" x14ac:dyDescent="0.3">
      <c r="A549">
        <v>10343</v>
      </c>
      <c r="B549">
        <v>36</v>
      </c>
      <c r="C549">
        <v>100</v>
      </c>
      <c r="D549">
        <v>5848.92</v>
      </c>
      <c r="E549" s="1">
        <v>38315</v>
      </c>
      <c r="F549" t="s">
        <v>16</v>
      </c>
      <c r="G549">
        <v>4</v>
      </c>
      <c r="H549">
        <v>11</v>
      </c>
      <c r="I549">
        <v>2004</v>
      </c>
      <c r="J549" t="s">
        <v>79</v>
      </c>
      <c r="K549" t="s">
        <v>229</v>
      </c>
      <c r="L549" t="s">
        <v>24</v>
      </c>
      <c r="M549" t="s">
        <v>25</v>
      </c>
      <c r="N549" t="s">
        <v>26</v>
      </c>
      <c r="O549" t="s">
        <v>27</v>
      </c>
      <c r="P549" t="s">
        <v>30</v>
      </c>
    </row>
    <row r="550" spans="1:16" x14ac:dyDescent="0.3">
      <c r="A550">
        <v>10367</v>
      </c>
      <c r="B550">
        <v>49</v>
      </c>
      <c r="C550">
        <v>56.3</v>
      </c>
      <c r="D550">
        <v>2758.7</v>
      </c>
      <c r="E550" s="1">
        <v>38364</v>
      </c>
      <c r="F550" t="s">
        <v>164</v>
      </c>
      <c r="G550">
        <v>1</v>
      </c>
      <c r="H550">
        <v>1</v>
      </c>
      <c r="I550">
        <v>2005</v>
      </c>
      <c r="J550" t="s">
        <v>79</v>
      </c>
      <c r="K550" t="s">
        <v>229</v>
      </c>
      <c r="L550" t="s">
        <v>31</v>
      </c>
      <c r="M550" t="s">
        <v>32</v>
      </c>
      <c r="N550" t="s">
        <v>21</v>
      </c>
      <c r="O550" t="s">
        <v>22</v>
      </c>
      <c r="P550" t="s">
        <v>23</v>
      </c>
    </row>
    <row r="551" spans="1:16" x14ac:dyDescent="0.3">
      <c r="A551">
        <v>10378</v>
      </c>
      <c r="B551">
        <v>34</v>
      </c>
      <c r="C551">
        <v>42.64</v>
      </c>
      <c r="D551">
        <v>1449.76</v>
      </c>
      <c r="E551" s="1">
        <v>38393</v>
      </c>
      <c r="F551" t="s">
        <v>16</v>
      </c>
      <c r="G551">
        <v>1</v>
      </c>
      <c r="H551">
        <v>2</v>
      </c>
      <c r="I551">
        <v>2005</v>
      </c>
      <c r="J551" t="s">
        <v>79</v>
      </c>
      <c r="K551" t="s">
        <v>229</v>
      </c>
      <c r="L551" t="s">
        <v>76</v>
      </c>
      <c r="M551" t="s">
        <v>77</v>
      </c>
      <c r="N551" t="s">
        <v>78</v>
      </c>
      <c r="O551" t="s">
        <v>27</v>
      </c>
      <c r="P551" t="s">
        <v>23</v>
      </c>
    </row>
    <row r="552" spans="1:16" x14ac:dyDescent="0.3">
      <c r="A552">
        <v>10407</v>
      </c>
      <c r="B552">
        <v>59</v>
      </c>
      <c r="C552">
        <v>100</v>
      </c>
      <c r="D552">
        <v>7048.14</v>
      </c>
      <c r="E552" s="1">
        <v>38464</v>
      </c>
      <c r="F552" t="s">
        <v>161</v>
      </c>
      <c r="G552">
        <v>2</v>
      </c>
      <c r="H552">
        <v>4</v>
      </c>
      <c r="I552">
        <v>2005</v>
      </c>
      <c r="J552" t="s">
        <v>79</v>
      </c>
      <c r="K552" t="s">
        <v>229</v>
      </c>
      <c r="L552" t="s">
        <v>159</v>
      </c>
      <c r="M552" t="s">
        <v>160</v>
      </c>
      <c r="N552" t="s">
        <v>21</v>
      </c>
      <c r="O552" t="s">
        <v>22</v>
      </c>
      <c r="P552" t="s">
        <v>67</v>
      </c>
    </row>
    <row r="553" spans="1:16" x14ac:dyDescent="0.3">
      <c r="A553">
        <v>10419</v>
      </c>
      <c r="B553">
        <v>37</v>
      </c>
      <c r="C553">
        <v>100</v>
      </c>
      <c r="D553">
        <v>5202.9399999999996</v>
      </c>
      <c r="E553" s="1">
        <v>38489</v>
      </c>
      <c r="F553" t="s">
        <v>16</v>
      </c>
      <c r="G553">
        <v>2</v>
      </c>
      <c r="H553">
        <v>5</v>
      </c>
      <c r="I553">
        <v>2005</v>
      </c>
      <c r="J553" t="s">
        <v>79</v>
      </c>
      <c r="K553" t="s">
        <v>229</v>
      </c>
      <c r="L553" t="s">
        <v>64</v>
      </c>
      <c r="M553" t="s">
        <v>65</v>
      </c>
      <c r="N553" t="s">
        <v>66</v>
      </c>
      <c r="O553" t="s">
        <v>27</v>
      </c>
      <c r="P553" t="s">
        <v>30</v>
      </c>
    </row>
    <row r="554" spans="1:16" x14ac:dyDescent="0.3">
      <c r="A554">
        <v>10106</v>
      </c>
      <c r="B554">
        <v>36</v>
      </c>
      <c r="C554">
        <v>100</v>
      </c>
      <c r="D554">
        <v>5279.4</v>
      </c>
      <c r="E554" s="1">
        <v>37669</v>
      </c>
      <c r="F554" t="s">
        <v>16</v>
      </c>
      <c r="G554">
        <v>1</v>
      </c>
      <c r="H554">
        <v>2</v>
      </c>
      <c r="I554">
        <v>2003</v>
      </c>
      <c r="J554" t="s">
        <v>230</v>
      </c>
      <c r="K554" t="s">
        <v>231</v>
      </c>
      <c r="L554" t="s">
        <v>224</v>
      </c>
      <c r="M554" t="s">
        <v>225</v>
      </c>
      <c r="N554" t="s">
        <v>107</v>
      </c>
      <c r="O554" t="s">
        <v>27</v>
      </c>
      <c r="P554" t="s">
        <v>30</v>
      </c>
    </row>
    <row r="555" spans="1:16" x14ac:dyDescent="0.3">
      <c r="A555">
        <v>10119</v>
      </c>
      <c r="B555">
        <v>43</v>
      </c>
      <c r="C555">
        <v>100</v>
      </c>
      <c r="D555">
        <v>6916.12</v>
      </c>
      <c r="E555" s="1">
        <v>37739</v>
      </c>
      <c r="F555" t="s">
        <v>16</v>
      </c>
      <c r="G555">
        <v>2</v>
      </c>
      <c r="H555">
        <v>4</v>
      </c>
      <c r="I555">
        <v>2003</v>
      </c>
      <c r="J555" t="s">
        <v>230</v>
      </c>
      <c r="K555" t="s">
        <v>231</v>
      </c>
      <c r="L555" t="s">
        <v>64</v>
      </c>
      <c r="M555" t="s">
        <v>65</v>
      </c>
      <c r="N555" t="s">
        <v>66</v>
      </c>
      <c r="O555" t="s">
        <v>27</v>
      </c>
      <c r="P555" t="s">
        <v>30</v>
      </c>
    </row>
    <row r="556" spans="1:16" x14ac:dyDescent="0.3">
      <c r="A556">
        <v>10131</v>
      </c>
      <c r="B556">
        <v>21</v>
      </c>
      <c r="C556">
        <v>100</v>
      </c>
      <c r="D556">
        <v>2781.66</v>
      </c>
      <c r="E556" s="1">
        <v>37788</v>
      </c>
      <c r="F556" t="s">
        <v>16</v>
      </c>
      <c r="G556">
        <v>2</v>
      </c>
      <c r="H556">
        <v>6</v>
      </c>
      <c r="I556">
        <v>2003</v>
      </c>
      <c r="J556" t="s">
        <v>230</v>
      </c>
      <c r="K556" t="s">
        <v>231</v>
      </c>
      <c r="L556" t="s">
        <v>232</v>
      </c>
      <c r="M556" t="s">
        <v>205</v>
      </c>
      <c r="N556" t="s">
        <v>21</v>
      </c>
      <c r="O556" t="s">
        <v>22</v>
      </c>
      <c r="P556" t="s">
        <v>23</v>
      </c>
    </row>
    <row r="557" spans="1:16" x14ac:dyDescent="0.3">
      <c r="A557">
        <v>10143</v>
      </c>
      <c r="B557">
        <v>32</v>
      </c>
      <c r="C557">
        <v>100</v>
      </c>
      <c r="D557">
        <v>5248</v>
      </c>
      <c r="E557" s="1">
        <v>37843</v>
      </c>
      <c r="F557" t="s">
        <v>16</v>
      </c>
      <c r="G557">
        <v>3</v>
      </c>
      <c r="H557">
        <v>8</v>
      </c>
      <c r="I557">
        <v>2003</v>
      </c>
      <c r="J557" t="s">
        <v>230</v>
      </c>
      <c r="K557" t="s">
        <v>231</v>
      </c>
      <c r="L557" t="s">
        <v>137</v>
      </c>
      <c r="M557" t="s">
        <v>71</v>
      </c>
      <c r="N557" t="s">
        <v>21</v>
      </c>
      <c r="O557" t="s">
        <v>22</v>
      </c>
      <c r="P557" t="s">
        <v>30</v>
      </c>
    </row>
    <row r="558" spans="1:16" x14ac:dyDescent="0.3">
      <c r="A558">
        <v>10155</v>
      </c>
      <c r="B558">
        <v>38</v>
      </c>
      <c r="C558">
        <v>100</v>
      </c>
      <c r="D558">
        <v>6531.44</v>
      </c>
      <c r="E558" s="1">
        <v>37900</v>
      </c>
      <c r="F558" t="s">
        <v>16</v>
      </c>
      <c r="G558">
        <v>4</v>
      </c>
      <c r="H558">
        <v>10</v>
      </c>
      <c r="I558">
        <v>2003</v>
      </c>
      <c r="J558" t="s">
        <v>230</v>
      </c>
      <c r="K558" t="s">
        <v>231</v>
      </c>
      <c r="L558" t="s">
        <v>57</v>
      </c>
      <c r="M558" t="s">
        <v>58</v>
      </c>
      <c r="N558" t="s">
        <v>59</v>
      </c>
      <c r="O558" t="s">
        <v>27</v>
      </c>
      <c r="P558" t="s">
        <v>30</v>
      </c>
    </row>
    <row r="559" spans="1:16" x14ac:dyDescent="0.3">
      <c r="A559">
        <v>10167</v>
      </c>
      <c r="B559">
        <v>43</v>
      </c>
      <c r="C559">
        <v>100</v>
      </c>
      <c r="D559">
        <v>5763.72</v>
      </c>
      <c r="E559" s="1">
        <v>37917</v>
      </c>
      <c r="F559" t="s">
        <v>138</v>
      </c>
      <c r="G559">
        <v>4</v>
      </c>
      <c r="H559">
        <v>10</v>
      </c>
      <c r="I559">
        <v>2003</v>
      </c>
      <c r="J559" t="s">
        <v>230</v>
      </c>
      <c r="K559" t="s">
        <v>231</v>
      </c>
      <c r="L559" t="s">
        <v>108</v>
      </c>
      <c r="M559" t="s">
        <v>109</v>
      </c>
      <c r="N559" t="s">
        <v>83</v>
      </c>
      <c r="O559" t="s">
        <v>27</v>
      </c>
      <c r="P559" t="s">
        <v>30</v>
      </c>
    </row>
    <row r="560" spans="1:16" x14ac:dyDescent="0.3">
      <c r="A560">
        <v>10178</v>
      </c>
      <c r="B560">
        <v>42</v>
      </c>
      <c r="C560">
        <v>100</v>
      </c>
      <c r="D560">
        <v>6490.68</v>
      </c>
      <c r="E560" s="1">
        <v>37933</v>
      </c>
      <c r="F560" t="s">
        <v>16</v>
      </c>
      <c r="G560">
        <v>4</v>
      </c>
      <c r="H560">
        <v>11</v>
      </c>
      <c r="I560">
        <v>2003</v>
      </c>
      <c r="J560" t="s">
        <v>230</v>
      </c>
      <c r="K560" t="s">
        <v>231</v>
      </c>
      <c r="L560" t="s">
        <v>139</v>
      </c>
      <c r="M560" t="s">
        <v>140</v>
      </c>
      <c r="N560" t="s">
        <v>26</v>
      </c>
      <c r="O560" t="s">
        <v>27</v>
      </c>
      <c r="P560" t="s">
        <v>30</v>
      </c>
    </row>
    <row r="561" spans="1:16" x14ac:dyDescent="0.3">
      <c r="A561">
        <v>10186</v>
      </c>
      <c r="B561">
        <v>32</v>
      </c>
      <c r="C561">
        <v>100</v>
      </c>
      <c r="D561">
        <v>6004.8</v>
      </c>
      <c r="E561" s="1">
        <v>37939</v>
      </c>
      <c r="F561" t="s">
        <v>16</v>
      </c>
      <c r="G561">
        <v>4</v>
      </c>
      <c r="H561">
        <v>11</v>
      </c>
      <c r="I561">
        <v>2003</v>
      </c>
      <c r="J561" t="s">
        <v>230</v>
      </c>
      <c r="K561" t="s">
        <v>231</v>
      </c>
      <c r="L561" t="s">
        <v>141</v>
      </c>
      <c r="M561" t="s">
        <v>136</v>
      </c>
      <c r="N561" t="s">
        <v>74</v>
      </c>
      <c r="O561" t="s">
        <v>27</v>
      </c>
      <c r="P561" t="s">
        <v>30</v>
      </c>
    </row>
    <row r="562" spans="1:16" x14ac:dyDescent="0.3">
      <c r="A562">
        <v>10198</v>
      </c>
      <c r="B562">
        <v>42</v>
      </c>
      <c r="C562">
        <v>100</v>
      </c>
      <c r="D562">
        <v>7483.98</v>
      </c>
      <c r="E562" s="1">
        <v>37952</v>
      </c>
      <c r="F562" t="s">
        <v>16</v>
      </c>
      <c r="G562">
        <v>4</v>
      </c>
      <c r="H562">
        <v>11</v>
      </c>
      <c r="I562">
        <v>2003</v>
      </c>
      <c r="J562" t="s">
        <v>230</v>
      </c>
      <c r="K562" t="s">
        <v>231</v>
      </c>
      <c r="L562" t="s">
        <v>170</v>
      </c>
      <c r="M562" t="s">
        <v>171</v>
      </c>
      <c r="N562" t="s">
        <v>172</v>
      </c>
      <c r="O562" t="s">
        <v>87</v>
      </c>
      <c r="P562" t="s">
        <v>67</v>
      </c>
    </row>
    <row r="563" spans="1:16" x14ac:dyDescent="0.3">
      <c r="A563">
        <v>10210</v>
      </c>
      <c r="B563">
        <v>31</v>
      </c>
      <c r="C563">
        <v>100</v>
      </c>
      <c r="D563">
        <v>5719.5</v>
      </c>
      <c r="E563" s="1">
        <v>37998</v>
      </c>
      <c r="F563" t="s">
        <v>16</v>
      </c>
      <c r="G563">
        <v>1</v>
      </c>
      <c r="H563">
        <v>1</v>
      </c>
      <c r="I563">
        <v>2004</v>
      </c>
      <c r="J563" t="s">
        <v>230</v>
      </c>
      <c r="K563" t="s">
        <v>231</v>
      </c>
      <c r="L563" t="s">
        <v>124</v>
      </c>
      <c r="M563" t="s">
        <v>125</v>
      </c>
      <c r="N563" t="s">
        <v>87</v>
      </c>
      <c r="O563" t="s">
        <v>87</v>
      </c>
      <c r="P563" t="s">
        <v>30</v>
      </c>
    </row>
    <row r="564" spans="1:16" x14ac:dyDescent="0.3">
      <c r="A564">
        <v>10222</v>
      </c>
      <c r="B564">
        <v>49</v>
      </c>
      <c r="C564">
        <v>100</v>
      </c>
      <c r="D564">
        <v>6954.08</v>
      </c>
      <c r="E564" s="1">
        <v>38036</v>
      </c>
      <c r="F564" t="s">
        <v>16</v>
      </c>
      <c r="G564">
        <v>1</v>
      </c>
      <c r="H564">
        <v>2</v>
      </c>
      <c r="I564">
        <v>2004</v>
      </c>
      <c r="J564" t="s">
        <v>230</v>
      </c>
      <c r="K564" t="s">
        <v>231</v>
      </c>
      <c r="L564" t="s">
        <v>146</v>
      </c>
      <c r="M564" t="s">
        <v>147</v>
      </c>
      <c r="N564" t="s">
        <v>21</v>
      </c>
      <c r="O564" t="s">
        <v>22</v>
      </c>
      <c r="P564" t="s">
        <v>30</v>
      </c>
    </row>
    <row r="565" spans="1:16" x14ac:dyDescent="0.3">
      <c r="A565">
        <v>10250</v>
      </c>
      <c r="B565">
        <v>45</v>
      </c>
      <c r="C565">
        <v>100</v>
      </c>
      <c r="D565">
        <v>8160.3</v>
      </c>
      <c r="E565" s="1">
        <v>38118</v>
      </c>
      <c r="F565" t="s">
        <v>16</v>
      </c>
      <c r="G565">
        <v>2</v>
      </c>
      <c r="H565">
        <v>5</v>
      </c>
      <c r="I565">
        <v>2004</v>
      </c>
      <c r="J565" t="s">
        <v>230</v>
      </c>
      <c r="K565" t="s">
        <v>231</v>
      </c>
      <c r="L565" t="s">
        <v>159</v>
      </c>
      <c r="M565" t="s">
        <v>160</v>
      </c>
      <c r="N565" t="s">
        <v>21</v>
      </c>
      <c r="O565" t="s">
        <v>22</v>
      </c>
      <c r="P565" t="s">
        <v>67</v>
      </c>
    </row>
    <row r="566" spans="1:16" x14ac:dyDescent="0.3">
      <c r="A566">
        <v>10262</v>
      </c>
      <c r="B566">
        <v>49</v>
      </c>
      <c r="C566">
        <v>100</v>
      </c>
      <c r="D566">
        <v>6567.96</v>
      </c>
      <c r="E566" s="1">
        <v>38162</v>
      </c>
      <c r="F566" t="s">
        <v>138</v>
      </c>
      <c r="G566">
        <v>2</v>
      </c>
      <c r="H566">
        <v>6</v>
      </c>
      <c r="I566">
        <v>2004</v>
      </c>
      <c r="J566" t="s">
        <v>230</v>
      </c>
      <c r="K566" t="s">
        <v>231</v>
      </c>
      <c r="L566" t="s">
        <v>76</v>
      </c>
      <c r="M566" t="s">
        <v>77</v>
      </c>
      <c r="N566" t="s">
        <v>78</v>
      </c>
      <c r="O566" t="s">
        <v>27</v>
      </c>
      <c r="P566" t="s">
        <v>30</v>
      </c>
    </row>
    <row r="567" spans="1:16" x14ac:dyDescent="0.3">
      <c r="A567">
        <v>10274</v>
      </c>
      <c r="B567">
        <v>41</v>
      </c>
      <c r="C567">
        <v>100</v>
      </c>
      <c r="D567">
        <v>6724</v>
      </c>
      <c r="E567" s="1">
        <v>38189</v>
      </c>
      <c r="F567" t="s">
        <v>16</v>
      </c>
      <c r="G567">
        <v>3</v>
      </c>
      <c r="H567">
        <v>7</v>
      </c>
      <c r="I567">
        <v>2004</v>
      </c>
      <c r="J567" t="s">
        <v>230</v>
      </c>
      <c r="K567" t="s">
        <v>231</v>
      </c>
      <c r="L567" t="s">
        <v>116</v>
      </c>
      <c r="M567" t="s">
        <v>117</v>
      </c>
      <c r="N567" t="s">
        <v>21</v>
      </c>
      <c r="O567" t="s">
        <v>22</v>
      </c>
      <c r="P567" t="s">
        <v>30</v>
      </c>
    </row>
    <row r="568" spans="1:16" x14ac:dyDescent="0.3">
      <c r="A568">
        <v>10284</v>
      </c>
      <c r="B568">
        <v>45</v>
      </c>
      <c r="C568">
        <v>100</v>
      </c>
      <c r="D568">
        <v>5747.85</v>
      </c>
      <c r="E568" s="1">
        <v>38220</v>
      </c>
      <c r="F568" t="s">
        <v>16</v>
      </c>
      <c r="G568">
        <v>3</v>
      </c>
      <c r="H568">
        <v>8</v>
      </c>
      <c r="I568">
        <v>2004</v>
      </c>
      <c r="J568" t="s">
        <v>230</v>
      </c>
      <c r="K568" t="s">
        <v>231</v>
      </c>
      <c r="L568" t="s">
        <v>220</v>
      </c>
      <c r="M568" t="s">
        <v>221</v>
      </c>
      <c r="N568" t="s">
        <v>41</v>
      </c>
      <c r="O568" t="s">
        <v>27</v>
      </c>
      <c r="P568" t="s">
        <v>30</v>
      </c>
    </row>
    <row r="569" spans="1:16" x14ac:dyDescent="0.3">
      <c r="A569">
        <v>10296</v>
      </c>
      <c r="B569">
        <v>36</v>
      </c>
      <c r="C569">
        <v>100</v>
      </c>
      <c r="D569">
        <v>5676.84</v>
      </c>
      <c r="E569" s="1">
        <v>38245</v>
      </c>
      <c r="F569" t="s">
        <v>16</v>
      </c>
      <c r="G569">
        <v>3</v>
      </c>
      <c r="H569">
        <v>9</v>
      </c>
      <c r="I569">
        <v>2004</v>
      </c>
      <c r="J569" t="s">
        <v>230</v>
      </c>
      <c r="K569" t="s">
        <v>231</v>
      </c>
      <c r="L569" t="s">
        <v>233</v>
      </c>
      <c r="M569" t="s">
        <v>234</v>
      </c>
      <c r="N569" t="s">
        <v>177</v>
      </c>
      <c r="O569" t="s">
        <v>27</v>
      </c>
      <c r="P569" t="s">
        <v>30</v>
      </c>
    </row>
    <row r="570" spans="1:16" x14ac:dyDescent="0.3">
      <c r="A570">
        <v>10307</v>
      </c>
      <c r="B570">
        <v>39</v>
      </c>
      <c r="C570">
        <v>100</v>
      </c>
      <c r="D570">
        <v>7379.97</v>
      </c>
      <c r="E570" s="1">
        <v>38274</v>
      </c>
      <c r="F570" t="s">
        <v>16</v>
      </c>
      <c r="G570">
        <v>4</v>
      </c>
      <c r="H570">
        <v>10</v>
      </c>
      <c r="I570">
        <v>2004</v>
      </c>
      <c r="J570" t="s">
        <v>230</v>
      </c>
      <c r="K570" t="s">
        <v>231</v>
      </c>
      <c r="L570" t="s">
        <v>91</v>
      </c>
      <c r="M570" t="s">
        <v>92</v>
      </c>
      <c r="N570" t="s">
        <v>21</v>
      </c>
      <c r="O570" t="s">
        <v>22</v>
      </c>
      <c r="P570" t="s">
        <v>67</v>
      </c>
    </row>
    <row r="571" spans="1:16" x14ac:dyDescent="0.3">
      <c r="A571">
        <v>10316</v>
      </c>
      <c r="B571">
        <v>27</v>
      </c>
      <c r="C571">
        <v>100</v>
      </c>
      <c r="D571">
        <v>3704.13</v>
      </c>
      <c r="E571" s="1">
        <v>38292</v>
      </c>
      <c r="F571" t="s">
        <v>16</v>
      </c>
      <c r="G571">
        <v>4</v>
      </c>
      <c r="H571">
        <v>11</v>
      </c>
      <c r="I571">
        <v>2004</v>
      </c>
      <c r="J571" t="s">
        <v>230</v>
      </c>
      <c r="K571" t="s">
        <v>231</v>
      </c>
      <c r="L571" t="s">
        <v>155</v>
      </c>
      <c r="M571" t="s">
        <v>156</v>
      </c>
      <c r="N571" t="s">
        <v>74</v>
      </c>
      <c r="O571" t="s">
        <v>27</v>
      </c>
      <c r="P571" t="s">
        <v>30</v>
      </c>
    </row>
    <row r="572" spans="1:16" x14ac:dyDescent="0.3">
      <c r="A572">
        <v>10327</v>
      </c>
      <c r="B572">
        <v>25</v>
      </c>
      <c r="C572">
        <v>100</v>
      </c>
      <c r="D572">
        <v>2804.75</v>
      </c>
      <c r="E572" s="1">
        <v>38301</v>
      </c>
      <c r="F572" t="s">
        <v>164</v>
      </c>
      <c r="G572">
        <v>4</v>
      </c>
      <c r="H572">
        <v>11</v>
      </c>
      <c r="I572">
        <v>2004</v>
      </c>
      <c r="J572" t="s">
        <v>230</v>
      </c>
      <c r="K572" t="s">
        <v>231</v>
      </c>
      <c r="L572" t="s">
        <v>132</v>
      </c>
      <c r="M572" t="s">
        <v>133</v>
      </c>
      <c r="N572" t="s">
        <v>134</v>
      </c>
      <c r="O572" t="s">
        <v>27</v>
      </c>
      <c r="P572" t="s">
        <v>23</v>
      </c>
    </row>
    <row r="573" spans="1:16" x14ac:dyDescent="0.3">
      <c r="A573">
        <v>10338</v>
      </c>
      <c r="B573">
        <v>41</v>
      </c>
      <c r="C573">
        <v>100</v>
      </c>
      <c r="D573">
        <v>5624.79</v>
      </c>
      <c r="E573" s="1">
        <v>38313</v>
      </c>
      <c r="F573" t="s">
        <v>16</v>
      </c>
      <c r="G573">
        <v>4</v>
      </c>
      <c r="H573">
        <v>11</v>
      </c>
      <c r="I573">
        <v>2004</v>
      </c>
      <c r="J573" t="s">
        <v>230</v>
      </c>
      <c r="K573" t="s">
        <v>231</v>
      </c>
      <c r="L573" t="s">
        <v>235</v>
      </c>
      <c r="M573" t="s">
        <v>236</v>
      </c>
      <c r="N573" t="s">
        <v>150</v>
      </c>
      <c r="O573" t="s">
        <v>27</v>
      </c>
      <c r="P573" t="s">
        <v>30</v>
      </c>
    </row>
    <row r="574" spans="1:16" x14ac:dyDescent="0.3">
      <c r="A574">
        <v>10351</v>
      </c>
      <c r="B574">
        <v>39</v>
      </c>
      <c r="C574">
        <v>99.52</v>
      </c>
      <c r="D574">
        <v>3881.28</v>
      </c>
      <c r="E574" s="1">
        <v>38324</v>
      </c>
      <c r="F574" t="s">
        <v>16</v>
      </c>
      <c r="G574">
        <v>4</v>
      </c>
      <c r="H574">
        <v>12</v>
      </c>
      <c r="I574">
        <v>2004</v>
      </c>
      <c r="J574" t="s">
        <v>230</v>
      </c>
      <c r="K574" t="s">
        <v>231</v>
      </c>
      <c r="L574" t="s">
        <v>135</v>
      </c>
      <c r="M574" t="s">
        <v>136</v>
      </c>
      <c r="N574" t="s">
        <v>74</v>
      </c>
      <c r="O574" t="s">
        <v>27</v>
      </c>
      <c r="P574" t="s">
        <v>30</v>
      </c>
    </row>
    <row r="575" spans="1:16" x14ac:dyDescent="0.3">
      <c r="A575">
        <v>10373</v>
      </c>
      <c r="B575">
        <v>28</v>
      </c>
      <c r="C575">
        <v>57.55</v>
      </c>
      <c r="D575">
        <v>1611.4</v>
      </c>
      <c r="E575" s="1">
        <v>38383</v>
      </c>
      <c r="F575" t="s">
        <v>16</v>
      </c>
      <c r="G575">
        <v>1</v>
      </c>
      <c r="H575">
        <v>1</v>
      </c>
      <c r="I575">
        <v>2005</v>
      </c>
      <c r="J575" t="s">
        <v>230</v>
      </c>
      <c r="K575" t="s">
        <v>231</v>
      </c>
      <c r="L575" t="s">
        <v>157</v>
      </c>
      <c r="M575" t="s">
        <v>158</v>
      </c>
      <c r="N575" t="s">
        <v>59</v>
      </c>
      <c r="O575" t="s">
        <v>27</v>
      </c>
      <c r="P575" t="s">
        <v>23</v>
      </c>
    </row>
    <row r="576" spans="1:16" x14ac:dyDescent="0.3">
      <c r="A576">
        <v>10386</v>
      </c>
      <c r="B576">
        <v>25</v>
      </c>
      <c r="C576">
        <v>54.57</v>
      </c>
      <c r="D576">
        <v>1364.25</v>
      </c>
      <c r="E576" s="1">
        <v>38412</v>
      </c>
      <c r="F576" t="s">
        <v>164</v>
      </c>
      <c r="G576">
        <v>1</v>
      </c>
      <c r="H576">
        <v>3</v>
      </c>
      <c r="I576">
        <v>2005</v>
      </c>
      <c r="J576" t="s">
        <v>230</v>
      </c>
      <c r="K576" t="s">
        <v>231</v>
      </c>
      <c r="L576" t="s">
        <v>76</v>
      </c>
      <c r="M576" t="s">
        <v>77</v>
      </c>
      <c r="N576" t="s">
        <v>78</v>
      </c>
      <c r="O576" t="s">
        <v>27</v>
      </c>
      <c r="P576" t="s">
        <v>23</v>
      </c>
    </row>
    <row r="577" spans="1:16" x14ac:dyDescent="0.3">
      <c r="A577">
        <v>10398</v>
      </c>
      <c r="B577">
        <v>33</v>
      </c>
      <c r="C577">
        <v>100</v>
      </c>
      <c r="D577">
        <v>4215.09</v>
      </c>
      <c r="E577" s="1">
        <v>38441</v>
      </c>
      <c r="F577" t="s">
        <v>16</v>
      </c>
      <c r="G577">
        <v>1</v>
      </c>
      <c r="H577">
        <v>3</v>
      </c>
      <c r="I577">
        <v>2005</v>
      </c>
      <c r="J577" t="s">
        <v>230</v>
      </c>
      <c r="K577" t="s">
        <v>231</v>
      </c>
      <c r="L577" t="s">
        <v>24</v>
      </c>
      <c r="M577" t="s">
        <v>25</v>
      </c>
      <c r="N577" t="s">
        <v>26</v>
      </c>
      <c r="O577" t="s">
        <v>27</v>
      </c>
      <c r="P577" t="s">
        <v>30</v>
      </c>
    </row>
    <row r="578" spans="1:16" x14ac:dyDescent="0.3">
      <c r="A578">
        <v>10400</v>
      </c>
      <c r="B578">
        <v>34</v>
      </c>
      <c r="C578">
        <v>100</v>
      </c>
      <c r="D578">
        <v>6433.82</v>
      </c>
      <c r="E578" s="1">
        <v>38443</v>
      </c>
      <c r="F578" t="s">
        <v>16</v>
      </c>
      <c r="G578">
        <v>2</v>
      </c>
      <c r="H578">
        <v>4</v>
      </c>
      <c r="I578">
        <v>2005</v>
      </c>
      <c r="J578" t="s">
        <v>230</v>
      </c>
      <c r="K578" t="s">
        <v>231</v>
      </c>
      <c r="L578" t="s">
        <v>159</v>
      </c>
      <c r="M578" t="s">
        <v>160</v>
      </c>
      <c r="N578" t="s">
        <v>21</v>
      </c>
      <c r="O578" t="s">
        <v>22</v>
      </c>
      <c r="P578" t="s">
        <v>30</v>
      </c>
    </row>
    <row r="579" spans="1:16" x14ac:dyDescent="0.3">
      <c r="A579">
        <v>10416</v>
      </c>
      <c r="B579">
        <v>24</v>
      </c>
      <c r="C579">
        <v>100</v>
      </c>
      <c r="D579">
        <v>4352.16</v>
      </c>
      <c r="E579" s="1">
        <v>38482</v>
      </c>
      <c r="F579" t="s">
        <v>16</v>
      </c>
      <c r="G579">
        <v>2</v>
      </c>
      <c r="H579">
        <v>5</v>
      </c>
      <c r="I579">
        <v>2005</v>
      </c>
      <c r="J579" t="s">
        <v>230</v>
      </c>
      <c r="K579" t="s">
        <v>231</v>
      </c>
      <c r="L579" t="s">
        <v>181</v>
      </c>
      <c r="M579" t="s">
        <v>182</v>
      </c>
      <c r="N579" t="s">
        <v>107</v>
      </c>
      <c r="O579" t="s">
        <v>27</v>
      </c>
      <c r="P579" t="s">
        <v>30</v>
      </c>
    </row>
    <row r="580" spans="1:16" x14ac:dyDescent="0.3">
      <c r="A580">
        <v>10100</v>
      </c>
      <c r="B580">
        <v>30</v>
      </c>
      <c r="C580">
        <v>100</v>
      </c>
      <c r="D580">
        <v>5151</v>
      </c>
      <c r="E580" s="1">
        <v>37627</v>
      </c>
      <c r="F580" t="s">
        <v>16</v>
      </c>
      <c r="G580">
        <v>1</v>
      </c>
      <c r="H580">
        <v>1</v>
      </c>
      <c r="I580">
        <v>2003</v>
      </c>
      <c r="J580" t="s">
        <v>222</v>
      </c>
      <c r="K580" t="s">
        <v>237</v>
      </c>
      <c r="L580" t="s">
        <v>114</v>
      </c>
      <c r="M580" t="s">
        <v>115</v>
      </c>
      <c r="N580" t="s">
        <v>21</v>
      </c>
      <c r="O580" t="s">
        <v>22</v>
      </c>
      <c r="P580" t="s">
        <v>30</v>
      </c>
    </row>
    <row r="581" spans="1:16" x14ac:dyDescent="0.3">
      <c r="A581">
        <v>10110</v>
      </c>
      <c r="B581">
        <v>42</v>
      </c>
      <c r="C581">
        <v>100</v>
      </c>
      <c r="D581">
        <v>6069</v>
      </c>
      <c r="E581" s="1">
        <v>37698</v>
      </c>
      <c r="F581" t="s">
        <v>16</v>
      </c>
      <c r="G581">
        <v>1</v>
      </c>
      <c r="H581">
        <v>3</v>
      </c>
      <c r="I581">
        <v>2003</v>
      </c>
      <c r="J581" t="s">
        <v>222</v>
      </c>
      <c r="K581" t="s">
        <v>237</v>
      </c>
      <c r="L581" t="s">
        <v>194</v>
      </c>
      <c r="M581" t="s">
        <v>195</v>
      </c>
      <c r="N581" t="s">
        <v>74</v>
      </c>
      <c r="O581" t="s">
        <v>27</v>
      </c>
      <c r="P581" t="s">
        <v>30</v>
      </c>
    </row>
    <row r="582" spans="1:16" x14ac:dyDescent="0.3">
      <c r="A582">
        <v>10124</v>
      </c>
      <c r="B582">
        <v>21</v>
      </c>
      <c r="C582">
        <v>100</v>
      </c>
      <c r="D582">
        <v>2856</v>
      </c>
      <c r="E582" s="1">
        <v>37762</v>
      </c>
      <c r="F582" t="s">
        <v>16</v>
      </c>
      <c r="G582">
        <v>2</v>
      </c>
      <c r="H582">
        <v>5</v>
      </c>
      <c r="I582">
        <v>2003</v>
      </c>
      <c r="J582" t="s">
        <v>222</v>
      </c>
      <c r="K582" t="s">
        <v>237</v>
      </c>
      <c r="L582" t="s">
        <v>218</v>
      </c>
      <c r="M582" t="s">
        <v>219</v>
      </c>
      <c r="N582" t="s">
        <v>21</v>
      </c>
      <c r="O582" t="s">
        <v>22</v>
      </c>
      <c r="P582" t="s">
        <v>23</v>
      </c>
    </row>
    <row r="583" spans="1:16" x14ac:dyDescent="0.3">
      <c r="A583">
        <v>10149</v>
      </c>
      <c r="B583">
        <v>34</v>
      </c>
      <c r="C583">
        <v>100</v>
      </c>
      <c r="D583">
        <v>5375.4</v>
      </c>
      <c r="E583" s="1">
        <v>37876</v>
      </c>
      <c r="F583" t="s">
        <v>16</v>
      </c>
      <c r="G583">
        <v>3</v>
      </c>
      <c r="H583">
        <v>9</v>
      </c>
      <c r="I583">
        <v>2003</v>
      </c>
      <c r="J583" t="s">
        <v>222</v>
      </c>
      <c r="K583" t="s">
        <v>237</v>
      </c>
      <c r="L583" t="s">
        <v>211</v>
      </c>
      <c r="M583" t="s">
        <v>212</v>
      </c>
      <c r="N583" t="s">
        <v>21</v>
      </c>
      <c r="O583" t="s">
        <v>22</v>
      </c>
      <c r="P583" t="s">
        <v>30</v>
      </c>
    </row>
    <row r="584" spans="1:16" x14ac:dyDescent="0.3">
      <c r="A584">
        <v>10162</v>
      </c>
      <c r="B584">
        <v>29</v>
      </c>
      <c r="C584">
        <v>100</v>
      </c>
      <c r="D584">
        <v>5176.5</v>
      </c>
      <c r="E584" s="1">
        <v>37912</v>
      </c>
      <c r="F584" t="s">
        <v>16</v>
      </c>
      <c r="G584">
        <v>4</v>
      </c>
      <c r="H584">
        <v>10</v>
      </c>
      <c r="I584">
        <v>2003</v>
      </c>
      <c r="J584" t="s">
        <v>222</v>
      </c>
      <c r="K584" t="s">
        <v>237</v>
      </c>
      <c r="L584" t="s">
        <v>33</v>
      </c>
      <c r="M584" t="s">
        <v>34</v>
      </c>
      <c r="N584" t="s">
        <v>21</v>
      </c>
      <c r="O584" t="s">
        <v>22</v>
      </c>
      <c r="P584" t="s">
        <v>30</v>
      </c>
    </row>
    <row r="585" spans="1:16" x14ac:dyDescent="0.3">
      <c r="A585">
        <v>10173</v>
      </c>
      <c r="B585">
        <v>24</v>
      </c>
      <c r="C585">
        <v>100</v>
      </c>
      <c r="D585">
        <v>3508.8</v>
      </c>
      <c r="E585" s="1">
        <v>37930</v>
      </c>
      <c r="F585" t="s">
        <v>16</v>
      </c>
      <c r="G585">
        <v>4</v>
      </c>
      <c r="H585">
        <v>11</v>
      </c>
      <c r="I585">
        <v>2003</v>
      </c>
      <c r="J585" t="s">
        <v>222</v>
      </c>
      <c r="K585" t="s">
        <v>237</v>
      </c>
      <c r="L585" t="s">
        <v>224</v>
      </c>
      <c r="M585" t="s">
        <v>225</v>
      </c>
      <c r="N585" t="s">
        <v>107</v>
      </c>
      <c r="O585" t="s">
        <v>27</v>
      </c>
      <c r="P585" t="s">
        <v>30</v>
      </c>
    </row>
    <row r="586" spans="1:16" x14ac:dyDescent="0.3">
      <c r="A586">
        <v>10182</v>
      </c>
      <c r="B586">
        <v>44</v>
      </c>
      <c r="C586">
        <v>100</v>
      </c>
      <c r="D586">
        <v>7554.8</v>
      </c>
      <c r="E586" s="1">
        <v>37937</v>
      </c>
      <c r="F586" t="s">
        <v>16</v>
      </c>
      <c r="G586">
        <v>4</v>
      </c>
      <c r="H586">
        <v>11</v>
      </c>
      <c r="I586">
        <v>2003</v>
      </c>
      <c r="J586" t="s">
        <v>222</v>
      </c>
      <c r="K586" t="s">
        <v>237</v>
      </c>
      <c r="L586" t="s">
        <v>112</v>
      </c>
      <c r="M586" t="s">
        <v>113</v>
      </c>
      <c r="N586" t="s">
        <v>21</v>
      </c>
      <c r="O586" t="s">
        <v>22</v>
      </c>
      <c r="P586" t="s">
        <v>67</v>
      </c>
    </row>
    <row r="587" spans="1:16" x14ac:dyDescent="0.3">
      <c r="A587">
        <v>10193</v>
      </c>
      <c r="B587">
        <v>21</v>
      </c>
      <c r="C587">
        <v>100</v>
      </c>
      <c r="D587">
        <v>3141.6</v>
      </c>
      <c r="E587" s="1">
        <v>37946</v>
      </c>
      <c r="F587" t="s">
        <v>16</v>
      </c>
      <c r="G587">
        <v>4</v>
      </c>
      <c r="H587">
        <v>11</v>
      </c>
      <c r="I587">
        <v>2003</v>
      </c>
      <c r="J587" t="s">
        <v>222</v>
      </c>
      <c r="K587" t="s">
        <v>237</v>
      </c>
      <c r="L587" t="s">
        <v>226</v>
      </c>
      <c r="M587" t="s">
        <v>227</v>
      </c>
      <c r="N587" t="s">
        <v>46</v>
      </c>
      <c r="O587" t="s">
        <v>47</v>
      </c>
      <c r="P587" t="s">
        <v>30</v>
      </c>
    </row>
    <row r="588" spans="1:16" x14ac:dyDescent="0.3">
      <c r="A588">
        <v>10204</v>
      </c>
      <c r="B588">
        <v>33</v>
      </c>
      <c r="C588">
        <v>100</v>
      </c>
      <c r="D588">
        <v>5890.5</v>
      </c>
      <c r="E588" s="1">
        <v>37957</v>
      </c>
      <c r="F588" t="s">
        <v>16</v>
      </c>
      <c r="G588">
        <v>4</v>
      </c>
      <c r="H588">
        <v>12</v>
      </c>
      <c r="I588">
        <v>2003</v>
      </c>
      <c r="J588" t="s">
        <v>222</v>
      </c>
      <c r="K588" t="s">
        <v>237</v>
      </c>
      <c r="L588" t="s">
        <v>189</v>
      </c>
      <c r="M588" t="s">
        <v>20</v>
      </c>
      <c r="N588" t="s">
        <v>21</v>
      </c>
      <c r="O588" t="s">
        <v>22</v>
      </c>
      <c r="P588" t="s">
        <v>30</v>
      </c>
    </row>
    <row r="589" spans="1:16" x14ac:dyDescent="0.3">
      <c r="A589">
        <v>10214</v>
      </c>
      <c r="B589">
        <v>30</v>
      </c>
      <c r="C589">
        <v>100</v>
      </c>
      <c r="D589">
        <v>5967</v>
      </c>
      <c r="E589" s="1">
        <v>38012</v>
      </c>
      <c r="F589" t="s">
        <v>16</v>
      </c>
      <c r="G589">
        <v>1</v>
      </c>
      <c r="H589">
        <v>1</v>
      </c>
      <c r="I589">
        <v>2004</v>
      </c>
      <c r="J589" t="s">
        <v>222</v>
      </c>
      <c r="K589" t="s">
        <v>237</v>
      </c>
      <c r="L589" t="s">
        <v>84</v>
      </c>
      <c r="M589" t="s">
        <v>77</v>
      </c>
      <c r="N589" t="s">
        <v>78</v>
      </c>
      <c r="O589" t="s">
        <v>27</v>
      </c>
      <c r="P589" t="s">
        <v>30</v>
      </c>
    </row>
    <row r="590" spans="1:16" x14ac:dyDescent="0.3">
      <c r="A590">
        <v>10227</v>
      </c>
      <c r="B590">
        <v>26</v>
      </c>
      <c r="C590">
        <v>100</v>
      </c>
      <c r="D590">
        <v>3712.8</v>
      </c>
      <c r="E590" s="1">
        <v>38048</v>
      </c>
      <c r="F590" t="s">
        <v>16</v>
      </c>
      <c r="G590">
        <v>1</v>
      </c>
      <c r="H590">
        <v>3</v>
      </c>
      <c r="I590">
        <v>2004</v>
      </c>
      <c r="J590" t="s">
        <v>222</v>
      </c>
      <c r="K590" t="s">
        <v>237</v>
      </c>
      <c r="L590" t="s">
        <v>93</v>
      </c>
      <c r="M590" t="s">
        <v>94</v>
      </c>
      <c r="N590" t="s">
        <v>26</v>
      </c>
      <c r="O590" t="s">
        <v>27</v>
      </c>
      <c r="P590" t="s">
        <v>30</v>
      </c>
    </row>
    <row r="591" spans="1:16" x14ac:dyDescent="0.3">
      <c r="A591">
        <v>10241</v>
      </c>
      <c r="B591">
        <v>41</v>
      </c>
      <c r="C591">
        <v>100</v>
      </c>
      <c r="D591">
        <v>7597.3</v>
      </c>
      <c r="E591" s="1">
        <v>38090</v>
      </c>
      <c r="F591" t="s">
        <v>16</v>
      </c>
      <c r="G591">
        <v>2</v>
      </c>
      <c r="H591">
        <v>4</v>
      </c>
      <c r="I591">
        <v>2004</v>
      </c>
      <c r="J591" t="s">
        <v>222</v>
      </c>
      <c r="K591" t="s">
        <v>237</v>
      </c>
      <c r="L591" t="s">
        <v>214</v>
      </c>
      <c r="M591" t="s">
        <v>215</v>
      </c>
      <c r="N591" t="s">
        <v>26</v>
      </c>
      <c r="O591" t="s">
        <v>27</v>
      </c>
      <c r="P591" t="s">
        <v>67</v>
      </c>
    </row>
    <row r="592" spans="1:16" x14ac:dyDescent="0.3">
      <c r="A592">
        <v>10280</v>
      </c>
      <c r="B592">
        <v>26</v>
      </c>
      <c r="C592">
        <v>100</v>
      </c>
      <c r="D592">
        <v>3668.6</v>
      </c>
      <c r="E592" s="1">
        <v>38216</v>
      </c>
      <c r="F592" t="s">
        <v>16</v>
      </c>
      <c r="G592">
        <v>3</v>
      </c>
      <c r="H592">
        <v>8</v>
      </c>
      <c r="I592">
        <v>2004</v>
      </c>
      <c r="J592" t="s">
        <v>222</v>
      </c>
      <c r="K592" t="s">
        <v>237</v>
      </c>
      <c r="L592" t="s">
        <v>105</v>
      </c>
      <c r="M592" t="s">
        <v>106</v>
      </c>
      <c r="N592" t="s">
        <v>107</v>
      </c>
      <c r="O592" t="s">
        <v>27</v>
      </c>
      <c r="P592" t="s">
        <v>30</v>
      </c>
    </row>
    <row r="593" spans="1:16" x14ac:dyDescent="0.3">
      <c r="A593">
        <v>10288</v>
      </c>
      <c r="B593">
        <v>32</v>
      </c>
      <c r="C593">
        <v>100</v>
      </c>
      <c r="D593">
        <v>5875.2</v>
      </c>
      <c r="E593" s="1">
        <v>38231</v>
      </c>
      <c r="F593" t="s">
        <v>16</v>
      </c>
      <c r="G593">
        <v>3</v>
      </c>
      <c r="H593">
        <v>9</v>
      </c>
      <c r="I593">
        <v>2004</v>
      </c>
      <c r="J593" t="s">
        <v>222</v>
      </c>
      <c r="K593" t="s">
        <v>237</v>
      </c>
      <c r="L593" t="s">
        <v>168</v>
      </c>
      <c r="M593" t="s">
        <v>86</v>
      </c>
      <c r="N593" t="s">
        <v>86</v>
      </c>
      <c r="O593" t="s">
        <v>47</v>
      </c>
      <c r="P593" t="s">
        <v>30</v>
      </c>
    </row>
    <row r="594" spans="1:16" x14ac:dyDescent="0.3">
      <c r="A594">
        <v>10302</v>
      </c>
      <c r="B594">
        <v>43</v>
      </c>
      <c r="C594">
        <v>100</v>
      </c>
      <c r="D594">
        <v>7310</v>
      </c>
      <c r="E594" s="1">
        <v>37900</v>
      </c>
      <c r="F594" t="s">
        <v>16</v>
      </c>
      <c r="G594">
        <v>4</v>
      </c>
      <c r="H594">
        <v>10</v>
      </c>
      <c r="I594">
        <v>2003</v>
      </c>
      <c r="J594" t="s">
        <v>222</v>
      </c>
      <c r="K594" t="s">
        <v>237</v>
      </c>
      <c r="L594" t="s">
        <v>72</v>
      </c>
      <c r="M594" t="s">
        <v>73</v>
      </c>
      <c r="N594" t="s">
        <v>74</v>
      </c>
      <c r="O594" t="s">
        <v>27</v>
      </c>
      <c r="P594" t="s">
        <v>67</v>
      </c>
    </row>
    <row r="595" spans="1:16" x14ac:dyDescent="0.3">
      <c r="A595">
        <v>10312</v>
      </c>
      <c r="B595">
        <v>48</v>
      </c>
      <c r="C595">
        <v>100</v>
      </c>
      <c r="D595">
        <v>8078.4</v>
      </c>
      <c r="E595" s="1">
        <v>38281</v>
      </c>
      <c r="F595" t="s">
        <v>16</v>
      </c>
      <c r="G595">
        <v>4</v>
      </c>
      <c r="H595">
        <v>10</v>
      </c>
      <c r="I595">
        <v>2004</v>
      </c>
      <c r="J595" t="s">
        <v>222</v>
      </c>
      <c r="K595" t="s">
        <v>237</v>
      </c>
      <c r="L595" t="s">
        <v>112</v>
      </c>
      <c r="M595" t="s">
        <v>113</v>
      </c>
      <c r="N595" t="s">
        <v>21</v>
      </c>
      <c r="O595" t="s">
        <v>22</v>
      </c>
      <c r="P595" t="s">
        <v>67</v>
      </c>
    </row>
    <row r="596" spans="1:16" x14ac:dyDescent="0.3">
      <c r="A596">
        <v>10331</v>
      </c>
      <c r="B596">
        <v>44</v>
      </c>
      <c r="C596">
        <v>74.040000000000006</v>
      </c>
      <c r="D596">
        <v>3257.76</v>
      </c>
      <c r="E596" s="1">
        <v>38308</v>
      </c>
      <c r="F596" t="s">
        <v>16</v>
      </c>
      <c r="G596">
        <v>4</v>
      </c>
      <c r="H596">
        <v>11</v>
      </c>
      <c r="I596">
        <v>2004</v>
      </c>
      <c r="J596" t="s">
        <v>222</v>
      </c>
      <c r="K596" t="s">
        <v>237</v>
      </c>
      <c r="L596" t="s">
        <v>126</v>
      </c>
      <c r="M596" t="s">
        <v>92</v>
      </c>
      <c r="N596" t="s">
        <v>21</v>
      </c>
      <c r="O596" t="s">
        <v>22</v>
      </c>
      <c r="P596" t="s">
        <v>30</v>
      </c>
    </row>
    <row r="597" spans="1:16" x14ac:dyDescent="0.3">
      <c r="A597">
        <v>10344</v>
      </c>
      <c r="B597">
        <v>45</v>
      </c>
      <c r="C597">
        <v>100</v>
      </c>
      <c r="D597">
        <v>7650</v>
      </c>
      <c r="E597" s="1">
        <v>38316</v>
      </c>
      <c r="F597" t="s">
        <v>16</v>
      </c>
      <c r="G597">
        <v>4</v>
      </c>
      <c r="H597">
        <v>11</v>
      </c>
      <c r="I597">
        <v>2004</v>
      </c>
      <c r="J597" t="s">
        <v>222</v>
      </c>
      <c r="K597" t="s">
        <v>237</v>
      </c>
      <c r="L597" t="s">
        <v>173</v>
      </c>
      <c r="M597" t="s">
        <v>174</v>
      </c>
      <c r="N597" t="s">
        <v>26</v>
      </c>
      <c r="O597" t="s">
        <v>27</v>
      </c>
      <c r="P597" t="s">
        <v>67</v>
      </c>
    </row>
    <row r="598" spans="1:16" x14ac:dyDescent="0.3">
      <c r="A598">
        <v>10367</v>
      </c>
      <c r="B598">
        <v>37</v>
      </c>
      <c r="C598">
        <v>100</v>
      </c>
      <c r="D598">
        <v>4703.8100000000004</v>
      </c>
      <c r="E598" s="1">
        <v>38364</v>
      </c>
      <c r="F598" t="s">
        <v>164</v>
      </c>
      <c r="G598">
        <v>1</v>
      </c>
      <c r="H598">
        <v>1</v>
      </c>
      <c r="I598">
        <v>2005</v>
      </c>
      <c r="J598" t="s">
        <v>222</v>
      </c>
      <c r="K598" t="s">
        <v>237</v>
      </c>
      <c r="L598" t="s">
        <v>31</v>
      </c>
      <c r="M598" t="s">
        <v>32</v>
      </c>
      <c r="N598" t="s">
        <v>21</v>
      </c>
      <c r="O598" t="s">
        <v>22</v>
      </c>
      <c r="P598" t="s">
        <v>30</v>
      </c>
    </row>
    <row r="599" spans="1:16" x14ac:dyDescent="0.3">
      <c r="A599">
        <v>10379</v>
      </c>
      <c r="B599">
        <v>39</v>
      </c>
      <c r="C599">
        <v>100</v>
      </c>
      <c r="D599">
        <v>5399.55</v>
      </c>
      <c r="E599" s="1">
        <v>38393</v>
      </c>
      <c r="F599" t="s">
        <v>16</v>
      </c>
      <c r="G599">
        <v>1</v>
      </c>
      <c r="H599">
        <v>2</v>
      </c>
      <c r="I599">
        <v>2005</v>
      </c>
      <c r="J599" t="s">
        <v>222</v>
      </c>
      <c r="K599" t="s">
        <v>237</v>
      </c>
      <c r="L599" t="s">
        <v>76</v>
      </c>
      <c r="M599" t="s">
        <v>77</v>
      </c>
      <c r="N599" t="s">
        <v>78</v>
      </c>
      <c r="O599" t="s">
        <v>27</v>
      </c>
      <c r="P599" t="s">
        <v>30</v>
      </c>
    </row>
    <row r="600" spans="1:16" x14ac:dyDescent="0.3">
      <c r="A600">
        <v>10407</v>
      </c>
      <c r="B600">
        <v>76</v>
      </c>
      <c r="C600">
        <v>100</v>
      </c>
      <c r="D600">
        <v>14082.8</v>
      </c>
      <c r="E600" s="1">
        <v>38464</v>
      </c>
      <c r="F600" t="s">
        <v>161</v>
      </c>
      <c r="G600">
        <v>2</v>
      </c>
      <c r="H600">
        <v>4</v>
      </c>
      <c r="I600">
        <v>2005</v>
      </c>
      <c r="J600" t="s">
        <v>222</v>
      </c>
      <c r="K600" t="s">
        <v>237</v>
      </c>
      <c r="L600" t="s">
        <v>159</v>
      </c>
      <c r="M600" t="s">
        <v>160</v>
      </c>
      <c r="N600" t="s">
        <v>21</v>
      </c>
      <c r="O600" t="s">
        <v>22</v>
      </c>
      <c r="P600" t="s">
        <v>67</v>
      </c>
    </row>
    <row r="601" spans="1:16" x14ac:dyDescent="0.3">
      <c r="A601">
        <v>10420</v>
      </c>
      <c r="B601">
        <v>37</v>
      </c>
      <c r="C601">
        <v>100</v>
      </c>
      <c r="D601">
        <v>5283.6</v>
      </c>
      <c r="E601" s="1">
        <v>38501</v>
      </c>
      <c r="F601" t="s">
        <v>122</v>
      </c>
      <c r="G601">
        <v>2</v>
      </c>
      <c r="H601">
        <v>5</v>
      </c>
      <c r="I601">
        <v>2005</v>
      </c>
      <c r="J601" t="s">
        <v>222</v>
      </c>
      <c r="K601" t="s">
        <v>237</v>
      </c>
      <c r="L601" t="s">
        <v>68</v>
      </c>
      <c r="M601" t="s">
        <v>69</v>
      </c>
      <c r="N601" t="s">
        <v>46</v>
      </c>
      <c r="O601" t="s">
        <v>47</v>
      </c>
      <c r="P601" t="s">
        <v>30</v>
      </c>
    </row>
    <row r="602" spans="1:16" x14ac:dyDescent="0.3">
      <c r="A602">
        <v>10108</v>
      </c>
      <c r="B602">
        <v>38</v>
      </c>
      <c r="C602">
        <v>82.39</v>
      </c>
      <c r="D602">
        <v>3130.82</v>
      </c>
      <c r="E602" s="1">
        <v>37683</v>
      </c>
      <c r="F602" t="s">
        <v>16</v>
      </c>
      <c r="G602">
        <v>1</v>
      </c>
      <c r="H602">
        <v>3</v>
      </c>
      <c r="I602">
        <v>2003</v>
      </c>
      <c r="J602" t="s">
        <v>79</v>
      </c>
      <c r="K602" t="s">
        <v>238</v>
      </c>
      <c r="L602" t="s">
        <v>170</v>
      </c>
      <c r="M602" t="s">
        <v>171</v>
      </c>
      <c r="N602" t="s">
        <v>172</v>
      </c>
      <c r="O602" t="s">
        <v>87</v>
      </c>
      <c r="P602" t="s">
        <v>30</v>
      </c>
    </row>
    <row r="603" spans="1:16" x14ac:dyDescent="0.3">
      <c r="A603">
        <v>10122</v>
      </c>
      <c r="B603">
        <v>43</v>
      </c>
      <c r="C603">
        <v>72.38</v>
      </c>
      <c r="D603">
        <v>3112.34</v>
      </c>
      <c r="E603" s="1">
        <v>37749</v>
      </c>
      <c r="F603" t="s">
        <v>16</v>
      </c>
      <c r="G603">
        <v>2</v>
      </c>
      <c r="H603">
        <v>5</v>
      </c>
      <c r="I603">
        <v>2003</v>
      </c>
      <c r="J603" t="s">
        <v>79</v>
      </c>
      <c r="K603" t="s">
        <v>238</v>
      </c>
      <c r="L603" t="s">
        <v>173</v>
      </c>
      <c r="M603" t="s">
        <v>174</v>
      </c>
      <c r="N603" t="s">
        <v>26</v>
      </c>
      <c r="O603" t="s">
        <v>27</v>
      </c>
      <c r="P603" t="s">
        <v>30</v>
      </c>
    </row>
    <row r="604" spans="1:16" x14ac:dyDescent="0.3">
      <c r="A604">
        <v>10135</v>
      </c>
      <c r="B604">
        <v>48</v>
      </c>
      <c r="C604">
        <v>79.31</v>
      </c>
      <c r="D604">
        <v>3806.88</v>
      </c>
      <c r="E604" s="1">
        <v>37804</v>
      </c>
      <c r="F604" t="s">
        <v>16</v>
      </c>
      <c r="G604">
        <v>3</v>
      </c>
      <c r="H604">
        <v>7</v>
      </c>
      <c r="I604">
        <v>2003</v>
      </c>
      <c r="J604" t="s">
        <v>79</v>
      </c>
      <c r="K604" t="s">
        <v>238</v>
      </c>
      <c r="L604" t="s">
        <v>112</v>
      </c>
      <c r="M604" t="s">
        <v>113</v>
      </c>
      <c r="N604" t="s">
        <v>21</v>
      </c>
      <c r="O604" t="s">
        <v>22</v>
      </c>
      <c r="P604" t="s">
        <v>30</v>
      </c>
    </row>
    <row r="605" spans="1:16" x14ac:dyDescent="0.3">
      <c r="A605">
        <v>10147</v>
      </c>
      <c r="B605">
        <v>26</v>
      </c>
      <c r="C605">
        <v>82.39</v>
      </c>
      <c r="D605">
        <v>2142.14</v>
      </c>
      <c r="E605" s="1">
        <v>37869</v>
      </c>
      <c r="F605" t="s">
        <v>16</v>
      </c>
      <c r="G605">
        <v>3</v>
      </c>
      <c r="H605">
        <v>9</v>
      </c>
      <c r="I605">
        <v>2003</v>
      </c>
      <c r="J605" t="s">
        <v>79</v>
      </c>
      <c r="K605" t="s">
        <v>238</v>
      </c>
      <c r="L605" t="s">
        <v>116</v>
      </c>
      <c r="M605" t="s">
        <v>117</v>
      </c>
      <c r="N605" t="s">
        <v>21</v>
      </c>
      <c r="O605" t="s">
        <v>22</v>
      </c>
      <c r="P605" t="s">
        <v>23</v>
      </c>
    </row>
    <row r="606" spans="1:16" x14ac:dyDescent="0.3">
      <c r="A606">
        <v>10160</v>
      </c>
      <c r="B606">
        <v>38</v>
      </c>
      <c r="C606">
        <v>88.55</v>
      </c>
      <c r="D606">
        <v>3364.9</v>
      </c>
      <c r="E606" s="1">
        <v>37905</v>
      </c>
      <c r="F606" t="s">
        <v>16</v>
      </c>
      <c r="G606">
        <v>4</v>
      </c>
      <c r="H606">
        <v>10</v>
      </c>
      <c r="I606">
        <v>2003</v>
      </c>
      <c r="J606" t="s">
        <v>79</v>
      </c>
      <c r="K606" t="s">
        <v>238</v>
      </c>
      <c r="L606" t="s">
        <v>144</v>
      </c>
      <c r="M606" t="s">
        <v>145</v>
      </c>
      <c r="N606" t="s">
        <v>21</v>
      </c>
      <c r="O606" t="s">
        <v>22</v>
      </c>
      <c r="P606" t="s">
        <v>30</v>
      </c>
    </row>
    <row r="607" spans="1:16" x14ac:dyDescent="0.3">
      <c r="A607">
        <v>10170</v>
      </c>
      <c r="B607">
        <v>20</v>
      </c>
      <c r="C607">
        <v>63.14</v>
      </c>
      <c r="D607">
        <v>1262.8</v>
      </c>
      <c r="E607" s="1">
        <v>37929</v>
      </c>
      <c r="F607" t="s">
        <v>16</v>
      </c>
      <c r="G607">
        <v>4</v>
      </c>
      <c r="H607">
        <v>11</v>
      </c>
      <c r="I607">
        <v>2003</v>
      </c>
      <c r="J607" t="s">
        <v>79</v>
      </c>
      <c r="K607" t="s">
        <v>238</v>
      </c>
      <c r="L607" t="s">
        <v>165</v>
      </c>
      <c r="M607" t="s">
        <v>166</v>
      </c>
      <c r="N607" t="s">
        <v>66</v>
      </c>
      <c r="O607" t="s">
        <v>27</v>
      </c>
      <c r="P607" t="s">
        <v>23</v>
      </c>
    </row>
    <row r="608" spans="1:16" x14ac:dyDescent="0.3">
      <c r="A608">
        <v>10181</v>
      </c>
      <c r="B608">
        <v>22</v>
      </c>
      <c r="C608">
        <v>73.92</v>
      </c>
      <c r="D608">
        <v>1626.24</v>
      </c>
      <c r="E608" s="1">
        <v>37937</v>
      </c>
      <c r="F608" t="s">
        <v>16</v>
      </c>
      <c r="G608">
        <v>4</v>
      </c>
      <c r="H608">
        <v>11</v>
      </c>
      <c r="I608">
        <v>2003</v>
      </c>
      <c r="J608" t="s">
        <v>79</v>
      </c>
      <c r="K608" t="s">
        <v>238</v>
      </c>
      <c r="L608" t="s">
        <v>39</v>
      </c>
      <c r="M608" t="s">
        <v>40</v>
      </c>
      <c r="N608" t="s">
        <v>41</v>
      </c>
      <c r="O608" t="s">
        <v>27</v>
      </c>
      <c r="P608" t="s">
        <v>23</v>
      </c>
    </row>
    <row r="609" spans="1:16" x14ac:dyDescent="0.3">
      <c r="A609">
        <v>10192</v>
      </c>
      <c r="B609">
        <v>45</v>
      </c>
      <c r="C609">
        <v>90.86</v>
      </c>
      <c r="D609">
        <v>4088.7</v>
      </c>
      <c r="E609" s="1">
        <v>37945</v>
      </c>
      <c r="F609" t="s">
        <v>16</v>
      </c>
      <c r="G609">
        <v>4</v>
      </c>
      <c r="H609">
        <v>11</v>
      </c>
      <c r="I609">
        <v>2003</v>
      </c>
      <c r="J609" t="s">
        <v>79</v>
      </c>
      <c r="K609" t="s">
        <v>238</v>
      </c>
      <c r="L609" t="s">
        <v>114</v>
      </c>
      <c r="M609" t="s">
        <v>115</v>
      </c>
      <c r="N609" t="s">
        <v>21</v>
      </c>
      <c r="O609" t="s">
        <v>22</v>
      </c>
      <c r="P609" t="s">
        <v>30</v>
      </c>
    </row>
    <row r="610" spans="1:16" x14ac:dyDescent="0.3">
      <c r="A610">
        <v>10203</v>
      </c>
      <c r="B610">
        <v>45</v>
      </c>
      <c r="C610">
        <v>85.47</v>
      </c>
      <c r="D610">
        <v>3846.15</v>
      </c>
      <c r="E610" s="1">
        <v>37957</v>
      </c>
      <c r="F610" t="s">
        <v>16</v>
      </c>
      <c r="G610">
        <v>4</v>
      </c>
      <c r="H610">
        <v>12</v>
      </c>
      <c r="I610">
        <v>2003</v>
      </c>
      <c r="J610" t="s">
        <v>79</v>
      </c>
      <c r="K610" t="s">
        <v>238</v>
      </c>
      <c r="L610" t="s">
        <v>76</v>
      </c>
      <c r="M610" t="s">
        <v>77</v>
      </c>
      <c r="N610" t="s">
        <v>78</v>
      </c>
      <c r="O610" t="s">
        <v>27</v>
      </c>
      <c r="P610" t="s">
        <v>30</v>
      </c>
    </row>
    <row r="611" spans="1:16" x14ac:dyDescent="0.3">
      <c r="A611">
        <v>10212</v>
      </c>
      <c r="B611">
        <v>20</v>
      </c>
      <c r="C611">
        <v>66.989999999999995</v>
      </c>
      <c r="D611">
        <v>1339.8</v>
      </c>
      <c r="E611" s="1">
        <v>38002</v>
      </c>
      <c r="F611" t="s">
        <v>16</v>
      </c>
      <c r="G611">
        <v>1</v>
      </c>
      <c r="H611">
        <v>1</v>
      </c>
      <c r="I611">
        <v>2004</v>
      </c>
      <c r="J611" t="s">
        <v>79</v>
      </c>
      <c r="K611" t="s">
        <v>238</v>
      </c>
      <c r="L611" t="s">
        <v>76</v>
      </c>
      <c r="M611" t="s">
        <v>77</v>
      </c>
      <c r="N611" t="s">
        <v>78</v>
      </c>
      <c r="O611" t="s">
        <v>27</v>
      </c>
      <c r="P611" t="s">
        <v>23</v>
      </c>
    </row>
    <row r="612" spans="1:16" x14ac:dyDescent="0.3">
      <c r="A612">
        <v>10225</v>
      </c>
      <c r="B612">
        <v>47</v>
      </c>
      <c r="C612">
        <v>64.680000000000007</v>
      </c>
      <c r="D612">
        <v>3039.96</v>
      </c>
      <c r="E612" s="1">
        <v>38039</v>
      </c>
      <c r="F612" t="s">
        <v>16</v>
      </c>
      <c r="G612">
        <v>1</v>
      </c>
      <c r="H612">
        <v>2</v>
      </c>
      <c r="I612">
        <v>2004</v>
      </c>
      <c r="J612" t="s">
        <v>79</v>
      </c>
      <c r="K612" t="s">
        <v>238</v>
      </c>
      <c r="L612" t="s">
        <v>178</v>
      </c>
      <c r="M612" t="s">
        <v>179</v>
      </c>
      <c r="N612" t="s">
        <v>180</v>
      </c>
      <c r="O612" t="s">
        <v>27</v>
      </c>
      <c r="P612" t="s">
        <v>30</v>
      </c>
    </row>
    <row r="613" spans="1:16" x14ac:dyDescent="0.3">
      <c r="A613">
        <v>10239</v>
      </c>
      <c r="B613">
        <v>46</v>
      </c>
      <c r="C613">
        <v>73.92</v>
      </c>
      <c r="D613">
        <v>3400.32</v>
      </c>
      <c r="E613" s="1">
        <v>38089</v>
      </c>
      <c r="F613" t="s">
        <v>16</v>
      </c>
      <c r="G613">
        <v>2</v>
      </c>
      <c r="H613">
        <v>4</v>
      </c>
      <c r="I613">
        <v>2004</v>
      </c>
      <c r="J613" t="s">
        <v>79</v>
      </c>
      <c r="K613" t="s">
        <v>238</v>
      </c>
      <c r="L613" t="s">
        <v>157</v>
      </c>
      <c r="M613" t="s">
        <v>158</v>
      </c>
      <c r="N613" t="s">
        <v>59</v>
      </c>
      <c r="O613" t="s">
        <v>27</v>
      </c>
      <c r="P613" t="s">
        <v>30</v>
      </c>
    </row>
    <row r="614" spans="1:16" x14ac:dyDescent="0.3">
      <c r="A614">
        <v>10253</v>
      </c>
      <c r="B614">
        <v>23</v>
      </c>
      <c r="C614">
        <v>83.93</v>
      </c>
      <c r="D614">
        <v>1930.39</v>
      </c>
      <c r="E614" s="1">
        <v>38139</v>
      </c>
      <c r="F614" t="s">
        <v>138</v>
      </c>
      <c r="G614">
        <v>2</v>
      </c>
      <c r="H614">
        <v>6</v>
      </c>
      <c r="I614">
        <v>2004</v>
      </c>
      <c r="J614" t="s">
        <v>79</v>
      </c>
      <c r="K614" t="s">
        <v>238</v>
      </c>
      <c r="L614" t="s">
        <v>72</v>
      </c>
      <c r="M614" t="s">
        <v>73</v>
      </c>
      <c r="N614" t="s">
        <v>74</v>
      </c>
      <c r="O614" t="s">
        <v>27</v>
      </c>
      <c r="P614" t="s">
        <v>23</v>
      </c>
    </row>
    <row r="615" spans="1:16" x14ac:dyDescent="0.3">
      <c r="A615">
        <v>10266</v>
      </c>
      <c r="B615">
        <v>33</v>
      </c>
      <c r="C615">
        <v>74.69</v>
      </c>
      <c r="D615">
        <v>2464.77</v>
      </c>
      <c r="E615" s="1">
        <v>38174</v>
      </c>
      <c r="F615" t="s">
        <v>16</v>
      </c>
      <c r="G615">
        <v>3</v>
      </c>
      <c r="H615">
        <v>7</v>
      </c>
      <c r="I615">
        <v>2004</v>
      </c>
      <c r="J615" t="s">
        <v>79</v>
      </c>
      <c r="K615" t="s">
        <v>238</v>
      </c>
      <c r="L615" t="s">
        <v>181</v>
      </c>
      <c r="M615" t="s">
        <v>182</v>
      </c>
      <c r="N615" t="s">
        <v>107</v>
      </c>
      <c r="O615" t="s">
        <v>27</v>
      </c>
      <c r="P615" t="s">
        <v>23</v>
      </c>
    </row>
    <row r="616" spans="1:16" x14ac:dyDescent="0.3">
      <c r="A616">
        <v>10278</v>
      </c>
      <c r="B616">
        <v>29</v>
      </c>
      <c r="C616">
        <v>90.86</v>
      </c>
      <c r="D616">
        <v>2634.94</v>
      </c>
      <c r="E616" s="1">
        <v>38205</v>
      </c>
      <c r="F616" t="s">
        <v>16</v>
      </c>
      <c r="G616">
        <v>3</v>
      </c>
      <c r="H616">
        <v>8</v>
      </c>
      <c r="I616">
        <v>2004</v>
      </c>
      <c r="J616" t="s">
        <v>79</v>
      </c>
      <c r="K616" t="s">
        <v>238</v>
      </c>
      <c r="L616" t="s">
        <v>218</v>
      </c>
      <c r="M616" t="s">
        <v>219</v>
      </c>
      <c r="N616" t="s">
        <v>21</v>
      </c>
      <c r="O616" t="s">
        <v>22</v>
      </c>
      <c r="P616" t="s">
        <v>23</v>
      </c>
    </row>
    <row r="617" spans="1:16" x14ac:dyDescent="0.3">
      <c r="A617">
        <v>10287</v>
      </c>
      <c r="B617">
        <v>44</v>
      </c>
      <c r="C617">
        <v>82.39</v>
      </c>
      <c r="D617">
        <v>3625.16</v>
      </c>
      <c r="E617" s="1">
        <v>38229</v>
      </c>
      <c r="F617" t="s">
        <v>16</v>
      </c>
      <c r="G617">
        <v>3</v>
      </c>
      <c r="H617">
        <v>8</v>
      </c>
      <c r="I617">
        <v>2004</v>
      </c>
      <c r="J617" t="s">
        <v>79</v>
      </c>
      <c r="K617" t="s">
        <v>238</v>
      </c>
      <c r="L617" t="s">
        <v>178</v>
      </c>
      <c r="M617" t="s">
        <v>179</v>
      </c>
      <c r="N617" t="s">
        <v>180</v>
      </c>
      <c r="O617" t="s">
        <v>27</v>
      </c>
      <c r="P617" t="s">
        <v>30</v>
      </c>
    </row>
    <row r="618" spans="1:16" x14ac:dyDescent="0.3">
      <c r="A618">
        <v>10300</v>
      </c>
      <c r="B618">
        <v>41</v>
      </c>
      <c r="C618">
        <v>92.4</v>
      </c>
      <c r="D618">
        <v>3788.4</v>
      </c>
      <c r="E618" s="1">
        <v>37898</v>
      </c>
      <c r="F618" t="s">
        <v>16</v>
      </c>
      <c r="G618">
        <v>4</v>
      </c>
      <c r="H618">
        <v>10</v>
      </c>
      <c r="I618">
        <v>2003</v>
      </c>
      <c r="J618" t="s">
        <v>79</v>
      </c>
      <c r="K618" t="s">
        <v>238</v>
      </c>
      <c r="L618" t="s">
        <v>184</v>
      </c>
      <c r="M618" t="s">
        <v>185</v>
      </c>
      <c r="N618" t="s">
        <v>177</v>
      </c>
      <c r="O618" t="s">
        <v>27</v>
      </c>
      <c r="P618" t="s">
        <v>30</v>
      </c>
    </row>
    <row r="619" spans="1:16" x14ac:dyDescent="0.3">
      <c r="A619">
        <v>10310</v>
      </c>
      <c r="B619">
        <v>20</v>
      </c>
      <c r="C619">
        <v>91.63</v>
      </c>
      <c r="D619">
        <v>1832.6</v>
      </c>
      <c r="E619" s="1">
        <v>38276</v>
      </c>
      <c r="F619" t="s">
        <v>16</v>
      </c>
      <c r="G619">
        <v>4</v>
      </c>
      <c r="H619">
        <v>10</v>
      </c>
      <c r="I619">
        <v>2004</v>
      </c>
      <c r="J619" t="s">
        <v>79</v>
      </c>
      <c r="K619" t="s">
        <v>238</v>
      </c>
      <c r="L619" t="s">
        <v>175</v>
      </c>
      <c r="M619" t="s">
        <v>176</v>
      </c>
      <c r="N619" t="s">
        <v>177</v>
      </c>
      <c r="O619" t="s">
        <v>27</v>
      </c>
      <c r="P619" t="s">
        <v>23</v>
      </c>
    </row>
    <row r="620" spans="1:16" x14ac:dyDescent="0.3">
      <c r="A620">
        <v>10321</v>
      </c>
      <c r="B620">
        <v>37</v>
      </c>
      <c r="C620">
        <v>78.540000000000006</v>
      </c>
      <c r="D620">
        <v>2905.98</v>
      </c>
      <c r="E620" s="1">
        <v>38295</v>
      </c>
      <c r="F620" t="s">
        <v>16</v>
      </c>
      <c r="G620">
        <v>4</v>
      </c>
      <c r="H620">
        <v>11</v>
      </c>
      <c r="I620">
        <v>2004</v>
      </c>
      <c r="J620" t="s">
        <v>79</v>
      </c>
      <c r="K620" t="s">
        <v>238</v>
      </c>
      <c r="L620" t="s">
        <v>70</v>
      </c>
      <c r="M620" t="s">
        <v>71</v>
      </c>
      <c r="N620" t="s">
        <v>21</v>
      </c>
      <c r="O620" t="s">
        <v>22</v>
      </c>
      <c r="P620" t="s">
        <v>23</v>
      </c>
    </row>
    <row r="621" spans="1:16" x14ac:dyDescent="0.3">
      <c r="A621">
        <v>10329</v>
      </c>
      <c r="B621">
        <v>29</v>
      </c>
      <c r="C621">
        <v>100</v>
      </c>
      <c r="D621">
        <v>2954.81</v>
      </c>
      <c r="E621" s="1">
        <v>38306</v>
      </c>
      <c r="F621" t="s">
        <v>16</v>
      </c>
      <c r="G621">
        <v>4</v>
      </c>
      <c r="H621">
        <v>11</v>
      </c>
      <c r="I621">
        <v>2004</v>
      </c>
      <c r="J621" t="s">
        <v>79</v>
      </c>
      <c r="K621" t="s">
        <v>238</v>
      </c>
      <c r="L621" t="s">
        <v>19</v>
      </c>
      <c r="M621" t="s">
        <v>20</v>
      </c>
      <c r="N621" t="s">
        <v>21</v>
      </c>
      <c r="O621" t="s">
        <v>22</v>
      </c>
      <c r="P621" t="s">
        <v>23</v>
      </c>
    </row>
    <row r="622" spans="1:16" x14ac:dyDescent="0.3">
      <c r="A622">
        <v>10342</v>
      </c>
      <c r="B622">
        <v>55</v>
      </c>
      <c r="C622">
        <v>65.45</v>
      </c>
      <c r="D622">
        <v>3599.75</v>
      </c>
      <c r="E622" s="1">
        <v>38315</v>
      </c>
      <c r="F622" t="s">
        <v>16</v>
      </c>
      <c r="G622">
        <v>4</v>
      </c>
      <c r="H622">
        <v>11</v>
      </c>
      <c r="I622">
        <v>2004</v>
      </c>
      <c r="J622" t="s">
        <v>79</v>
      </c>
      <c r="K622" t="s">
        <v>238</v>
      </c>
      <c r="L622" t="s">
        <v>44</v>
      </c>
      <c r="M622" t="s">
        <v>45</v>
      </c>
      <c r="N622" t="s">
        <v>46</v>
      </c>
      <c r="O622" t="s">
        <v>47</v>
      </c>
      <c r="P622" t="s">
        <v>30</v>
      </c>
    </row>
    <row r="623" spans="1:16" x14ac:dyDescent="0.3">
      <c r="A623">
        <v>10363</v>
      </c>
      <c r="B623">
        <v>22</v>
      </c>
      <c r="C623">
        <v>100</v>
      </c>
      <c r="D623">
        <v>3686.54</v>
      </c>
      <c r="E623" s="1">
        <v>38358</v>
      </c>
      <c r="F623" t="s">
        <v>16</v>
      </c>
      <c r="G623">
        <v>1</v>
      </c>
      <c r="H623">
        <v>1</v>
      </c>
      <c r="I623">
        <v>2005</v>
      </c>
      <c r="J623" t="s">
        <v>79</v>
      </c>
      <c r="K623" t="s">
        <v>238</v>
      </c>
      <c r="L623" t="s">
        <v>186</v>
      </c>
      <c r="M623" t="s">
        <v>187</v>
      </c>
      <c r="N623" t="s">
        <v>59</v>
      </c>
      <c r="O623" t="s">
        <v>27</v>
      </c>
      <c r="P623" t="s">
        <v>30</v>
      </c>
    </row>
    <row r="624" spans="1:16" x14ac:dyDescent="0.3">
      <c r="A624">
        <v>10377</v>
      </c>
      <c r="B624">
        <v>31</v>
      </c>
      <c r="C624">
        <v>67.760000000000005</v>
      </c>
      <c r="D624">
        <v>2100.56</v>
      </c>
      <c r="E624" s="1">
        <v>38392</v>
      </c>
      <c r="F624" t="s">
        <v>16</v>
      </c>
      <c r="G624">
        <v>1</v>
      </c>
      <c r="H624">
        <v>2</v>
      </c>
      <c r="I624">
        <v>2005</v>
      </c>
      <c r="J624" t="s">
        <v>79</v>
      </c>
      <c r="K624" t="s">
        <v>238</v>
      </c>
      <c r="L624" t="s">
        <v>57</v>
      </c>
      <c r="M624" t="s">
        <v>58</v>
      </c>
      <c r="N624" t="s">
        <v>59</v>
      </c>
      <c r="O624" t="s">
        <v>27</v>
      </c>
      <c r="P624" t="s">
        <v>23</v>
      </c>
    </row>
    <row r="625" spans="1:16" x14ac:dyDescent="0.3">
      <c r="A625">
        <v>10389</v>
      </c>
      <c r="B625">
        <v>49</v>
      </c>
      <c r="C625">
        <v>79.22</v>
      </c>
      <c r="D625">
        <v>3881.78</v>
      </c>
      <c r="E625" s="1">
        <v>38414</v>
      </c>
      <c r="F625" t="s">
        <v>16</v>
      </c>
      <c r="G625">
        <v>1</v>
      </c>
      <c r="H625">
        <v>3</v>
      </c>
      <c r="I625">
        <v>2005</v>
      </c>
      <c r="J625" t="s">
        <v>79</v>
      </c>
      <c r="K625" t="s">
        <v>238</v>
      </c>
      <c r="L625" t="s">
        <v>108</v>
      </c>
      <c r="M625" t="s">
        <v>109</v>
      </c>
      <c r="N625" t="s">
        <v>83</v>
      </c>
      <c r="O625" t="s">
        <v>27</v>
      </c>
      <c r="P625" t="s">
        <v>30</v>
      </c>
    </row>
    <row r="626" spans="1:16" x14ac:dyDescent="0.3">
      <c r="A626">
        <v>10405</v>
      </c>
      <c r="B626">
        <v>61</v>
      </c>
      <c r="C626">
        <v>73.92</v>
      </c>
      <c r="D626">
        <v>4509.12</v>
      </c>
      <c r="E626" s="1">
        <v>38456</v>
      </c>
      <c r="F626" t="s">
        <v>16</v>
      </c>
      <c r="G626">
        <v>2</v>
      </c>
      <c r="H626">
        <v>4</v>
      </c>
      <c r="I626">
        <v>2005</v>
      </c>
      <c r="J626" t="s">
        <v>79</v>
      </c>
      <c r="K626" t="s">
        <v>238</v>
      </c>
      <c r="L626" t="s">
        <v>214</v>
      </c>
      <c r="M626" t="s">
        <v>215</v>
      </c>
      <c r="N626" t="s">
        <v>26</v>
      </c>
      <c r="O626" t="s">
        <v>27</v>
      </c>
      <c r="P626" t="s">
        <v>30</v>
      </c>
    </row>
    <row r="627" spans="1:16" x14ac:dyDescent="0.3">
      <c r="A627">
        <v>10419</v>
      </c>
      <c r="B627">
        <v>39</v>
      </c>
      <c r="C627">
        <v>83.93</v>
      </c>
      <c r="D627">
        <v>3273.27</v>
      </c>
      <c r="E627" s="1">
        <v>38489</v>
      </c>
      <c r="F627" t="s">
        <v>16</v>
      </c>
      <c r="G627">
        <v>2</v>
      </c>
      <c r="H627">
        <v>5</v>
      </c>
      <c r="I627">
        <v>2005</v>
      </c>
      <c r="J627" t="s">
        <v>79</v>
      </c>
      <c r="K627" t="s">
        <v>238</v>
      </c>
      <c r="L627" t="s">
        <v>64</v>
      </c>
      <c r="M627" t="s">
        <v>65</v>
      </c>
      <c r="N627" t="s">
        <v>66</v>
      </c>
      <c r="O627" t="s">
        <v>27</v>
      </c>
      <c r="P627" t="s">
        <v>30</v>
      </c>
    </row>
    <row r="628" spans="1:16" x14ac:dyDescent="0.3">
      <c r="A628">
        <v>10109</v>
      </c>
      <c r="B628">
        <v>38</v>
      </c>
      <c r="C628">
        <v>100</v>
      </c>
      <c r="D628">
        <v>4432.7</v>
      </c>
      <c r="E628" s="1">
        <v>37690</v>
      </c>
      <c r="F628" t="s">
        <v>16</v>
      </c>
      <c r="G628">
        <v>1</v>
      </c>
      <c r="H628">
        <v>3</v>
      </c>
      <c r="I628">
        <v>2003</v>
      </c>
      <c r="J628" t="s">
        <v>79</v>
      </c>
      <c r="K628" t="s">
        <v>239</v>
      </c>
      <c r="L628" t="s">
        <v>126</v>
      </c>
      <c r="M628" t="s">
        <v>92</v>
      </c>
      <c r="N628" t="s">
        <v>21</v>
      </c>
      <c r="O628" t="s">
        <v>22</v>
      </c>
      <c r="P628" t="s">
        <v>30</v>
      </c>
    </row>
    <row r="629" spans="1:16" x14ac:dyDescent="0.3">
      <c r="A629">
        <v>10122</v>
      </c>
      <c r="B629">
        <v>31</v>
      </c>
      <c r="C629">
        <v>100</v>
      </c>
      <c r="D629">
        <v>4100.99</v>
      </c>
      <c r="E629" s="1">
        <v>37749</v>
      </c>
      <c r="F629" t="s">
        <v>16</v>
      </c>
      <c r="G629">
        <v>2</v>
      </c>
      <c r="H629">
        <v>5</v>
      </c>
      <c r="I629">
        <v>2003</v>
      </c>
      <c r="J629" t="s">
        <v>79</v>
      </c>
      <c r="K629" t="s">
        <v>239</v>
      </c>
      <c r="L629" t="s">
        <v>173</v>
      </c>
      <c r="M629" t="s">
        <v>174</v>
      </c>
      <c r="N629" t="s">
        <v>26</v>
      </c>
      <c r="O629" t="s">
        <v>27</v>
      </c>
      <c r="P629" t="s">
        <v>30</v>
      </c>
    </row>
    <row r="630" spans="1:16" x14ac:dyDescent="0.3">
      <c r="A630">
        <v>10136</v>
      </c>
      <c r="B630">
        <v>36</v>
      </c>
      <c r="C630">
        <v>100</v>
      </c>
      <c r="D630">
        <v>5274.72</v>
      </c>
      <c r="E630" s="1">
        <v>37806</v>
      </c>
      <c r="F630" t="s">
        <v>16</v>
      </c>
      <c r="G630">
        <v>3</v>
      </c>
      <c r="H630">
        <v>7</v>
      </c>
      <c r="I630">
        <v>2003</v>
      </c>
      <c r="J630" t="s">
        <v>79</v>
      </c>
      <c r="K630" t="s">
        <v>239</v>
      </c>
      <c r="L630" t="s">
        <v>139</v>
      </c>
      <c r="M630" t="s">
        <v>140</v>
      </c>
      <c r="N630" t="s">
        <v>26</v>
      </c>
      <c r="O630" t="s">
        <v>27</v>
      </c>
      <c r="P630" t="s">
        <v>30</v>
      </c>
    </row>
    <row r="631" spans="1:16" x14ac:dyDescent="0.3">
      <c r="A631">
        <v>10148</v>
      </c>
      <c r="B631">
        <v>25</v>
      </c>
      <c r="C631">
        <v>100</v>
      </c>
      <c r="D631">
        <v>4232</v>
      </c>
      <c r="E631" s="1">
        <v>37875</v>
      </c>
      <c r="F631" t="s">
        <v>16</v>
      </c>
      <c r="G631">
        <v>3</v>
      </c>
      <c r="H631">
        <v>9</v>
      </c>
      <c r="I631">
        <v>2003</v>
      </c>
      <c r="J631" t="s">
        <v>79</v>
      </c>
      <c r="K631" t="s">
        <v>239</v>
      </c>
      <c r="L631" t="s">
        <v>118</v>
      </c>
      <c r="M631" t="s">
        <v>119</v>
      </c>
      <c r="N631" t="s">
        <v>46</v>
      </c>
      <c r="O631" t="s">
        <v>47</v>
      </c>
      <c r="P631" t="s">
        <v>30</v>
      </c>
    </row>
    <row r="632" spans="1:16" x14ac:dyDescent="0.3">
      <c r="A632">
        <v>10161</v>
      </c>
      <c r="B632">
        <v>48</v>
      </c>
      <c r="C632">
        <v>100</v>
      </c>
      <c r="D632">
        <v>6145.44</v>
      </c>
      <c r="E632" s="1">
        <v>37911</v>
      </c>
      <c r="F632" t="s">
        <v>16</v>
      </c>
      <c r="G632">
        <v>4</v>
      </c>
      <c r="H632">
        <v>10</v>
      </c>
      <c r="I632">
        <v>2003</v>
      </c>
      <c r="J632" t="s">
        <v>79</v>
      </c>
      <c r="K632" t="s">
        <v>239</v>
      </c>
      <c r="L632" t="s">
        <v>196</v>
      </c>
      <c r="M632" t="s">
        <v>197</v>
      </c>
      <c r="N632" t="s">
        <v>134</v>
      </c>
      <c r="O632" t="s">
        <v>27</v>
      </c>
      <c r="P632" t="s">
        <v>30</v>
      </c>
    </row>
    <row r="633" spans="1:16" x14ac:dyDescent="0.3">
      <c r="A633">
        <v>10171</v>
      </c>
      <c r="B633">
        <v>35</v>
      </c>
      <c r="C633">
        <v>100</v>
      </c>
      <c r="D633">
        <v>4680.2</v>
      </c>
      <c r="E633" s="1">
        <v>37930</v>
      </c>
      <c r="F633" t="s">
        <v>16</v>
      </c>
      <c r="G633">
        <v>4</v>
      </c>
      <c r="H633">
        <v>11</v>
      </c>
      <c r="I633">
        <v>2003</v>
      </c>
      <c r="J633" t="s">
        <v>79</v>
      </c>
      <c r="K633" t="s">
        <v>239</v>
      </c>
      <c r="L633" t="s">
        <v>120</v>
      </c>
      <c r="M633" t="s">
        <v>121</v>
      </c>
      <c r="N633" t="s">
        <v>97</v>
      </c>
      <c r="O633" t="s">
        <v>22</v>
      </c>
      <c r="P633" t="s">
        <v>30</v>
      </c>
    </row>
    <row r="634" spans="1:16" x14ac:dyDescent="0.3">
      <c r="A634">
        <v>10181</v>
      </c>
      <c r="B634">
        <v>21</v>
      </c>
      <c r="C634">
        <v>100</v>
      </c>
      <c r="D634">
        <v>3286.08</v>
      </c>
      <c r="E634" s="1">
        <v>37937</v>
      </c>
      <c r="F634" t="s">
        <v>16</v>
      </c>
      <c r="G634">
        <v>4</v>
      </c>
      <c r="H634">
        <v>11</v>
      </c>
      <c r="I634">
        <v>2003</v>
      </c>
      <c r="J634" t="s">
        <v>79</v>
      </c>
      <c r="K634" t="s">
        <v>239</v>
      </c>
      <c r="L634" t="s">
        <v>39</v>
      </c>
      <c r="M634" t="s">
        <v>40</v>
      </c>
      <c r="N634" t="s">
        <v>41</v>
      </c>
      <c r="O634" t="s">
        <v>27</v>
      </c>
      <c r="P634" t="s">
        <v>30</v>
      </c>
    </row>
    <row r="635" spans="1:16" x14ac:dyDescent="0.3">
      <c r="A635">
        <v>10192</v>
      </c>
      <c r="B635">
        <v>47</v>
      </c>
      <c r="C635">
        <v>100</v>
      </c>
      <c r="D635">
        <v>7421.3</v>
      </c>
      <c r="E635" s="1">
        <v>37945</v>
      </c>
      <c r="F635" t="s">
        <v>16</v>
      </c>
      <c r="G635">
        <v>4</v>
      </c>
      <c r="H635">
        <v>11</v>
      </c>
      <c r="I635">
        <v>2003</v>
      </c>
      <c r="J635" t="s">
        <v>79</v>
      </c>
      <c r="K635" t="s">
        <v>239</v>
      </c>
      <c r="L635" t="s">
        <v>114</v>
      </c>
      <c r="M635" t="s">
        <v>115</v>
      </c>
      <c r="N635" t="s">
        <v>21</v>
      </c>
      <c r="O635" t="s">
        <v>22</v>
      </c>
      <c r="P635" t="s">
        <v>67</v>
      </c>
    </row>
    <row r="636" spans="1:16" x14ac:dyDescent="0.3">
      <c r="A636">
        <v>10204</v>
      </c>
      <c r="B636">
        <v>38</v>
      </c>
      <c r="C636">
        <v>100</v>
      </c>
      <c r="D636">
        <v>6432.64</v>
      </c>
      <c r="E636" s="1">
        <v>37957</v>
      </c>
      <c r="F636" t="s">
        <v>16</v>
      </c>
      <c r="G636">
        <v>4</v>
      </c>
      <c r="H636">
        <v>12</v>
      </c>
      <c r="I636">
        <v>2003</v>
      </c>
      <c r="J636" t="s">
        <v>79</v>
      </c>
      <c r="K636" t="s">
        <v>239</v>
      </c>
      <c r="L636" t="s">
        <v>189</v>
      </c>
      <c r="M636" t="s">
        <v>20</v>
      </c>
      <c r="N636" t="s">
        <v>21</v>
      </c>
      <c r="O636" t="s">
        <v>22</v>
      </c>
      <c r="P636" t="s">
        <v>30</v>
      </c>
    </row>
    <row r="637" spans="1:16" x14ac:dyDescent="0.3">
      <c r="A637">
        <v>10212</v>
      </c>
      <c r="B637">
        <v>41</v>
      </c>
      <c r="C637">
        <v>100</v>
      </c>
      <c r="D637">
        <v>4840.87</v>
      </c>
      <c r="E637" s="1">
        <v>38002</v>
      </c>
      <c r="F637" t="s">
        <v>16</v>
      </c>
      <c r="G637">
        <v>1</v>
      </c>
      <c r="H637">
        <v>1</v>
      </c>
      <c r="I637">
        <v>2004</v>
      </c>
      <c r="J637" t="s">
        <v>79</v>
      </c>
      <c r="K637" t="s">
        <v>239</v>
      </c>
      <c r="L637" t="s">
        <v>76</v>
      </c>
      <c r="M637" t="s">
        <v>77</v>
      </c>
      <c r="N637" t="s">
        <v>78</v>
      </c>
      <c r="O637" t="s">
        <v>27</v>
      </c>
      <c r="P637" t="s">
        <v>30</v>
      </c>
    </row>
    <row r="638" spans="1:16" x14ac:dyDescent="0.3">
      <c r="A638">
        <v>10226</v>
      </c>
      <c r="B638">
        <v>24</v>
      </c>
      <c r="C638">
        <v>100</v>
      </c>
      <c r="D638">
        <v>3892.08</v>
      </c>
      <c r="E638" s="1">
        <v>38043</v>
      </c>
      <c r="F638" t="s">
        <v>16</v>
      </c>
      <c r="G638">
        <v>1</v>
      </c>
      <c r="H638">
        <v>2</v>
      </c>
      <c r="I638">
        <v>2004</v>
      </c>
      <c r="J638" t="s">
        <v>79</v>
      </c>
      <c r="K638" t="s">
        <v>239</v>
      </c>
      <c r="L638" t="s">
        <v>146</v>
      </c>
      <c r="M638" t="s">
        <v>147</v>
      </c>
      <c r="N638" t="s">
        <v>21</v>
      </c>
      <c r="O638" t="s">
        <v>22</v>
      </c>
      <c r="P638" t="s">
        <v>30</v>
      </c>
    </row>
    <row r="639" spans="1:16" x14ac:dyDescent="0.3">
      <c r="A639">
        <v>10240</v>
      </c>
      <c r="B639">
        <v>37</v>
      </c>
      <c r="C639">
        <v>100</v>
      </c>
      <c r="D639">
        <v>5526.32</v>
      </c>
      <c r="E639" s="1">
        <v>38090</v>
      </c>
      <c r="F639" t="s">
        <v>16</v>
      </c>
      <c r="G639">
        <v>2</v>
      </c>
      <c r="H639">
        <v>4</v>
      </c>
      <c r="I639">
        <v>2004</v>
      </c>
      <c r="J639" t="s">
        <v>79</v>
      </c>
      <c r="K639" t="s">
        <v>239</v>
      </c>
      <c r="L639" t="s">
        <v>124</v>
      </c>
      <c r="M639" t="s">
        <v>125</v>
      </c>
      <c r="N639" t="s">
        <v>87</v>
      </c>
      <c r="O639" t="s">
        <v>87</v>
      </c>
      <c r="P639" t="s">
        <v>30</v>
      </c>
    </row>
    <row r="640" spans="1:16" x14ac:dyDescent="0.3">
      <c r="A640">
        <v>10253</v>
      </c>
      <c r="B640">
        <v>33</v>
      </c>
      <c r="C640">
        <v>100</v>
      </c>
      <c r="D640">
        <v>4459.62</v>
      </c>
      <c r="E640" s="1">
        <v>38139</v>
      </c>
      <c r="F640" t="s">
        <v>138</v>
      </c>
      <c r="G640">
        <v>2</v>
      </c>
      <c r="H640">
        <v>6</v>
      </c>
      <c r="I640">
        <v>2004</v>
      </c>
      <c r="J640" t="s">
        <v>79</v>
      </c>
      <c r="K640" t="s">
        <v>239</v>
      </c>
      <c r="L640" t="s">
        <v>72</v>
      </c>
      <c r="M640" t="s">
        <v>73</v>
      </c>
      <c r="N640" t="s">
        <v>74</v>
      </c>
      <c r="O640" t="s">
        <v>27</v>
      </c>
      <c r="P640" t="s">
        <v>30</v>
      </c>
    </row>
    <row r="641" spans="1:16" x14ac:dyDescent="0.3">
      <c r="A641">
        <v>10266</v>
      </c>
      <c r="B641">
        <v>49</v>
      </c>
      <c r="C641">
        <v>100</v>
      </c>
      <c r="D641">
        <v>6203.4</v>
      </c>
      <c r="E641" s="1">
        <v>38174</v>
      </c>
      <c r="F641" t="s">
        <v>16</v>
      </c>
      <c r="G641">
        <v>3</v>
      </c>
      <c r="H641">
        <v>7</v>
      </c>
      <c r="I641">
        <v>2004</v>
      </c>
      <c r="J641" t="s">
        <v>79</v>
      </c>
      <c r="K641" t="s">
        <v>239</v>
      </c>
      <c r="L641" t="s">
        <v>181</v>
      </c>
      <c r="M641" t="s">
        <v>182</v>
      </c>
      <c r="N641" t="s">
        <v>107</v>
      </c>
      <c r="O641" t="s">
        <v>27</v>
      </c>
      <c r="P641" t="s">
        <v>30</v>
      </c>
    </row>
    <row r="642" spans="1:16" x14ac:dyDescent="0.3">
      <c r="A642">
        <v>10278</v>
      </c>
      <c r="B642">
        <v>29</v>
      </c>
      <c r="C642">
        <v>100</v>
      </c>
      <c r="D642">
        <v>3754.05</v>
      </c>
      <c r="E642" s="1">
        <v>38205</v>
      </c>
      <c r="F642" t="s">
        <v>16</v>
      </c>
      <c r="G642">
        <v>3</v>
      </c>
      <c r="H642">
        <v>8</v>
      </c>
      <c r="I642">
        <v>2004</v>
      </c>
      <c r="J642" t="s">
        <v>79</v>
      </c>
      <c r="K642" t="s">
        <v>239</v>
      </c>
      <c r="L642" t="s">
        <v>218</v>
      </c>
      <c r="M642" t="s">
        <v>219</v>
      </c>
      <c r="N642" t="s">
        <v>21</v>
      </c>
      <c r="O642" t="s">
        <v>22</v>
      </c>
      <c r="P642" t="s">
        <v>30</v>
      </c>
    </row>
    <row r="643" spans="1:16" x14ac:dyDescent="0.3">
      <c r="A643">
        <v>10287</v>
      </c>
      <c r="B643">
        <v>24</v>
      </c>
      <c r="C643">
        <v>100</v>
      </c>
      <c r="D643">
        <v>3516.48</v>
      </c>
      <c r="E643" s="1">
        <v>38229</v>
      </c>
      <c r="F643" t="s">
        <v>16</v>
      </c>
      <c r="G643">
        <v>3</v>
      </c>
      <c r="H643">
        <v>8</v>
      </c>
      <c r="I643">
        <v>2004</v>
      </c>
      <c r="J643" t="s">
        <v>79</v>
      </c>
      <c r="K643" t="s">
        <v>239</v>
      </c>
      <c r="L643" t="s">
        <v>178</v>
      </c>
      <c r="M643" t="s">
        <v>179</v>
      </c>
      <c r="N643" t="s">
        <v>180</v>
      </c>
      <c r="O643" t="s">
        <v>27</v>
      </c>
      <c r="P643" t="s">
        <v>30</v>
      </c>
    </row>
    <row r="644" spans="1:16" x14ac:dyDescent="0.3">
      <c r="A644">
        <v>10301</v>
      </c>
      <c r="B644">
        <v>47</v>
      </c>
      <c r="C644">
        <v>100</v>
      </c>
      <c r="D644">
        <v>7488.04</v>
      </c>
      <c r="E644" s="1">
        <v>37899</v>
      </c>
      <c r="F644" t="s">
        <v>16</v>
      </c>
      <c r="G644">
        <v>4</v>
      </c>
      <c r="H644">
        <v>10</v>
      </c>
      <c r="I644">
        <v>2003</v>
      </c>
      <c r="J644" t="s">
        <v>79</v>
      </c>
      <c r="K644" t="s">
        <v>239</v>
      </c>
      <c r="L644" t="s">
        <v>220</v>
      </c>
      <c r="M644" t="s">
        <v>221</v>
      </c>
      <c r="N644" t="s">
        <v>41</v>
      </c>
      <c r="O644" t="s">
        <v>27</v>
      </c>
      <c r="P644" t="s">
        <v>67</v>
      </c>
    </row>
    <row r="645" spans="1:16" x14ac:dyDescent="0.3">
      <c r="A645">
        <v>10310</v>
      </c>
      <c r="B645">
        <v>24</v>
      </c>
      <c r="C645">
        <v>100</v>
      </c>
      <c r="D645">
        <v>3448.08</v>
      </c>
      <c r="E645" s="1">
        <v>38276</v>
      </c>
      <c r="F645" t="s">
        <v>16</v>
      </c>
      <c r="G645">
        <v>4</v>
      </c>
      <c r="H645">
        <v>10</v>
      </c>
      <c r="I645">
        <v>2004</v>
      </c>
      <c r="J645" t="s">
        <v>79</v>
      </c>
      <c r="K645" t="s">
        <v>239</v>
      </c>
      <c r="L645" t="s">
        <v>175</v>
      </c>
      <c r="M645" t="s">
        <v>176</v>
      </c>
      <c r="N645" t="s">
        <v>177</v>
      </c>
      <c r="O645" t="s">
        <v>27</v>
      </c>
      <c r="P645" t="s">
        <v>30</v>
      </c>
    </row>
    <row r="646" spans="1:16" x14ac:dyDescent="0.3">
      <c r="A646">
        <v>10321</v>
      </c>
      <c r="B646">
        <v>25</v>
      </c>
      <c r="C646">
        <v>100</v>
      </c>
      <c r="D646">
        <v>3734</v>
      </c>
      <c r="E646" s="1">
        <v>38295</v>
      </c>
      <c r="F646" t="s">
        <v>16</v>
      </c>
      <c r="G646">
        <v>4</v>
      </c>
      <c r="H646">
        <v>11</v>
      </c>
      <c r="I646">
        <v>2004</v>
      </c>
      <c r="J646" t="s">
        <v>79</v>
      </c>
      <c r="K646" t="s">
        <v>239</v>
      </c>
      <c r="L646" t="s">
        <v>70</v>
      </c>
      <c r="M646" t="s">
        <v>71</v>
      </c>
      <c r="N646" t="s">
        <v>21</v>
      </c>
      <c r="O646" t="s">
        <v>22</v>
      </c>
      <c r="P646" t="s">
        <v>30</v>
      </c>
    </row>
    <row r="647" spans="1:16" x14ac:dyDescent="0.3">
      <c r="A647">
        <v>10331</v>
      </c>
      <c r="B647">
        <v>30</v>
      </c>
      <c r="C647">
        <v>32.47</v>
      </c>
      <c r="D647">
        <v>974.1</v>
      </c>
      <c r="E647" s="1">
        <v>38308</v>
      </c>
      <c r="F647" t="s">
        <v>16</v>
      </c>
      <c r="G647">
        <v>4</v>
      </c>
      <c r="H647">
        <v>11</v>
      </c>
      <c r="I647">
        <v>2004</v>
      </c>
      <c r="J647" t="s">
        <v>79</v>
      </c>
      <c r="K647" t="s">
        <v>239</v>
      </c>
      <c r="L647" t="s">
        <v>126</v>
      </c>
      <c r="M647" t="s">
        <v>92</v>
      </c>
      <c r="N647" t="s">
        <v>21</v>
      </c>
      <c r="O647" t="s">
        <v>22</v>
      </c>
      <c r="P647" t="s">
        <v>23</v>
      </c>
    </row>
    <row r="648" spans="1:16" x14ac:dyDescent="0.3">
      <c r="A648">
        <v>10342</v>
      </c>
      <c r="B648">
        <v>22</v>
      </c>
      <c r="C648">
        <v>100</v>
      </c>
      <c r="D648">
        <v>3160.74</v>
      </c>
      <c r="E648" s="1">
        <v>38315</v>
      </c>
      <c r="F648" t="s">
        <v>16</v>
      </c>
      <c r="G648">
        <v>4</v>
      </c>
      <c r="H648">
        <v>11</v>
      </c>
      <c r="I648">
        <v>2004</v>
      </c>
      <c r="J648" t="s">
        <v>79</v>
      </c>
      <c r="K648" t="s">
        <v>239</v>
      </c>
      <c r="L648" t="s">
        <v>44</v>
      </c>
      <c r="M648" t="s">
        <v>45</v>
      </c>
      <c r="N648" t="s">
        <v>46</v>
      </c>
      <c r="O648" t="s">
        <v>47</v>
      </c>
      <c r="P648" t="s">
        <v>30</v>
      </c>
    </row>
    <row r="649" spans="1:16" x14ac:dyDescent="0.3">
      <c r="A649">
        <v>10356</v>
      </c>
      <c r="B649">
        <v>27</v>
      </c>
      <c r="C649">
        <v>64.69</v>
      </c>
      <c r="D649">
        <v>1746.63</v>
      </c>
      <c r="E649" s="1">
        <v>38330</v>
      </c>
      <c r="F649" t="s">
        <v>16</v>
      </c>
      <c r="G649">
        <v>4</v>
      </c>
      <c r="H649">
        <v>12</v>
      </c>
      <c r="I649">
        <v>2004</v>
      </c>
      <c r="J649" t="s">
        <v>79</v>
      </c>
      <c r="K649" t="s">
        <v>239</v>
      </c>
      <c r="L649" t="s">
        <v>28</v>
      </c>
      <c r="M649" t="s">
        <v>29</v>
      </c>
      <c r="N649" t="s">
        <v>26</v>
      </c>
      <c r="O649" t="s">
        <v>27</v>
      </c>
      <c r="P649" t="s">
        <v>23</v>
      </c>
    </row>
    <row r="650" spans="1:16" x14ac:dyDescent="0.3">
      <c r="A650">
        <v>10366</v>
      </c>
      <c r="B650">
        <v>34</v>
      </c>
      <c r="C650">
        <v>100</v>
      </c>
      <c r="D650">
        <v>4207.84</v>
      </c>
      <c r="E650" s="1">
        <v>38362</v>
      </c>
      <c r="F650" t="s">
        <v>16</v>
      </c>
      <c r="G650">
        <v>1</v>
      </c>
      <c r="H650">
        <v>1</v>
      </c>
      <c r="I650">
        <v>2005</v>
      </c>
      <c r="J650" t="s">
        <v>79</v>
      </c>
      <c r="K650" t="s">
        <v>239</v>
      </c>
      <c r="L650" t="s">
        <v>235</v>
      </c>
      <c r="M650" t="s">
        <v>236</v>
      </c>
      <c r="N650" t="s">
        <v>150</v>
      </c>
      <c r="O650" t="s">
        <v>27</v>
      </c>
      <c r="P650" t="s">
        <v>30</v>
      </c>
    </row>
    <row r="651" spans="1:16" x14ac:dyDescent="0.3">
      <c r="A651">
        <v>10377</v>
      </c>
      <c r="B651">
        <v>36</v>
      </c>
      <c r="C651">
        <v>100</v>
      </c>
      <c r="D651">
        <v>4352.76</v>
      </c>
      <c r="E651" s="1">
        <v>38392</v>
      </c>
      <c r="F651" t="s">
        <v>16</v>
      </c>
      <c r="G651">
        <v>1</v>
      </c>
      <c r="H651">
        <v>2</v>
      </c>
      <c r="I651">
        <v>2005</v>
      </c>
      <c r="J651" t="s">
        <v>79</v>
      </c>
      <c r="K651" t="s">
        <v>239</v>
      </c>
      <c r="L651" t="s">
        <v>57</v>
      </c>
      <c r="M651" t="s">
        <v>58</v>
      </c>
      <c r="N651" t="s">
        <v>59</v>
      </c>
      <c r="O651" t="s">
        <v>27</v>
      </c>
      <c r="P651" t="s">
        <v>30</v>
      </c>
    </row>
    <row r="652" spans="1:16" x14ac:dyDescent="0.3">
      <c r="A652">
        <v>10390</v>
      </c>
      <c r="B652">
        <v>34</v>
      </c>
      <c r="C652">
        <v>43.05</v>
      </c>
      <c r="D652">
        <v>1463.7</v>
      </c>
      <c r="E652" s="1">
        <v>38415</v>
      </c>
      <c r="F652" t="s">
        <v>16</v>
      </c>
      <c r="G652">
        <v>1</v>
      </c>
      <c r="H652">
        <v>3</v>
      </c>
      <c r="I652">
        <v>2005</v>
      </c>
      <c r="J652" t="s">
        <v>79</v>
      </c>
      <c r="K652" t="s">
        <v>239</v>
      </c>
      <c r="L652" t="s">
        <v>112</v>
      </c>
      <c r="M652" t="s">
        <v>113</v>
      </c>
      <c r="N652" t="s">
        <v>21</v>
      </c>
      <c r="O652" t="s">
        <v>22</v>
      </c>
      <c r="P652" t="s">
        <v>23</v>
      </c>
    </row>
    <row r="653" spans="1:16" x14ac:dyDescent="0.3">
      <c r="A653">
        <v>10406</v>
      </c>
      <c r="B653">
        <v>48</v>
      </c>
      <c r="C653">
        <v>100</v>
      </c>
      <c r="D653">
        <v>7169.28</v>
      </c>
      <c r="E653" s="1">
        <v>38457</v>
      </c>
      <c r="F653" t="s">
        <v>75</v>
      </c>
      <c r="G653">
        <v>2</v>
      </c>
      <c r="H653">
        <v>4</v>
      </c>
      <c r="I653">
        <v>2005</v>
      </c>
      <c r="J653" t="s">
        <v>79</v>
      </c>
      <c r="K653" t="s">
        <v>239</v>
      </c>
      <c r="L653" t="s">
        <v>132</v>
      </c>
      <c r="M653" t="s">
        <v>133</v>
      </c>
      <c r="N653" t="s">
        <v>134</v>
      </c>
      <c r="O653" t="s">
        <v>27</v>
      </c>
      <c r="P653" t="s">
        <v>67</v>
      </c>
    </row>
    <row r="654" spans="1:16" x14ac:dyDescent="0.3">
      <c r="A654">
        <v>10419</v>
      </c>
      <c r="B654">
        <v>34</v>
      </c>
      <c r="C654">
        <v>100</v>
      </c>
      <c r="D654">
        <v>4594.76</v>
      </c>
      <c r="E654" s="1">
        <v>38489</v>
      </c>
      <c r="F654" t="s">
        <v>16</v>
      </c>
      <c r="G654">
        <v>2</v>
      </c>
      <c r="H654">
        <v>5</v>
      </c>
      <c r="I654">
        <v>2005</v>
      </c>
      <c r="J654" t="s">
        <v>79</v>
      </c>
      <c r="K654" t="s">
        <v>239</v>
      </c>
      <c r="L654" t="s">
        <v>64</v>
      </c>
      <c r="M654" t="s">
        <v>65</v>
      </c>
      <c r="N654" t="s">
        <v>66</v>
      </c>
      <c r="O654" t="s">
        <v>27</v>
      </c>
      <c r="P654" t="s">
        <v>30</v>
      </c>
    </row>
    <row r="655" spans="1:16" x14ac:dyDescent="0.3">
      <c r="A655">
        <v>10104</v>
      </c>
      <c r="B655">
        <v>24</v>
      </c>
      <c r="C655">
        <v>100</v>
      </c>
      <c r="D655">
        <v>3457.92</v>
      </c>
      <c r="E655" s="1">
        <v>37652</v>
      </c>
      <c r="F655" t="s">
        <v>16</v>
      </c>
      <c r="G655">
        <v>1</v>
      </c>
      <c r="H655">
        <v>1</v>
      </c>
      <c r="I655">
        <v>2003</v>
      </c>
      <c r="J655" t="s">
        <v>79</v>
      </c>
      <c r="K655" t="s">
        <v>240</v>
      </c>
      <c r="L655" t="s">
        <v>76</v>
      </c>
      <c r="M655" t="s">
        <v>77</v>
      </c>
      <c r="N655" t="s">
        <v>78</v>
      </c>
      <c r="O655" t="s">
        <v>27</v>
      </c>
      <c r="P655" t="s">
        <v>30</v>
      </c>
    </row>
    <row r="656" spans="1:16" x14ac:dyDescent="0.3">
      <c r="A656">
        <v>10115</v>
      </c>
      <c r="B656">
        <v>46</v>
      </c>
      <c r="C656">
        <v>100</v>
      </c>
      <c r="D656">
        <v>7381.16</v>
      </c>
      <c r="E656" s="1">
        <v>37715</v>
      </c>
      <c r="F656" t="s">
        <v>16</v>
      </c>
      <c r="G656">
        <v>2</v>
      </c>
      <c r="H656">
        <v>4</v>
      </c>
      <c r="I656">
        <v>2003</v>
      </c>
      <c r="J656" t="s">
        <v>79</v>
      </c>
      <c r="K656" t="s">
        <v>240</v>
      </c>
      <c r="L656" t="s">
        <v>88</v>
      </c>
      <c r="M656" t="s">
        <v>20</v>
      </c>
      <c r="N656" t="s">
        <v>21</v>
      </c>
      <c r="O656" t="s">
        <v>22</v>
      </c>
      <c r="P656" t="s">
        <v>67</v>
      </c>
    </row>
    <row r="657" spans="1:16" x14ac:dyDescent="0.3">
      <c r="A657">
        <v>10127</v>
      </c>
      <c r="B657">
        <v>45</v>
      </c>
      <c r="C657">
        <v>100</v>
      </c>
      <c r="D657">
        <v>7146.9</v>
      </c>
      <c r="E657" s="1">
        <v>37775</v>
      </c>
      <c r="F657" t="s">
        <v>16</v>
      </c>
      <c r="G657">
        <v>2</v>
      </c>
      <c r="H657">
        <v>6</v>
      </c>
      <c r="I657">
        <v>2003</v>
      </c>
      <c r="J657" t="s">
        <v>79</v>
      </c>
      <c r="K657" t="s">
        <v>240</v>
      </c>
      <c r="L657" t="s">
        <v>189</v>
      </c>
      <c r="M657" t="s">
        <v>20</v>
      </c>
      <c r="N657" t="s">
        <v>21</v>
      </c>
      <c r="O657" t="s">
        <v>22</v>
      </c>
      <c r="P657" t="s">
        <v>67</v>
      </c>
    </row>
    <row r="658" spans="1:16" x14ac:dyDescent="0.3">
      <c r="A658">
        <v>10141</v>
      </c>
      <c r="B658">
        <v>39</v>
      </c>
      <c r="C658">
        <v>100</v>
      </c>
      <c r="D658">
        <v>5938.53</v>
      </c>
      <c r="E658" s="1">
        <v>37834</v>
      </c>
      <c r="F658" t="s">
        <v>16</v>
      </c>
      <c r="G658">
        <v>3</v>
      </c>
      <c r="H658">
        <v>8</v>
      </c>
      <c r="I658">
        <v>2003</v>
      </c>
      <c r="J658" t="s">
        <v>79</v>
      </c>
      <c r="K658" t="s">
        <v>240</v>
      </c>
      <c r="L658" t="s">
        <v>186</v>
      </c>
      <c r="M658" t="s">
        <v>187</v>
      </c>
      <c r="N658" t="s">
        <v>59</v>
      </c>
      <c r="O658" t="s">
        <v>27</v>
      </c>
      <c r="P658" t="s">
        <v>30</v>
      </c>
    </row>
    <row r="659" spans="1:16" x14ac:dyDescent="0.3">
      <c r="A659">
        <v>10151</v>
      </c>
      <c r="B659">
        <v>43</v>
      </c>
      <c r="C659">
        <v>100</v>
      </c>
      <c r="D659">
        <v>7110.91</v>
      </c>
      <c r="E659" s="1">
        <v>37885</v>
      </c>
      <c r="F659" t="s">
        <v>16</v>
      </c>
      <c r="G659">
        <v>3</v>
      </c>
      <c r="H659">
        <v>9</v>
      </c>
      <c r="I659">
        <v>2003</v>
      </c>
      <c r="J659" t="s">
        <v>79</v>
      </c>
      <c r="K659" t="s">
        <v>240</v>
      </c>
      <c r="L659" t="s">
        <v>157</v>
      </c>
      <c r="M659" t="s">
        <v>158</v>
      </c>
      <c r="N659" t="s">
        <v>59</v>
      </c>
      <c r="O659" t="s">
        <v>27</v>
      </c>
      <c r="P659" t="s">
        <v>67</v>
      </c>
    </row>
    <row r="660" spans="1:16" x14ac:dyDescent="0.3">
      <c r="A660">
        <v>10165</v>
      </c>
      <c r="B660">
        <v>29</v>
      </c>
      <c r="C660">
        <v>100</v>
      </c>
      <c r="D660">
        <v>5032.95</v>
      </c>
      <c r="E660" s="1">
        <v>37916</v>
      </c>
      <c r="F660" t="s">
        <v>16</v>
      </c>
      <c r="G660">
        <v>4</v>
      </c>
      <c r="H660">
        <v>10</v>
      </c>
      <c r="I660">
        <v>2003</v>
      </c>
      <c r="J660" t="s">
        <v>79</v>
      </c>
      <c r="K660" t="s">
        <v>240</v>
      </c>
      <c r="L660" t="s">
        <v>85</v>
      </c>
      <c r="M660" t="s">
        <v>86</v>
      </c>
      <c r="N660" t="s">
        <v>86</v>
      </c>
      <c r="O660" t="s">
        <v>87</v>
      </c>
      <c r="P660" t="s">
        <v>30</v>
      </c>
    </row>
    <row r="661" spans="1:16" x14ac:dyDescent="0.3">
      <c r="A661">
        <v>10176</v>
      </c>
      <c r="B661">
        <v>20</v>
      </c>
      <c r="C661">
        <v>100</v>
      </c>
      <c r="D661">
        <v>3667.6</v>
      </c>
      <c r="E661" s="1">
        <v>37931</v>
      </c>
      <c r="F661" t="s">
        <v>16</v>
      </c>
      <c r="G661">
        <v>4</v>
      </c>
      <c r="H661">
        <v>11</v>
      </c>
      <c r="I661">
        <v>2003</v>
      </c>
      <c r="J661" t="s">
        <v>79</v>
      </c>
      <c r="K661" t="s">
        <v>240</v>
      </c>
      <c r="L661" t="s">
        <v>181</v>
      </c>
      <c r="M661" t="s">
        <v>182</v>
      </c>
      <c r="N661" t="s">
        <v>107</v>
      </c>
      <c r="O661" t="s">
        <v>27</v>
      </c>
      <c r="P661" t="s">
        <v>30</v>
      </c>
    </row>
    <row r="662" spans="1:16" x14ac:dyDescent="0.3">
      <c r="A662">
        <v>10184</v>
      </c>
      <c r="B662">
        <v>46</v>
      </c>
      <c r="C662">
        <v>100</v>
      </c>
      <c r="D662">
        <v>7381.16</v>
      </c>
      <c r="E662" s="1">
        <v>37939</v>
      </c>
      <c r="F662" t="s">
        <v>16</v>
      </c>
      <c r="G662">
        <v>4</v>
      </c>
      <c r="H662">
        <v>11</v>
      </c>
      <c r="I662">
        <v>2003</v>
      </c>
      <c r="J662" t="s">
        <v>79</v>
      </c>
      <c r="K662" t="s">
        <v>240</v>
      </c>
      <c r="L662" t="s">
        <v>209</v>
      </c>
      <c r="M662" t="s">
        <v>210</v>
      </c>
      <c r="N662" t="s">
        <v>78</v>
      </c>
      <c r="O662" t="s">
        <v>27</v>
      </c>
      <c r="P662" t="s">
        <v>67</v>
      </c>
    </row>
    <row r="663" spans="1:16" x14ac:dyDescent="0.3">
      <c r="A663">
        <v>10195</v>
      </c>
      <c r="B663">
        <v>27</v>
      </c>
      <c r="C663">
        <v>100</v>
      </c>
      <c r="D663">
        <v>5128.1099999999997</v>
      </c>
      <c r="E663" s="1">
        <v>37950</v>
      </c>
      <c r="F663" t="s">
        <v>16</v>
      </c>
      <c r="G663">
        <v>4</v>
      </c>
      <c r="H663">
        <v>11</v>
      </c>
      <c r="I663">
        <v>2003</v>
      </c>
      <c r="J663" t="s">
        <v>79</v>
      </c>
      <c r="K663" t="s">
        <v>240</v>
      </c>
      <c r="L663" t="s">
        <v>128</v>
      </c>
      <c r="M663" t="s">
        <v>129</v>
      </c>
      <c r="N663" t="s">
        <v>21</v>
      </c>
      <c r="O663" t="s">
        <v>22</v>
      </c>
      <c r="P663" t="s">
        <v>30</v>
      </c>
    </row>
    <row r="664" spans="1:16" x14ac:dyDescent="0.3">
      <c r="A664">
        <v>10207</v>
      </c>
      <c r="B664">
        <v>44</v>
      </c>
      <c r="C664">
        <v>100</v>
      </c>
      <c r="D664">
        <v>7060.24</v>
      </c>
      <c r="E664" s="1">
        <v>37964</v>
      </c>
      <c r="F664" t="s">
        <v>16</v>
      </c>
      <c r="G664">
        <v>4</v>
      </c>
      <c r="H664">
        <v>12</v>
      </c>
      <c r="I664">
        <v>2003</v>
      </c>
      <c r="J664" t="s">
        <v>79</v>
      </c>
      <c r="K664" t="s">
        <v>240</v>
      </c>
      <c r="L664" t="s">
        <v>167</v>
      </c>
      <c r="M664" t="s">
        <v>154</v>
      </c>
      <c r="N664" t="s">
        <v>21</v>
      </c>
      <c r="O664" t="s">
        <v>22</v>
      </c>
      <c r="P664" t="s">
        <v>67</v>
      </c>
    </row>
    <row r="665" spans="1:16" x14ac:dyDescent="0.3">
      <c r="A665">
        <v>10219</v>
      </c>
      <c r="B665">
        <v>43</v>
      </c>
      <c r="C665">
        <v>100</v>
      </c>
      <c r="D665">
        <v>8448.64</v>
      </c>
      <c r="E665" s="1">
        <v>38027</v>
      </c>
      <c r="F665" t="s">
        <v>16</v>
      </c>
      <c r="G665">
        <v>1</v>
      </c>
      <c r="H665">
        <v>2</v>
      </c>
      <c r="I665">
        <v>2004</v>
      </c>
      <c r="J665" t="s">
        <v>79</v>
      </c>
      <c r="K665" t="s">
        <v>240</v>
      </c>
      <c r="L665" t="s">
        <v>211</v>
      </c>
      <c r="M665" t="s">
        <v>212</v>
      </c>
      <c r="N665" t="s">
        <v>21</v>
      </c>
      <c r="O665" t="s">
        <v>22</v>
      </c>
      <c r="P665" t="s">
        <v>67</v>
      </c>
    </row>
    <row r="666" spans="1:16" x14ac:dyDescent="0.3">
      <c r="A666">
        <v>10230</v>
      </c>
      <c r="B666">
        <v>49</v>
      </c>
      <c r="C666">
        <v>100</v>
      </c>
      <c r="D666">
        <v>7300.51</v>
      </c>
      <c r="E666" s="1">
        <v>38061</v>
      </c>
      <c r="F666" t="s">
        <v>16</v>
      </c>
      <c r="G666">
        <v>1</v>
      </c>
      <c r="H666">
        <v>3</v>
      </c>
      <c r="I666">
        <v>2004</v>
      </c>
      <c r="J666" t="s">
        <v>79</v>
      </c>
      <c r="K666" t="s">
        <v>240</v>
      </c>
      <c r="L666" t="s">
        <v>184</v>
      </c>
      <c r="M666" t="s">
        <v>185</v>
      </c>
      <c r="N666" t="s">
        <v>177</v>
      </c>
      <c r="O666" t="s">
        <v>27</v>
      </c>
      <c r="P666" t="s">
        <v>67</v>
      </c>
    </row>
    <row r="667" spans="1:16" x14ac:dyDescent="0.3">
      <c r="A667">
        <v>10246</v>
      </c>
      <c r="B667">
        <v>40</v>
      </c>
      <c r="C667">
        <v>100</v>
      </c>
      <c r="D667">
        <v>6549.2</v>
      </c>
      <c r="E667" s="1">
        <v>38112</v>
      </c>
      <c r="F667" t="s">
        <v>16</v>
      </c>
      <c r="G667">
        <v>2</v>
      </c>
      <c r="H667">
        <v>5</v>
      </c>
      <c r="I667">
        <v>2004</v>
      </c>
      <c r="J667" t="s">
        <v>79</v>
      </c>
      <c r="K667" t="s">
        <v>240</v>
      </c>
      <c r="L667" t="s">
        <v>76</v>
      </c>
      <c r="M667" t="s">
        <v>77</v>
      </c>
      <c r="N667" t="s">
        <v>78</v>
      </c>
      <c r="O667" t="s">
        <v>27</v>
      </c>
      <c r="P667" t="s">
        <v>30</v>
      </c>
    </row>
    <row r="668" spans="1:16" x14ac:dyDescent="0.3">
      <c r="A668">
        <v>10259</v>
      </c>
      <c r="B668">
        <v>30</v>
      </c>
      <c r="C668">
        <v>100</v>
      </c>
      <c r="D668">
        <v>5697.9</v>
      </c>
      <c r="E668" s="1">
        <v>38153</v>
      </c>
      <c r="F668" t="s">
        <v>16</v>
      </c>
      <c r="G668">
        <v>2</v>
      </c>
      <c r="H668">
        <v>6</v>
      </c>
      <c r="I668">
        <v>2004</v>
      </c>
      <c r="J668" t="s">
        <v>79</v>
      </c>
      <c r="K668" t="s">
        <v>240</v>
      </c>
      <c r="L668" t="s">
        <v>168</v>
      </c>
      <c r="M668" t="s">
        <v>86</v>
      </c>
      <c r="N668" t="s">
        <v>86</v>
      </c>
      <c r="O668" t="s">
        <v>47</v>
      </c>
      <c r="P668" t="s">
        <v>30</v>
      </c>
    </row>
    <row r="669" spans="1:16" x14ac:dyDescent="0.3">
      <c r="A669">
        <v>10271</v>
      </c>
      <c r="B669">
        <v>50</v>
      </c>
      <c r="C669">
        <v>100</v>
      </c>
      <c r="D669">
        <v>9169</v>
      </c>
      <c r="E669" s="1">
        <v>38188</v>
      </c>
      <c r="F669" t="s">
        <v>16</v>
      </c>
      <c r="G669">
        <v>3</v>
      </c>
      <c r="H669">
        <v>7</v>
      </c>
      <c r="I669">
        <v>2004</v>
      </c>
      <c r="J669" t="s">
        <v>79</v>
      </c>
      <c r="K669" t="s">
        <v>240</v>
      </c>
      <c r="L669" t="s">
        <v>112</v>
      </c>
      <c r="M669" t="s">
        <v>113</v>
      </c>
      <c r="N669" t="s">
        <v>21</v>
      </c>
      <c r="O669" t="s">
        <v>22</v>
      </c>
      <c r="P669" t="s">
        <v>67</v>
      </c>
    </row>
    <row r="670" spans="1:16" x14ac:dyDescent="0.3">
      <c r="A670">
        <v>10282</v>
      </c>
      <c r="B670">
        <v>23</v>
      </c>
      <c r="C670">
        <v>100</v>
      </c>
      <c r="D670">
        <v>3238.63</v>
      </c>
      <c r="E670" s="1">
        <v>38219</v>
      </c>
      <c r="F670" t="s">
        <v>16</v>
      </c>
      <c r="G670">
        <v>3</v>
      </c>
      <c r="H670">
        <v>8</v>
      </c>
      <c r="I670">
        <v>2004</v>
      </c>
      <c r="J670" t="s">
        <v>79</v>
      </c>
      <c r="K670" t="s">
        <v>240</v>
      </c>
      <c r="L670" t="s">
        <v>112</v>
      </c>
      <c r="M670" t="s">
        <v>113</v>
      </c>
      <c r="N670" t="s">
        <v>21</v>
      </c>
      <c r="O670" t="s">
        <v>22</v>
      </c>
      <c r="P670" t="s">
        <v>30</v>
      </c>
    </row>
    <row r="671" spans="1:16" x14ac:dyDescent="0.3">
      <c r="A671">
        <v>10292</v>
      </c>
      <c r="B671">
        <v>26</v>
      </c>
      <c r="C671">
        <v>100</v>
      </c>
      <c r="D671">
        <v>4554.9399999999996</v>
      </c>
      <c r="E671" s="1">
        <v>38238</v>
      </c>
      <c r="F671" t="s">
        <v>16</v>
      </c>
      <c r="G671">
        <v>3</v>
      </c>
      <c r="H671">
        <v>9</v>
      </c>
      <c r="I671">
        <v>2004</v>
      </c>
      <c r="J671" t="s">
        <v>79</v>
      </c>
      <c r="K671" t="s">
        <v>240</v>
      </c>
      <c r="L671" t="s">
        <v>19</v>
      </c>
      <c r="M671" t="s">
        <v>20</v>
      </c>
      <c r="N671" t="s">
        <v>21</v>
      </c>
      <c r="O671" t="s">
        <v>22</v>
      </c>
      <c r="P671" t="s">
        <v>30</v>
      </c>
    </row>
    <row r="672" spans="1:16" x14ac:dyDescent="0.3">
      <c r="A672">
        <v>10305</v>
      </c>
      <c r="B672">
        <v>27</v>
      </c>
      <c r="C672">
        <v>100</v>
      </c>
      <c r="D672">
        <v>3934.44</v>
      </c>
      <c r="E672" s="1">
        <v>38273</v>
      </c>
      <c r="F672" t="s">
        <v>16</v>
      </c>
      <c r="G672">
        <v>4</v>
      </c>
      <c r="H672">
        <v>10</v>
      </c>
      <c r="I672">
        <v>2004</v>
      </c>
      <c r="J672" t="s">
        <v>79</v>
      </c>
      <c r="K672" t="s">
        <v>240</v>
      </c>
      <c r="L672" t="s">
        <v>55</v>
      </c>
      <c r="M672" t="s">
        <v>56</v>
      </c>
      <c r="N672" t="s">
        <v>21</v>
      </c>
      <c r="O672" t="s">
        <v>22</v>
      </c>
      <c r="P672" t="s">
        <v>30</v>
      </c>
    </row>
    <row r="673" spans="1:16" x14ac:dyDescent="0.3">
      <c r="A673">
        <v>10314</v>
      </c>
      <c r="B673">
        <v>42</v>
      </c>
      <c r="C673">
        <v>100</v>
      </c>
      <c r="D673">
        <v>5776.26</v>
      </c>
      <c r="E673" s="1">
        <v>38282</v>
      </c>
      <c r="F673" t="s">
        <v>16</v>
      </c>
      <c r="G673">
        <v>4</v>
      </c>
      <c r="H673">
        <v>10</v>
      </c>
      <c r="I673">
        <v>2004</v>
      </c>
      <c r="J673" t="s">
        <v>79</v>
      </c>
      <c r="K673" t="s">
        <v>240</v>
      </c>
      <c r="L673" t="s">
        <v>196</v>
      </c>
      <c r="M673" t="s">
        <v>197</v>
      </c>
      <c r="N673" t="s">
        <v>134</v>
      </c>
      <c r="O673" t="s">
        <v>27</v>
      </c>
      <c r="P673" t="s">
        <v>30</v>
      </c>
    </row>
    <row r="674" spans="1:16" x14ac:dyDescent="0.3">
      <c r="A674">
        <v>10324</v>
      </c>
      <c r="B674">
        <v>47</v>
      </c>
      <c r="C674">
        <v>100</v>
      </c>
      <c r="D674">
        <v>7207.45</v>
      </c>
      <c r="E674" s="1">
        <v>38296</v>
      </c>
      <c r="F674" t="s">
        <v>16</v>
      </c>
      <c r="G674">
        <v>4</v>
      </c>
      <c r="H674">
        <v>11</v>
      </c>
      <c r="I674">
        <v>2004</v>
      </c>
      <c r="J674" t="s">
        <v>79</v>
      </c>
      <c r="K674" t="s">
        <v>240</v>
      </c>
      <c r="L674" t="s">
        <v>48</v>
      </c>
      <c r="M674" t="s">
        <v>20</v>
      </c>
      <c r="N674" t="s">
        <v>21</v>
      </c>
      <c r="O674" t="s">
        <v>22</v>
      </c>
      <c r="P674" t="s">
        <v>67</v>
      </c>
    </row>
    <row r="675" spans="1:16" x14ac:dyDescent="0.3">
      <c r="A675">
        <v>10336</v>
      </c>
      <c r="B675">
        <v>49</v>
      </c>
      <c r="C675">
        <v>100</v>
      </c>
      <c r="D675">
        <v>7460.74</v>
      </c>
      <c r="E675" s="1">
        <v>38311</v>
      </c>
      <c r="F675" t="s">
        <v>16</v>
      </c>
      <c r="G675">
        <v>4</v>
      </c>
      <c r="H675">
        <v>11</v>
      </c>
      <c r="I675">
        <v>2004</v>
      </c>
      <c r="J675" t="s">
        <v>79</v>
      </c>
      <c r="K675" t="s">
        <v>240</v>
      </c>
      <c r="L675" t="s">
        <v>163</v>
      </c>
      <c r="M675" t="s">
        <v>29</v>
      </c>
      <c r="N675" t="s">
        <v>26</v>
      </c>
      <c r="O675" t="s">
        <v>27</v>
      </c>
      <c r="P675" t="s">
        <v>67</v>
      </c>
    </row>
    <row r="676" spans="1:16" x14ac:dyDescent="0.3">
      <c r="A676">
        <v>10349</v>
      </c>
      <c r="B676">
        <v>38</v>
      </c>
      <c r="C676">
        <v>100</v>
      </c>
      <c r="D676">
        <v>6719.54</v>
      </c>
      <c r="E676" s="1">
        <v>38322</v>
      </c>
      <c r="F676" t="s">
        <v>16</v>
      </c>
      <c r="G676">
        <v>4</v>
      </c>
      <c r="H676">
        <v>12</v>
      </c>
      <c r="I676">
        <v>2004</v>
      </c>
      <c r="J676" t="s">
        <v>79</v>
      </c>
      <c r="K676" t="s">
        <v>240</v>
      </c>
      <c r="L676" t="s">
        <v>189</v>
      </c>
      <c r="M676" t="s">
        <v>20</v>
      </c>
      <c r="N676" t="s">
        <v>21</v>
      </c>
      <c r="O676" t="s">
        <v>22</v>
      </c>
      <c r="P676" t="s">
        <v>30</v>
      </c>
    </row>
    <row r="677" spans="1:16" x14ac:dyDescent="0.3">
      <c r="A677">
        <v>10358</v>
      </c>
      <c r="B677">
        <v>20</v>
      </c>
      <c r="C677">
        <v>100</v>
      </c>
      <c r="D677">
        <v>2428</v>
      </c>
      <c r="E677" s="1">
        <v>38331</v>
      </c>
      <c r="F677" t="s">
        <v>16</v>
      </c>
      <c r="G677">
        <v>4</v>
      </c>
      <c r="H677">
        <v>12</v>
      </c>
      <c r="I677">
        <v>2004</v>
      </c>
      <c r="J677" t="s">
        <v>79</v>
      </c>
      <c r="K677" t="s">
        <v>240</v>
      </c>
      <c r="L677" t="s">
        <v>76</v>
      </c>
      <c r="M677" t="s">
        <v>77</v>
      </c>
      <c r="N677" t="s">
        <v>78</v>
      </c>
      <c r="O677" t="s">
        <v>27</v>
      </c>
      <c r="P677" t="s">
        <v>23</v>
      </c>
    </row>
    <row r="678" spans="1:16" x14ac:dyDescent="0.3">
      <c r="A678">
        <v>10371</v>
      </c>
      <c r="B678">
        <v>25</v>
      </c>
      <c r="C678">
        <v>100</v>
      </c>
      <c r="D678">
        <v>2602.25</v>
      </c>
      <c r="E678" s="1">
        <v>38375</v>
      </c>
      <c r="F678" t="s">
        <v>16</v>
      </c>
      <c r="G678">
        <v>1</v>
      </c>
      <c r="H678">
        <v>1</v>
      </c>
      <c r="I678">
        <v>2005</v>
      </c>
      <c r="J678" t="s">
        <v>79</v>
      </c>
      <c r="K678" t="s">
        <v>240</v>
      </c>
      <c r="L678" t="s">
        <v>112</v>
      </c>
      <c r="M678" t="s">
        <v>113</v>
      </c>
      <c r="N678" t="s">
        <v>21</v>
      </c>
      <c r="O678" t="s">
        <v>22</v>
      </c>
      <c r="P678" t="s">
        <v>23</v>
      </c>
    </row>
    <row r="679" spans="1:16" x14ac:dyDescent="0.3">
      <c r="A679">
        <v>10382</v>
      </c>
      <c r="B679">
        <v>25</v>
      </c>
      <c r="C679">
        <v>88</v>
      </c>
      <c r="D679">
        <v>2200</v>
      </c>
      <c r="E679" s="1">
        <v>38400</v>
      </c>
      <c r="F679" t="s">
        <v>16</v>
      </c>
      <c r="G679">
        <v>1</v>
      </c>
      <c r="H679">
        <v>2</v>
      </c>
      <c r="I679">
        <v>2005</v>
      </c>
      <c r="J679" t="s">
        <v>79</v>
      </c>
      <c r="K679" t="s">
        <v>240</v>
      </c>
      <c r="L679" t="s">
        <v>112</v>
      </c>
      <c r="M679" t="s">
        <v>113</v>
      </c>
      <c r="N679" t="s">
        <v>21</v>
      </c>
      <c r="O679" t="s">
        <v>22</v>
      </c>
      <c r="P679" t="s">
        <v>23</v>
      </c>
    </row>
    <row r="680" spans="1:16" x14ac:dyDescent="0.3">
      <c r="A680">
        <v>10412</v>
      </c>
      <c r="B680">
        <v>41</v>
      </c>
      <c r="C680">
        <v>100</v>
      </c>
      <c r="D680">
        <v>6712.93</v>
      </c>
      <c r="E680" s="1">
        <v>38475</v>
      </c>
      <c r="F680" t="s">
        <v>16</v>
      </c>
      <c r="G680">
        <v>2</v>
      </c>
      <c r="H680">
        <v>5</v>
      </c>
      <c r="I680">
        <v>2005</v>
      </c>
      <c r="J680" t="s">
        <v>79</v>
      </c>
      <c r="K680" t="s">
        <v>240</v>
      </c>
      <c r="L680" t="s">
        <v>76</v>
      </c>
      <c r="M680" t="s">
        <v>77</v>
      </c>
      <c r="N680" t="s">
        <v>78</v>
      </c>
      <c r="O680" t="s">
        <v>27</v>
      </c>
      <c r="P680" t="s">
        <v>30</v>
      </c>
    </row>
    <row r="681" spans="1:16" x14ac:dyDescent="0.3">
      <c r="A681">
        <v>10425</v>
      </c>
      <c r="B681">
        <v>28</v>
      </c>
      <c r="C681">
        <v>100</v>
      </c>
      <c r="D681">
        <v>5318.04</v>
      </c>
      <c r="E681" s="1">
        <v>38503</v>
      </c>
      <c r="F681" t="s">
        <v>122</v>
      </c>
      <c r="G681">
        <v>2</v>
      </c>
      <c r="H681">
        <v>5</v>
      </c>
      <c r="I681">
        <v>2005</v>
      </c>
      <c r="J681" t="s">
        <v>79</v>
      </c>
      <c r="K681" t="s">
        <v>240</v>
      </c>
      <c r="L681" t="s">
        <v>53</v>
      </c>
      <c r="M681" t="s">
        <v>54</v>
      </c>
      <c r="N681" t="s">
        <v>26</v>
      </c>
      <c r="O681" t="s">
        <v>27</v>
      </c>
      <c r="P681" t="s">
        <v>30</v>
      </c>
    </row>
    <row r="682" spans="1:16" x14ac:dyDescent="0.3">
      <c r="A682">
        <v>10100</v>
      </c>
      <c r="B682">
        <v>50</v>
      </c>
      <c r="C682">
        <v>67.8</v>
      </c>
      <c r="D682">
        <v>3390</v>
      </c>
      <c r="E682" s="1">
        <v>37627</v>
      </c>
      <c r="F682" t="s">
        <v>16</v>
      </c>
      <c r="G682">
        <v>1</v>
      </c>
      <c r="H682">
        <v>1</v>
      </c>
      <c r="I682">
        <v>2003</v>
      </c>
      <c r="J682" t="s">
        <v>222</v>
      </c>
      <c r="K682" t="s">
        <v>241</v>
      </c>
      <c r="L682" t="s">
        <v>114</v>
      </c>
      <c r="M682" t="s">
        <v>115</v>
      </c>
      <c r="N682" t="s">
        <v>21</v>
      </c>
      <c r="O682" t="s">
        <v>22</v>
      </c>
      <c r="P682" t="s">
        <v>30</v>
      </c>
    </row>
    <row r="683" spans="1:16" x14ac:dyDescent="0.3">
      <c r="A683">
        <v>10110</v>
      </c>
      <c r="B683">
        <v>32</v>
      </c>
      <c r="C683">
        <v>50.25</v>
      </c>
      <c r="D683">
        <v>1608</v>
      </c>
      <c r="E683" s="1">
        <v>37698</v>
      </c>
      <c r="F683" t="s">
        <v>16</v>
      </c>
      <c r="G683">
        <v>1</v>
      </c>
      <c r="H683">
        <v>3</v>
      </c>
      <c r="I683">
        <v>2003</v>
      </c>
      <c r="J683" t="s">
        <v>222</v>
      </c>
      <c r="K683" t="s">
        <v>241</v>
      </c>
      <c r="L683" t="s">
        <v>194</v>
      </c>
      <c r="M683" t="s">
        <v>195</v>
      </c>
      <c r="N683" t="s">
        <v>74</v>
      </c>
      <c r="O683" t="s">
        <v>27</v>
      </c>
      <c r="P683" t="s">
        <v>23</v>
      </c>
    </row>
    <row r="684" spans="1:16" x14ac:dyDescent="0.3">
      <c r="A684">
        <v>10124</v>
      </c>
      <c r="B684">
        <v>42</v>
      </c>
      <c r="C684">
        <v>53.88</v>
      </c>
      <c r="D684">
        <v>2262.96</v>
      </c>
      <c r="E684" s="1">
        <v>37762</v>
      </c>
      <c r="F684" t="s">
        <v>16</v>
      </c>
      <c r="G684">
        <v>2</v>
      </c>
      <c r="H684">
        <v>5</v>
      </c>
      <c r="I684">
        <v>2003</v>
      </c>
      <c r="J684" t="s">
        <v>222</v>
      </c>
      <c r="K684" t="s">
        <v>241</v>
      </c>
      <c r="L684" t="s">
        <v>218</v>
      </c>
      <c r="M684" t="s">
        <v>219</v>
      </c>
      <c r="N684" t="s">
        <v>21</v>
      </c>
      <c r="O684" t="s">
        <v>22</v>
      </c>
      <c r="P684" t="s">
        <v>23</v>
      </c>
    </row>
    <row r="685" spans="1:16" x14ac:dyDescent="0.3">
      <c r="A685">
        <v>10149</v>
      </c>
      <c r="B685">
        <v>24</v>
      </c>
      <c r="C685">
        <v>62.36</v>
      </c>
      <c r="D685">
        <v>1496.64</v>
      </c>
      <c r="E685" s="1">
        <v>37876</v>
      </c>
      <c r="F685" t="s">
        <v>16</v>
      </c>
      <c r="G685">
        <v>3</v>
      </c>
      <c r="H685">
        <v>9</v>
      </c>
      <c r="I685">
        <v>2003</v>
      </c>
      <c r="J685" t="s">
        <v>222</v>
      </c>
      <c r="K685" t="s">
        <v>241</v>
      </c>
      <c r="L685" t="s">
        <v>211</v>
      </c>
      <c r="M685" t="s">
        <v>212</v>
      </c>
      <c r="N685" t="s">
        <v>21</v>
      </c>
      <c r="O685" t="s">
        <v>22</v>
      </c>
      <c r="P685" t="s">
        <v>23</v>
      </c>
    </row>
    <row r="686" spans="1:16" x14ac:dyDescent="0.3">
      <c r="A686">
        <v>10162</v>
      </c>
      <c r="B686">
        <v>27</v>
      </c>
      <c r="C686">
        <v>69.62</v>
      </c>
      <c r="D686">
        <v>1879.74</v>
      </c>
      <c r="E686" s="1">
        <v>37912</v>
      </c>
      <c r="F686" t="s">
        <v>16</v>
      </c>
      <c r="G686">
        <v>4</v>
      </c>
      <c r="H686">
        <v>10</v>
      </c>
      <c r="I686">
        <v>2003</v>
      </c>
      <c r="J686" t="s">
        <v>222</v>
      </c>
      <c r="K686" t="s">
        <v>241</v>
      </c>
      <c r="L686" t="s">
        <v>33</v>
      </c>
      <c r="M686" t="s">
        <v>34</v>
      </c>
      <c r="N686" t="s">
        <v>21</v>
      </c>
      <c r="O686" t="s">
        <v>22</v>
      </c>
      <c r="P686" t="s">
        <v>23</v>
      </c>
    </row>
    <row r="687" spans="1:16" x14ac:dyDescent="0.3">
      <c r="A687">
        <v>10173</v>
      </c>
      <c r="B687">
        <v>26</v>
      </c>
      <c r="C687">
        <v>57.51</v>
      </c>
      <c r="D687">
        <v>1495.26</v>
      </c>
      <c r="E687" s="1">
        <v>37930</v>
      </c>
      <c r="F687" t="s">
        <v>16</v>
      </c>
      <c r="G687">
        <v>4</v>
      </c>
      <c r="H687">
        <v>11</v>
      </c>
      <c r="I687">
        <v>2003</v>
      </c>
      <c r="J687" t="s">
        <v>222</v>
      </c>
      <c r="K687" t="s">
        <v>241</v>
      </c>
      <c r="L687" t="s">
        <v>224</v>
      </c>
      <c r="M687" t="s">
        <v>225</v>
      </c>
      <c r="N687" t="s">
        <v>107</v>
      </c>
      <c r="O687" t="s">
        <v>27</v>
      </c>
      <c r="P687" t="s">
        <v>23</v>
      </c>
    </row>
    <row r="688" spans="1:16" x14ac:dyDescent="0.3">
      <c r="A688">
        <v>10182</v>
      </c>
      <c r="B688">
        <v>38</v>
      </c>
      <c r="C688">
        <v>61.15</v>
      </c>
      <c r="D688">
        <v>2323.6999999999998</v>
      </c>
      <c r="E688" s="1">
        <v>37937</v>
      </c>
      <c r="F688" t="s">
        <v>16</v>
      </c>
      <c r="G688">
        <v>4</v>
      </c>
      <c r="H688">
        <v>11</v>
      </c>
      <c r="I688">
        <v>2003</v>
      </c>
      <c r="J688" t="s">
        <v>222</v>
      </c>
      <c r="K688" t="s">
        <v>241</v>
      </c>
      <c r="L688" t="s">
        <v>112</v>
      </c>
      <c r="M688" t="s">
        <v>113</v>
      </c>
      <c r="N688" t="s">
        <v>21</v>
      </c>
      <c r="O688" t="s">
        <v>22</v>
      </c>
      <c r="P688" t="s">
        <v>23</v>
      </c>
    </row>
    <row r="689" spans="1:16" x14ac:dyDescent="0.3">
      <c r="A689">
        <v>10193</v>
      </c>
      <c r="B689">
        <v>42</v>
      </c>
      <c r="C689">
        <v>59.33</v>
      </c>
      <c r="D689">
        <v>2491.86</v>
      </c>
      <c r="E689" s="1">
        <v>37946</v>
      </c>
      <c r="F689" t="s">
        <v>16</v>
      </c>
      <c r="G689">
        <v>4</v>
      </c>
      <c r="H689">
        <v>11</v>
      </c>
      <c r="I689">
        <v>2003</v>
      </c>
      <c r="J689" t="s">
        <v>222</v>
      </c>
      <c r="K689" t="s">
        <v>241</v>
      </c>
      <c r="L689" t="s">
        <v>226</v>
      </c>
      <c r="M689" t="s">
        <v>227</v>
      </c>
      <c r="N689" t="s">
        <v>46</v>
      </c>
      <c r="O689" t="s">
        <v>47</v>
      </c>
      <c r="P689" t="s">
        <v>23</v>
      </c>
    </row>
    <row r="690" spans="1:16" x14ac:dyDescent="0.3">
      <c r="A690">
        <v>10204</v>
      </c>
      <c r="B690">
        <v>23</v>
      </c>
      <c r="C690">
        <v>71.44</v>
      </c>
      <c r="D690">
        <v>1643.12</v>
      </c>
      <c r="E690" s="1">
        <v>37957</v>
      </c>
      <c r="F690" t="s">
        <v>16</v>
      </c>
      <c r="G690">
        <v>4</v>
      </c>
      <c r="H690">
        <v>12</v>
      </c>
      <c r="I690">
        <v>2003</v>
      </c>
      <c r="J690" t="s">
        <v>222</v>
      </c>
      <c r="K690" t="s">
        <v>241</v>
      </c>
      <c r="L690" t="s">
        <v>189</v>
      </c>
      <c r="M690" t="s">
        <v>20</v>
      </c>
      <c r="N690" t="s">
        <v>21</v>
      </c>
      <c r="O690" t="s">
        <v>22</v>
      </c>
      <c r="P690" t="s">
        <v>23</v>
      </c>
    </row>
    <row r="691" spans="1:16" x14ac:dyDescent="0.3">
      <c r="A691">
        <v>10214</v>
      </c>
      <c r="B691">
        <v>21</v>
      </c>
      <c r="C691">
        <v>62.96</v>
      </c>
      <c r="D691">
        <v>1322.16</v>
      </c>
      <c r="E691" s="1">
        <v>38012</v>
      </c>
      <c r="F691" t="s">
        <v>16</v>
      </c>
      <c r="G691">
        <v>1</v>
      </c>
      <c r="H691">
        <v>1</v>
      </c>
      <c r="I691">
        <v>2004</v>
      </c>
      <c r="J691" t="s">
        <v>222</v>
      </c>
      <c r="K691" t="s">
        <v>241</v>
      </c>
      <c r="L691" t="s">
        <v>84</v>
      </c>
      <c r="M691" t="s">
        <v>77</v>
      </c>
      <c r="N691" t="s">
        <v>78</v>
      </c>
      <c r="O691" t="s">
        <v>27</v>
      </c>
      <c r="P691" t="s">
        <v>23</v>
      </c>
    </row>
    <row r="692" spans="1:16" x14ac:dyDescent="0.3">
      <c r="A692">
        <v>10227</v>
      </c>
      <c r="B692">
        <v>28</v>
      </c>
      <c r="C692">
        <v>50.85</v>
      </c>
      <c r="D692">
        <v>1423.8</v>
      </c>
      <c r="E692" s="1">
        <v>38048</v>
      </c>
      <c r="F692" t="s">
        <v>16</v>
      </c>
      <c r="G692">
        <v>1</v>
      </c>
      <c r="H692">
        <v>3</v>
      </c>
      <c r="I692">
        <v>2004</v>
      </c>
      <c r="J692" t="s">
        <v>222</v>
      </c>
      <c r="K692" t="s">
        <v>241</v>
      </c>
      <c r="L692" t="s">
        <v>93</v>
      </c>
      <c r="M692" t="s">
        <v>94</v>
      </c>
      <c r="N692" t="s">
        <v>26</v>
      </c>
      <c r="O692" t="s">
        <v>27</v>
      </c>
      <c r="P692" t="s">
        <v>23</v>
      </c>
    </row>
    <row r="693" spans="1:16" x14ac:dyDescent="0.3">
      <c r="A693">
        <v>10241</v>
      </c>
      <c r="B693">
        <v>33</v>
      </c>
      <c r="C693">
        <v>72.650000000000006</v>
      </c>
      <c r="D693">
        <v>2397.4499999999998</v>
      </c>
      <c r="E693" s="1">
        <v>38090</v>
      </c>
      <c r="F693" t="s">
        <v>16</v>
      </c>
      <c r="G693">
        <v>2</v>
      </c>
      <c r="H693">
        <v>4</v>
      </c>
      <c r="I693">
        <v>2004</v>
      </c>
      <c r="J693" t="s">
        <v>222</v>
      </c>
      <c r="K693" t="s">
        <v>241</v>
      </c>
      <c r="L693" t="s">
        <v>214</v>
      </c>
      <c r="M693" t="s">
        <v>215</v>
      </c>
      <c r="N693" t="s">
        <v>26</v>
      </c>
      <c r="O693" t="s">
        <v>27</v>
      </c>
      <c r="P693" t="s">
        <v>23</v>
      </c>
    </row>
    <row r="694" spans="1:16" x14ac:dyDescent="0.3">
      <c r="A694">
        <v>10280</v>
      </c>
      <c r="B694">
        <v>25</v>
      </c>
      <c r="C694">
        <v>62.96</v>
      </c>
      <c r="D694">
        <v>1574</v>
      </c>
      <c r="E694" s="1">
        <v>38216</v>
      </c>
      <c r="F694" t="s">
        <v>16</v>
      </c>
      <c r="G694">
        <v>3</v>
      </c>
      <c r="H694">
        <v>8</v>
      </c>
      <c r="I694">
        <v>2004</v>
      </c>
      <c r="J694" t="s">
        <v>222</v>
      </c>
      <c r="K694" t="s">
        <v>241</v>
      </c>
      <c r="L694" t="s">
        <v>105</v>
      </c>
      <c r="M694" t="s">
        <v>106</v>
      </c>
      <c r="N694" t="s">
        <v>107</v>
      </c>
      <c r="O694" t="s">
        <v>27</v>
      </c>
      <c r="P694" t="s">
        <v>23</v>
      </c>
    </row>
    <row r="695" spans="1:16" x14ac:dyDescent="0.3">
      <c r="A695">
        <v>10288</v>
      </c>
      <c r="B695">
        <v>28</v>
      </c>
      <c r="C695">
        <v>61.75</v>
      </c>
      <c r="D695">
        <v>1729</v>
      </c>
      <c r="E695" s="1">
        <v>38231</v>
      </c>
      <c r="F695" t="s">
        <v>16</v>
      </c>
      <c r="G695">
        <v>3</v>
      </c>
      <c r="H695">
        <v>9</v>
      </c>
      <c r="I695">
        <v>2004</v>
      </c>
      <c r="J695" t="s">
        <v>222</v>
      </c>
      <c r="K695" t="s">
        <v>241</v>
      </c>
      <c r="L695" t="s">
        <v>168</v>
      </c>
      <c r="M695" t="s">
        <v>86</v>
      </c>
      <c r="N695" t="s">
        <v>86</v>
      </c>
      <c r="O695" t="s">
        <v>47</v>
      </c>
      <c r="P695" t="s">
        <v>23</v>
      </c>
    </row>
    <row r="696" spans="1:16" x14ac:dyDescent="0.3">
      <c r="A696">
        <v>10303</v>
      </c>
      <c r="B696">
        <v>46</v>
      </c>
      <c r="C696">
        <v>49.04</v>
      </c>
      <c r="D696">
        <v>2255.84</v>
      </c>
      <c r="E696" s="1">
        <v>38266</v>
      </c>
      <c r="F696" t="s">
        <v>16</v>
      </c>
      <c r="G696">
        <v>4</v>
      </c>
      <c r="H696">
        <v>10</v>
      </c>
      <c r="I696">
        <v>2004</v>
      </c>
      <c r="J696" t="s">
        <v>222</v>
      </c>
      <c r="K696" t="s">
        <v>241</v>
      </c>
      <c r="L696" t="s">
        <v>209</v>
      </c>
      <c r="M696" t="s">
        <v>210</v>
      </c>
      <c r="N696" t="s">
        <v>78</v>
      </c>
      <c r="O696" t="s">
        <v>27</v>
      </c>
      <c r="P696" t="s">
        <v>23</v>
      </c>
    </row>
    <row r="697" spans="1:16" x14ac:dyDescent="0.3">
      <c r="A697">
        <v>10312</v>
      </c>
      <c r="B697">
        <v>30</v>
      </c>
      <c r="C697">
        <v>61.15</v>
      </c>
      <c r="D697">
        <v>1834.5</v>
      </c>
      <c r="E697" s="1">
        <v>38281</v>
      </c>
      <c r="F697" t="s">
        <v>16</v>
      </c>
      <c r="G697">
        <v>4</v>
      </c>
      <c r="H697">
        <v>10</v>
      </c>
      <c r="I697">
        <v>2004</v>
      </c>
      <c r="J697" t="s">
        <v>222</v>
      </c>
      <c r="K697" t="s">
        <v>241</v>
      </c>
      <c r="L697" t="s">
        <v>112</v>
      </c>
      <c r="M697" t="s">
        <v>113</v>
      </c>
      <c r="N697" t="s">
        <v>21</v>
      </c>
      <c r="O697" t="s">
        <v>22</v>
      </c>
      <c r="P697" t="s">
        <v>23</v>
      </c>
    </row>
    <row r="698" spans="1:16" x14ac:dyDescent="0.3">
      <c r="A698">
        <v>10332</v>
      </c>
      <c r="B698">
        <v>38</v>
      </c>
      <c r="C698">
        <v>84.25</v>
      </c>
      <c r="D698">
        <v>3201.5</v>
      </c>
      <c r="E698" s="1">
        <v>38308</v>
      </c>
      <c r="F698" t="s">
        <v>16</v>
      </c>
      <c r="G698">
        <v>4</v>
      </c>
      <c r="H698">
        <v>11</v>
      </c>
      <c r="I698">
        <v>2004</v>
      </c>
      <c r="J698" t="s">
        <v>222</v>
      </c>
      <c r="K698" t="s">
        <v>241</v>
      </c>
      <c r="L698" t="s">
        <v>194</v>
      </c>
      <c r="M698" t="s">
        <v>195</v>
      </c>
      <c r="N698" t="s">
        <v>74</v>
      </c>
      <c r="O698" t="s">
        <v>27</v>
      </c>
      <c r="P698" t="s">
        <v>30</v>
      </c>
    </row>
    <row r="699" spans="1:16" x14ac:dyDescent="0.3">
      <c r="A699">
        <v>10344</v>
      </c>
      <c r="B699">
        <v>40</v>
      </c>
      <c r="C699">
        <v>56.91</v>
      </c>
      <c r="D699">
        <v>2276.4</v>
      </c>
      <c r="E699" s="1">
        <v>38316</v>
      </c>
      <c r="F699" t="s">
        <v>16</v>
      </c>
      <c r="G699">
        <v>4</v>
      </c>
      <c r="H699">
        <v>11</v>
      </c>
      <c r="I699">
        <v>2004</v>
      </c>
      <c r="J699" t="s">
        <v>222</v>
      </c>
      <c r="K699" t="s">
        <v>241</v>
      </c>
      <c r="L699" t="s">
        <v>173</v>
      </c>
      <c r="M699" t="s">
        <v>174</v>
      </c>
      <c r="N699" t="s">
        <v>26</v>
      </c>
      <c r="O699" t="s">
        <v>27</v>
      </c>
      <c r="P699" t="s">
        <v>23</v>
      </c>
    </row>
    <row r="700" spans="1:16" x14ac:dyDescent="0.3">
      <c r="A700">
        <v>10367</v>
      </c>
      <c r="B700">
        <v>45</v>
      </c>
      <c r="C700">
        <v>100</v>
      </c>
      <c r="D700">
        <v>8884.7999999999993</v>
      </c>
      <c r="E700" s="1">
        <v>38364</v>
      </c>
      <c r="F700" t="s">
        <v>164</v>
      </c>
      <c r="G700">
        <v>1</v>
      </c>
      <c r="H700">
        <v>1</v>
      </c>
      <c r="I700">
        <v>2005</v>
      </c>
      <c r="J700" t="s">
        <v>222</v>
      </c>
      <c r="K700" t="s">
        <v>241</v>
      </c>
      <c r="L700" t="s">
        <v>31</v>
      </c>
      <c r="M700" t="s">
        <v>32</v>
      </c>
      <c r="N700" t="s">
        <v>21</v>
      </c>
      <c r="O700" t="s">
        <v>22</v>
      </c>
      <c r="P700" t="s">
        <v>67</v>
      </c>
    </row>
    <row r="701" spans="1:16" x14ac:dyDescent="0.3">
      <c r="A701">
        <v>10379</v>
      </c>
      <c r="B701">
        <v>27</v>
      </c>
      <c r="C701">
        <v>49.3</v>
      </c>
      <c r="D701">
        <v>1331.1</v>
      </c>
      <c r="E701" s="1">
        <v>38393</v>
      </c>
      <c r="F701" t="s">
        <v>16</v>
      </c>
      <c r="G701">
        <v>1</v>
      </c>
      <c r="H701">
        <v>2</v>
      </c>
      <c r="I701">
        <v>2005</v>
      </c>
      <c r="J701" t="s">
        <v>222</v>
      </c>
      <c r="K701" t="s">
        <v>241</v>
      </c>
      <c r="L701" t="s">
        <v>76</v>
      </c>
      <c r="M701" t="s">
        <v>77</v>
      </c>
      <c r="N701" t="s">
        <v>78</v>
      </c>
      <c r="O701" t="s">
        <v>27</v>
      </c>
      <c r="P701" t="s">
        <v>23</v>
      </c>
    </row>
    <row r="702" spans="1:16" x14ac:dyDescent="0.3">
      <c r="A702">
        <v>10407</v>
      </c>
      <c r="B702">
        <v>42</v>
      </c>
      <c r="C702">
        <v>72.650000000000006</v>
      </c>
      <c r="D702">
        <v>3051.3</v>
      </c>
      <c r="E702" s="1">
        <v>38464</v>
      </c>
      <c r="F702" t="s">
        <v>161</v>
      </c>
      <c r="G702">
        <v>2</v>
      </c>
      <c r="H702">
        <v>4</v>
      </c>
      <c r="I702">
        <v>2005</v>
      </c>
      <c r="J702" t="s">
        <v>222</v>
      </c>
      <c r="K702" t="s">
        <v>241</v>
      </c>
      <c r="L702" t="s">
        <v>159</v>
      </c>
      <c r="M702" t="s">
        <v>160</v>
      </c>
      <c r="N702" t="s">
        <v>21</v>
      </c>
      <c r="O702" t="s">
        <v>22</v>
      </c>
      <c r="P702" t="s">
        <v>30</v>
      </c>
    </row>
    <row r="703" spans="1:16" x14ac:dyDescent="0.3">
      <c r="A703">
        <v>10420</v>
      </c>
      <c r="B703">
        <v>36</v>
      </c>
      <c r="C703">
        <v>63.57</v>
      </c>
      <c r="D703">
        <v>2288.52</v>
      </c>
      <c r="E703" s="1">
        <v>38501</v>
      </c>
      <c r="F703" t="s">
        <v>122</v>
      </c>
      <c r="G703">
        <v>2</v>
      </c>
      <c r="H703">
        <v>5</v>
      </c>
      <c r="I703">
        <v>2005</v>
      </c>
      <c r="J703" t="s">
        <v>222</v>
      </c>
      <c r="K703" t="s">
        <v>241</v>
      </c>
      <c r="L703" t="s">
        <v>68</v>
      </c>
      <c r="M703" t="s">
        <v>69</v>
      </c>
      <c r="N703" t="s">
        <v>46</v>
      </c>
      <c r="O703" t="s">
        <v>47</v>
      </c>
      <c r="P703" t="s">
        <v>23</v>
      </c>
    </row>
    <row r="704" spans="1:16" x14ac:dyDescent="0.3">
      <c r="A704">
        <v>10104</v>
      </c>
      <c r="B704">
        <v>29</v>
      </c>
      <c r="C704">
        <v>100</v>
      </c>
      <c r="D704">
        <v>3772.61</v>
      </c>
      <c r="E704" s="1">
        <v>37652</v>
      </c>
      <c r="F704" t="s">
        <v>16</v>
      </c>
      <c r="G704">
        <v>1</v>
      </c>
      <c r="H704">
        <v>1</v>
      </c>
      <c r="I704">
        <v>2003</v>
      </c>
      <c r="J704" t="s">
        <v>198</v>
      </c>
      <c r="K704" t="s">
        <v>242</v>
      </c>
      <c r="L704" t="s">
        <v>76</v>
      </c>
      <c r="M704" t="s">
        <v>77</v>
      </c>
      <c r="N704" t="s">
        <v>78</v>
      </c>
      <c r="O704" t="s">
        <v>27</v>
      </c>
      <c r="P704" t="s">
        <v>30</v>
      </c>
    </row>
    <row r="705" spans="1:16" x14ac:dyDescent="0.3">
      <c r="A705">
        <v>10114</v>
      </c>
      <c r="B705">
        <v>39</v>
      </c>
      <c r="C705">
        <v>100</v>
      </c>
      <c r="D705">
        <v>4164.42</v>
      </c>
      <c r="E705" s="1">
        <v>37712</v>
      </c>
      <c r="F705" t="s">
        <v>16</v>
      </c>
      <c r="G705">
        <v>2</v>
      </c>
      <c r="H705">
        <v>4</v>
      </c>
      <c r="I705">
        <v>2003</v>
      </c>
      <c r="J705" t="s">
        <v>198</v>
      </c>
      <c r="K705" t="s">
        <v>242</v>
      </c>
      <c r="L705" t="s">
        <v>163</v>
      </c>
      <c r="M705" t="s">
        <v>29</v>
      </c>
      <c r="N705" t="s">
        <v>26</v>
      </c>
      <c r="O705" t="s">
        <v>27</v>
      </c>
      <c r="P705" t="s">
        <v>30</v>
      </c>
    </row>
    <row r="706" spans="1:16" x14ac:dyDescent="0.3">
      <c r="A706">
        <v>10127</v>
      </c>
      <c r="B706">
        <v>45</v>
      </c>
      <c r="C706">
        <v>100</v>
      </c>
      <c r="D706">
        <v>6295.95</v>
      </c>
      <c r="E706" s="1">
        <v>37775</v>
      </c>
      <c r="F706" t="s">
        <v>16</v>
      </c>
      <c r="G706">
        <v>2</v>
      </c>
      <c r="H706">
        <v>6</v>
      </c>
      <c r="I706">
        <v>2003</v>
      </c>
      <c r="J706" t="s">
        <v>198</v>
      </c>
      <c r="K706" t="s">
        <v>242</v>
      </c>
      <c r="L706" t="s">
        <v>189</v>
      </c>
      <c r="M706" t="s">
        <v>20</v>
      </c>
      <c r="N706" t="s">
        <v>21</v>
      </c>
      <c r="O706" t="s">
        <v>22</v>
      </c>
      <c r="P706" t="s">
        <v>30</v>
      </c>
    </row>
    <row r="707" spans="1:16" x14ac:dyDescent="0.3">
      <c r="A707">
        <v>10141</v>
      </c>
      <c r="B707">
        <v>47</v>
      </c>
      <c r="C707">
        <v>100</v>
      </c>
      <c r="D707">
        <v>6287.66</v>
      </c>
      <c r="E707" s="1">
        <v>37834</v>
      </c>
      <c r="F707" t="s">
        <v>16</v>
      </c>
      <c r="G707">
        <v>3</v>
      </c>
      <c r="H707">
        <v>8</v>
      </c>
      <c r="I707">
        <v>2003</v>
      </c>
      <c r="J707" t="s">
        <v>198</v>
      </c>
      <c r="K707" t="s">
        <v>242</v>
      </c>
      <c r="L707" t="s">
        <v>186</v>
      </c>
      <c r="M707" t="s">
        <v>187</v>
      </c>
      <c r="N707" t="s">
        <v>59</v>
      </c>
      <c r="O707" t="s">
        <v>27</v>
      </c>
      <c r="P707" t="s">
        <v>30</v>
      </c>
    </row>
    <row r="708" spans="1:16" x14ac:dyDescent="0.3">
      <c r="A708">
        <v>10151</v>
      </c>
      <c r="B708">
        <v>49</v>
      </c>
      <c r="C708">
        <v>100</v>
      </c>
      <c r="D708">
        <v>5412.54</v>
      </c>
      <c r="E708" s="1">
        <v>37885</v>
      </c>
      <c r="F708" t="s">
        <v>16</v>
      </c>
      <c r="G708">
        <v>3</v>
      </c>
      <c r="H708">
        <v>9</v>
      </c>
      <c r="I708">
        <v>2003</v>
      </c>
      <c r="J708" t="s">
        <v>198</v>
      </c>
      <c r="K708" t="s">
        <v>242</v>
      </c>
      <c r="L708" t="s">
        <v>157</v>
      </c>
      <c r="M708" t="s">
        <v>158</v>
      </c>
      <c r="N708" t="s">
        <v>59</v>
      </c>
      <c r="O708" t="s">
        <v>27</v>
      </c>
      <c r="P708" t="s">
        <v>30</v>
      </c>
    </row>
    <row r="709" spans="1:16" x14ac:dyDescent="0.3">
      <c r="A709">
        <v>10165</v>
      </c>
      <c r="B709">
        <v>46</v>
      </c>
      <c r="C709">
        <v>100</v>
      </c>
      <c r="D709">
        <v>5984.14</v>
      </c>
      <c r="E709" s="1">
        <v>37916</v>
      </c>
      <c r="F709" t="s">
        <v>16</v>
      </c>
      <c r="G709">
        <v>4</v>
      </c>
      <c r="H709">
        <v>10</v>
      </c>
      <c r="I709">
        <v>2003</v>
      </c>
      <c r="J709" t="s">
        <v>198</v>
      </c>
      <c r="K709" t="s">
        <v>242</v>
      </c>
      <c r="L709" t="s">
        <v>85</v>
      </c>
      <c r="M709" t="s">
        <v>86</v>
      </c>
      <c r="N709" t="s">
        <v>86</v>
      </c>
      <c r="O709" t="s">
        <v>87</v>
      </c>
      <c r="P709" t="s">
        <v>30</v>
      </c>
    </row>
    <row r="710" spans="1:16" x14ac:dyDescent="0.3">
      <c r="A710">
        <v>10175</v>
      </c>
      <c r="B710">
        <v>48</v>
      </c>
      <c r="C710">
        <v>100</v>
      </c>
      <c r="D710">
        <v>5891.04</v>
      </c>
      <c r="E710" s="1">
        <v>37931</v>
      </c>
      <c r="F710" t="s">
        <v>16</v>
      </c>
      <c r="G710">
        <v>4</v>
      </c>
      <c r="H710">
        <v>11</v>
      </c>
      <c r="I710">
        <v>2003</v>
      </c>
      <c r="J710" t="s">
        <v>198</v>
      </c>
      <c r="K710" t="s">
        <v>242</v>
      </c>
      <c r="L710" t="s">
        <v>135</v>
      </c>
      <c r="M710" t="s">
        <v>136</v>
      </c>
      <c r="N710" t="s">
        <v>74</v>
      </c>
      <c r="O710" t="s">
        <v>27</v>
      </c>
      <c r="P710" t="s">
        <v>30</v>
      </c>
    </row>
    <row r="711" spans="1:16" x14ac:dyDescent="0.3">
      <c r="A711">
        <v>10184</v>
      </c>
      <c r="B711">
        <v>46</v>
      </c>
      <c r="C711">
        <v>100</v>
      </c>
      <c r="D711">
        <v>5984.14</v>
      </c>
      <c r="E711" s="1">
        <v>37939</v>
      </c>
      <c r="F711" t="s">
        <v>16</v>
      </c>
      <c r="G711">
        <v>4</v>
      </c>
      <c r="H711">
        <v>11</v>
      </c>
      <c r="I711">
        <v>2003</v>
      </c>
      <c r="J711" t="s">
        <v>198</v>
      </c>
      <c r="K711" t="s">
        <v>242</v>
      </c>
      <c r="L711" t="s">
        <v>209</v>
      </c>
      <c r="M711" t="s">
        <v>210</v>
      </c>
      <c r="N711" t="s">
        <v>78</v>
      </c>
      <c r="O711" t="s">
        <v>27</v>
      </c>
      <c r="P711" t="s">
        <v>30</v>
      </c>
    </row>
    <row r="712" spans="1:16" x14ac:dyDescent="0.3">
      <c r="A712">
        <v>10195</v>
      </c>
      <c r="B712">
        <v>35</v>
      </c>
      <c r="C712">
        <v>100</v>
      </c>
      <c r="D712">
        <v>3608.15</v>
      </c>
      <c r="E712" s="1">
        <v>37950</v>
      </c>
      <c r="F712" t="s">
        <v>16</v>
      </c>
      <c r="G712">
        <v>4</v>
      </c>
      <c r="H712">
        <v>11</v>
      </c>
      <c r="I712">
        <v>2003</v>
      </c>
      <c r="J712" t="s">
        <v>198</v>
      </c>
      <c r="K712" t="s">
        <v>242</v>
      </c>
      <c r="L712" t="s">
        <v>128</v>
      </c>
      <c r="M712" t="s">
        <v>129</v>
      </c>
      <c r="N712" t="s">
        <v>21</v>
      </c>
      <c r="O712" t="s">
        <v>22</v>
      </c>
      <c r="P712" t="s">
        <v>30</v>
      </c>
    </row>
    <row r="713" spans="1:16" x14ac:dyDescent="0.3">
      <c r="A713">
        <v>10207</v>
      </c>
      <c r="B713">
        <v>43</v>
      </c>
      <c r="C713">
        <v>100</v>
      </c>
      <c r="D713">
        <v>5752.54</v>
      </c>
      <c r="E713" s="1">
        <v>37964</v>
      </c>
      <c r="F713" t="s">
        <v>16</v>
      </c>
      <c r="G713">
        <v>4</v>
      </c>
      <c r="H713">
        <v>12</v>
      </c>
      <c r="I713">
        <v>2003</v>
      </c>
      <c r="J713" t="s">
        <v>198</v>
      </c>
      <c r="K713" t="s">
        <v>242</v>
      </c>
      <c r="L713" t="s">
        <v>167</v>
      </c>
      <c r="M713" t="s">
        <v>154</v>
      </c>
      <c r="N713" t="s">
        <v>21</v>
      </c>
      <c r="O713" t="s">
        <v>22</v>
      </c>
      <c r="P713" t="s">
        <v>30</v>
      </c>
    </row>
    <row r="714" spans="1:16" x14ac:dyDescent="0.3">
      <c r="A714">
        <v>10229</v>
      </c>
      <c r="B714">
        <v>26</v>
      </c>
      <c r="C714">
        <v>100</v>
      </c>
      <c r="D714">
        <v>3765.32</v>
      </c>
      <c r="E714" s="1">
        <v>38057</v>
      </c>
      <c r="F714" t="s">
        <v>16</v>
      </c>
      <c r="G714">
        <v>1</v>
      </c>
      <c r="H714">
        <v>3</v>
      </c>
      <c r="I714">
        <v>2004</v>
      </c>
      <c r="J714" t="s">
        <v>198</v>
      </c>
      <c r="K714" t="s">
        <v>242</v>
      </c>
      <c r="L714" t="s">
        <v>112</v>
      </c>
      <c r="M714" t="s">
        <v>113</v>
      </c>
      <c r="N714" t="s">
        <v>21</v>
      </c>
      <c r="O714" t="s">
        <v>22</v>
      </c>
      <c r="P714" t="s">
        <v>30</v>
      </c>
    </row>
    <row r="715" spans="1:16" x14ac:dyDescent="0.3">
      <c r="A715">
        <v>10246</v>
      </c>
      <c r="B715">
        <v>22</v>
      </c>
      <c r="C715">
        <v>98.18</v>
      </c>
      <c r="D715">
        <v>2159.96</v>
      </c>
      <c r="E715" s="1">
        <v>38112</v>
      </c>
      <c r="F715" t="s">
        <v>16</v>
      </c>
      <c r="G715">
        <v>2</v>
      </c>
      <c r="H715">
        <v>5</v>
      </c>
      <c r="I715">
        <v>2004</v>
      </c>
      <c r="J715" t="s">
        <v>198</v>
      </c>
      <c r="K715" t="s">
        <v>242</v>
      </c>
      <c r="L715" t="s">
        <v>76</v>
      </c>
      <c r="M715" t="s">
        <v>77</v>
      </c>
      <c r="N715" t="s">
        <v>78</v>
      </c>
      <c r="O715" t="s">
        <v>27</v>
      </c>
      <c r="P715" t="s">
        <v>23</v>
      </c>
    </row>
    <row r="716" spans="1:16" x14ac:dyDescent="0.3">
      <c r="A716">
        <v>10259</v>
      </c>
      <c r="B716">
        <v>34</v>
      </c>
      <c r="C716">
        <v>99.41</v>
      </c>
      <c r="D716">
        <v>3379.94</v>
      </c>
      <c r="E716" s="1">
        <v>38153</v>
      </c>
      <c r="F716" t="s">
        <v>16</v>
      </c>
      <c r="G716">
        <v>2</v>
      </c>
      <c r="H716">
        <v>6</v>
      </c>
      <c r="I716">
        <v>2004</v>
      </c>
      <c r="J716" t="s">
        <v>198</v>
      </c>
      <c r="K716" t="s">
        <v>242</v>
      </c>
      <c r="L716" t="s">
        <v>168</v>
      </c>
      <c r="M716" t="s">
        <v>86</v>
      </c>
      <c r="N716" t="s">
        <v>86</v>
      </c>
      <c r="O716" t="s">
        <v>47</v>
      </c>
      <c r="P716" t="s">
        <v>30</v>
      </c>
    </row>
    <row r="717" spans="1:16" x14ac:dyDescent="0.3">
      <c r="A717">
        <v>10271</v>
      </c>
      <c r="B717">
        <v>50</v>
      </c>
      <c r="C717">
        <v>100</v>
      </c>
      <c r="D717">
        <v>5093.5</v>
      </c>
      <c r="E717" s="1">
        <v>38188</v>
      </c>
      <c r="F717" t="s">
        <v>16</v>
      </c>
      <c r="G717">
        <v>3</v>
      </c>
      <c r="H717">
        <v>7</v>
      </c>
      <c r="I717">
        <v>2004</v>
      </c>
      <c r="J717" t="s">
        <v>198</v>
      </c>
      <c r="K717" t="s">
        <v>242</v>
      </c>
      <c r="L717" t="s">
        <v>112</v>
      </c>
      <c r="M717" t="s">
        <v>113</v>
      </c>
      <c r="N717" t="s">
        <v>21</v>
      </c>
      <c r="O717" t="s">
        <v>22</v>
      </c>
      <c r="P717" t="s">
        <v>30</v>
      </c>
    </row>
    <row r="718" spans="1:16" x14ac:dyDescent="0.3">
      <c r="A718">
        <v>10281</v>
      </c>
      <c r="B718">
        <v>48</v>
      </c>
      <c r="C718">
        <v>100</v>
      </c>
      <c r="D718">
        <v>5773.44</v>
      </c>
      <c r="E718" s="1">
        <v>38218</v>
      </c>
      <c r="F718" t="s">
        <v>16</v>
      </c>
      <c r="G718">
        <v>3</v>
      </c>
      <c r="H718">
        <v>8</v>
      </c>
      <c r="I718">
        <v>2004</v>
      </c>
      <c r="J718" t="s">
        <v>198</v>
      </c>
      <c r="K718" t="s">
        <v>242</v>
      </c>
      <c r="L718" t="s">
        <v>62</v>
      </c>
      <c r="M718" t="s">
        <v>63</v>
      </c>
      <c r="N718" t="s">
        <v>21</v>
      </c>
      <c r="O718" t="s">
        <v>22</v>
      </c>
      <c r="P718" t="s">
        <v>30</v>
      </c>
    </row>
    <row r="719" spans="1:16" x14ac:dyDescent="0.3">
      <c r="A719">
        <v>10292</v>
      </c>
      <c r="B719">
        <v>41</v>
      </c>
      <c r="C719">
        <v>100</v>
      </c>
      <c r="D719">
        <v>4528.8599999999997</v>
      </c>
      <c r="E719" s="1">
        <v>38238</v>
      </c>
      <c r="F719" t="s">
        <v>16</v>
      </c>
      <c r="G719">
        <v>3</v>
      </c>
      <c r="H719">
        <v>9</v>
      </c>
      <c r="I719">
        <v>2004</v>
      </c>
      <c r="J719" t="s">
        <v>198</v>
      </c>
      <c r="K719" t="s">
        <v>242</v>
      </c>
      <c r="L719" t="s">
        <v>19</v>
      </c>
      <c r="M719" t="s">
        <v>20</v>
      </c>
      <c r="N719" t="s">
        <v>21</v>
      </c>
      <c r="O719" t="s">
        <v>22</v>
      </c>
      <c r="P719" t="s">
        <v>30</v>
      </c>
    </row>
    <row r="720" spans="1:16" x14ac:dyDescent="0.3">
      <c r="A720">
        <v>10305</v>
      </c>
      <c r="B720">
        <v>36</v>
      </c>
      <c r="C720">
        <v>100</v>
      </c>
      <c r="D720">
        <v>4816.08</v>
      </c>
      <c r="E720" s="1">
        <v>38273</v>
      </c>
      <c r="F720" t="s">
        <v>16</v>
      </c>
      <c r="G720">
        <v>4</v>
      </c>
      <c r="H720">
        <v>10</v>
      </c>
      <c r="I720">
        <v>2004</v>
      </c>
      <c r="J720" t="s">
        <v>198</v>
      </c>
      <c r="K720" t="s">
        <v>242</v>
      </c>
      <c r="L720" t="s">
        <v>55</v>
      </c>
      <c r="M720" t="s">
        <v>56</v>
      </c>
      <c r="N720" t="s">
        <v>21</v>
      </c>
      <c r="O720" t="s">
        <v>22</v>
      </c>
      <c r="P720" t="s">
        <v>30</v>
      </c>
    </row>
    <row r="721" spans="1:16" x14ac:dyDescent="0.3">
      <c r="A721">
        <v>10313</v>
      </c>
      <c r="B721">
        <v>29</v>
      </c>
      <c r="C721">
        <v>100</v>
      </c>
      <c r="D721">
        <v>3416.78</v>
      </c>
      <c r="E721" s="1">
        <v>38282</v>
      </c>
      <c r="F721" t="s">
        <v>16</v>
      </c>
      <c r="G721">
        <v>4</v>
      </c>
      <c r="H721">
        <v>10</v>
      </c>
      <c r="I721">
        <v>2004</v>
      </c>
      <c r="J721" t="s">
        <v>198</v>
      </c>
      <c r="K721" t="s">
        <v>242</v>
      </c>
      <c r="L721" t="s">
        <v>95</v>
      </c>
      <c r="M721" t="s">
        <v>96</v>
      </c>
      <c r="N721" t="s">
        <v>97</v>
      </c>
      <c r="O721" t="s">
        <v>22</v>
      </c>
      <c r="P721" t="s">
        <v>30</v>
      </c>
    </row>
    <row r="722" spans="1:16" x14ac:dyDescent="0.3">
      <c r="A722">
        <v>10324</v>
      </c>
      <c r="B722">
        <v>33</v>
      </c>
      <c r="C722">
        <v>37.479999999999997</v>
      </c>
      <c r="D722">
        <v>1236.8399999999999</v>
      </c>
      <c r="E722" s="1">
        <v>38296</v>
      </c>
      <c r="F722" t="s">
        <v>16</v>
      </c>
      <c r="G722">
        <v>4</v>
      </c>
      <c r="H722">
        <v>11</v>
      </c>
      <c r="I722">
        <v>2004</v>
      </c>
      <c r="J722" t="s">
        <v>198</v>
      </c>
      <c r="K722" t="s">
        <v>242</v>
      </c>
      <c r="L722" t="s">
        <v>48</v>
      </c>
      <c r="M722" t="s">
        <v>20</v>
      </c>
      <c r="N722" t="s">
        <v>21</v>
      </c>
      <c r="O722" t="s">
        <v>22</v>
      </c>
      <c r="P722" t="s">
        <v>23</v>
      </c>
    </row>
    <row r="723" spans="1:16" x14ac:dyDescent="0.3">
      <c r="A723">
        <v>10334</v>
      </c>
      <c r="B723">
        <v>46</v>
      </c>
      <c r="C723">
        <v>100</v>
      </c>
      <c r="D723">
        <v>5814.86</v>
      </c>
      <c r="E723" s="1">
        <v>38310</v>
      </c>
      <c r="F723" t="s">
        <v>161</v>
      </c>
      <c r="G723">
        <v>4</v>
      </c>
      <c r="H723">
        <v>11</v>
      </c>
      <c r="I723">
        <v>2004</v>
      </c>
      <c r="J723" t="s">
        <v>198</v>
      </c>
      <c r="K723" t="s">
        <v>242</v>
      </c>
      <c r="L723" t="s">
        <v>81</v>
      </c>
      <c r="M723" t="s">
        <v>82</v>
      </c>
      <c r="N723" t="s">
        <v>83</v>
      </c>
      <c r="O723" t="s">
        <v>27</v>
      </c>
      <c r="P723" t="s">
        <v>30</v>
      </c>
    </row>
    <row r="724" spans="1:16" x14ac:dyDescent="0.3">
      <c r="A724">
        <v>10349</v>
      </c>
      <c r="B724">
        <v>38</v>
      </c>
      <c r="C724">
        <v>100</v>
      </c>
      <c r="D724">
        <v>5223.4799999999996</v>
      </c>
      <c r="E724" s="1">
        <v>38322</v>
      </c>
      <c r="F724" t="s">
        <v>16</v>
      </c>
      <c r="G724">
        <v>4</v>
      </c>
      <c r="H724">
        <v>12</v>
      </c>
      <c r="I724">
        <v>2004</v>
      </c>
      <c r="J724" t="s">
        <v>198</v>
      </c>
      <c r="K724" t="s">
        <v>242</v>
      </c>
      <c r="L724" t="s">
        <v>189</v>
      </c>
      <c r="M724" t="s">
        <v>20</v>
      </c>
      <c r="N724" t="s">
        <v>21</v>
      </c>
      <c r="O724" t="s">
        <v>22</v>
      </c>
      <c r="P724" t="s">
        <v>30</v>
      </c>
    </row>
    <row r="725" spans="1:16" x14ac:dyDescent="0.3">
      <c r="A725">
        <v>10358</v>
      </c>
      <c r="B725">
        <v>20</v>
      </c>
      <c r="C725">
        <v>36.42</v>
      </c>
      <c r="D725">
        <v>728.4</v>
      </c>
      <c r="E725" s="1">
        <v>38331</v>
      </c>
      <c r="F725" t="s">
        <v>16</v>
      </c>
      <c r="G725">
        <v>4</v>
      </c>
      <c r="H725">
        <v>12</v>
      </c>
      <c r="I725">
        <v>2004</v>
      </c>
      <c r="J725" t="s">
        <v>198</v>
      </c>
      <c r="K725" t="s">
        <v>242</v>
      </c>
      <c r="L725" t="s">
        <v>76</v>
      </c>
      <c r="M725" t="s">
        <v>77</v>
      </c>
      <c r="N725" t="s">
        <v>78</v>
      </c>
      <c r="O725" t="s">
        <v>27</v>
      </c>
      <c r="P725" t="s">
        <v>23</v>
      </c>
    </row>
    <row r="726" spans="1:16" x14ac:dyDescent="0.3">
      <c r="A726">
        <v>10370</v>
      </c>
      <c r="B726">
        <v>22</v>
      </c>
      <c r="C726">
        <v>100</v>
      </c>
      <c r="D726">
        <v>3949</v>
      </c>
      <c r="E726" s="1">
        <v>38372</v>
      </c>
      <c r="F726" t="s">
        <v>16</v>
      </c>
      <c r="G726">
        <v>1</v>
      </c>
      <c r="H726">
        <v>1</v>
      </c>
      <c r="I726">
        <v>2005</v>
      </c>
      <c r="J726" t="s">
        <v>198</v>
      </c>
      <c r="K726" t="s">
        <v>242</v>
      </c>
      <c r="L726" t="s">
        <v>118</v>
      </c>
      <c r="M726" t="s">
        <v>119</v>
      </c>
      <c r="N726" t="s">
        <v>46</v>
      </c>
      <c r="O726" t="s">
        <v>47</v>
      </c>
      <c r="P726" t="s">
        <v>30</v>
      </c>
    </row>
    <row r="727" spans="1:16" x14ac:dyDescent="0.3">
      <c r="A727">
        <v>10383</v>
      </c>
      <c r="B727">
        <v>27</v>
      </c>
      <c r="C727">
        <v>100</v>
      </c>
      <c r="D727">
        <v>3843.99</v>
      </c>
      <c r="E727" s="1">
        <v>38405</v>
      </c>
      <c r="F727" t="s">
        <v>16</v>
      </c>
      <c r="G727">
        <v>1</v>
      </c>
      <c r="H727">
        <v>2</v>
      </c>
      <c r="I727">
        <v>2005</v>
      </c>
      <c r="J727" t="s">
        <v>198</v>
      </c>
      <c r="K727" t="s">
        <v>242</v>
      </c>
      <c r="L727" t="s">
        <v>76</v>
      </c>
      <c r="M727" t="s">
        <v>77</v>
      </c>
      <c r="N727" t="s">
        <v>78</v>
      </c>
      <c r="O727" t="s">
        <v>27</v>
      </c>
      <c r="P727" t="s">
        <v>30</v>
      </c>
    </row>
    <row r="728" spans="1:16" x14ac:dyDescent="0.3">
      <c r="A728">
        <v>10412</v>
      </c>
      <c r="B728">
        <v>56</v>
      </c>
      <c r="C728">
        <v>98.18</v>
      </c>
      <c r="D728">
        <v>5498.08</v>
      </c>
      <c r="E728" s="1">
        <v>38475</v>
      </c>
      <c r="F728" t="s">
        <v>16</v>
      </c>
      <c r="G728">
        <v>2</v>
      </c>
      <c r="H728">
        <v>5</v>
      </c>
      <c r="I728">
        <v>2005</v>
      </c>
      <c r="J728" t="s">
        <v>198</v>
      </c>
      <c r="K728" t="s">
        <v>242</v>
      </c>
      <c r="L728" t="s">
        <v>76</v>
      </c>
      <c r="M728" t="s">
        <v>77</v>
      </c>
      <c r="N728" t="s">
        <v>78</v>
      </c>
      <c r="O728" t="s">
        <v>27</v>
      </c>
      <c r="P728" t="s">
        <v>30</v>
      </c>
    </row>
    <row r="729" spans="1:16" x14ac:dyDescent="0.3">
      <c r="A729">
        <v>10425</v>
      </c>
      <c r="B729">
        <v>38</v>
      </c>
      <c r="C729">
        <v>99.41</v>
      </c>
      <c r="D729">
        <v>3777.58</v>
      </c>
      <c r="E729" s="1">
        <v>38503</v>
      </c>
      <c r="F729" t="s">
        <v>122</v>
      </c>
      <c r="G729">
        <v>2</v>
      </c>
      <c r="H729">
        <v>5</v>
      </c>
      <c r="I729">
        <v>2005</v>
      </c>
      <c r="J729" t="s">
        <v>198</v>
      </c>
      <c r="K729" t="s">
        <v>242</v>
      </c>
      <c r="L729" t="s">
        <v>53</v>
      </c>
      <c r="M729" t="s">
        <v>54</v>
      </c>
      <c r="N729" t="s">
        <v>26</v>
      </c>
      <c r="O729" t="s">
        <v>27</v>
      </c>
      <c r="P729" t="s">
        <v>30</v>
      </c>
    </row>
    <row r="730" spans="1:16" x14ac:dyDescent="0.3">
      <c r="A730">
        <v>10101</v>
      </c>
      <c r="B730">
        <v>25</v>
      </c>
      <c r="C730">
        <v>100</v>
      </c>
      <c r="D730">
        <v>3782</v>
      </c>
      <c r="E730" s="1">
        <v>37630</v>
      </c>
      <c r="F730" t="s">
        <v>16</v>
      </c>
      <c r="G730">
        <v>1</v>
      </c>
      <c r="H730">
        <v>1</v>
      </c>
      <c r="I730">
        <v>2003</v>
      </c>
      <c r="J730" t="s">
        <v>222</v>
      </c>
      <c r="K730" t="s">
        <v>243</v>
      </c>
      <c r="L730" t="s">
        <v>184</v>
      </c>
      <c r="M730" t="s">
        <v>185</v>
      </c>
      <c r="N730" t="s">
        <v>177</v>
      </c>
      <c r="O730" t="s">
        <v>27</v>
      </c>
      <c r="P730" t="s">
        <v>30</v>
      </c>
    </row>
    <row r="731" spans="1:16" x14ac:dyDescent="0.3">
      <c r="A731">
        <v>10110</v>
      </c>
      <c r="B731">
        <v>33</v>
      </c>
      <c r="C731">
        <v>100</v>
      </c>
      <c r="D731">
        <v>3859.68</v>
      </c>
      <c r="E731" s="1">
        <v>37698</v>
      </c>
      <c r="F731" t="s">
        <v>16</v>
      </c>
      <c r="G731">
        <v>1</v>
      </c>
      <c r="H731">
        <v>3</v>
      </c>
      <c r="I731">
        <v>2003</v>
      </c>
      <c r="J731" t="s">
        <v>222</v>
      </c>
      <c r="K731" t="s">
        <v>243</v>
      </c>
      <c r="L731" t="s">
        <v>194</v>
      </c>
      <c r="M731" t="s">
        <v>195</v>
      </c>
      <c r="N731" t="s">
        <v>74</v>
      </c>
      <c r="O731" t="s">
        <v>27</v>
      </c>
      <c r="P731" t="s">
        <v>30</v>
      </c>
    </row>
    <row r="732" spans="1:16" x14ac:dyDescent="0.3">
      <c r="A732">
        <v>10124</v>
      </c>
      <c r="B732">
        <v>42</v>
      </c>
      <c r="C732">
        <v>100</v>
      </c>
      <c r="D732">
        <v>4431.84</v>
      </c>
      <c r="E732" s="1">
        <v>37762</v>
      </c>
      <c r="F732" t="s">
        <v>16</v>
      </c>
      <c r="G732">
        <v>2</v>
      </c>
      <c r="H732">
        <v>5</v>
      </c>
      <c r="I732">
        <v>2003</v>
      </c>
      <c r="J732" t="s">
        <v>222</v>
      </c>
      <c r="K732" t="s">
        <v>243</v>
      </c>
      <c r="L732" t="s">
        <v>218</v>
      </c>
      <c r="M732" t="s">
        <v>219</v>
      </c>
      <c r="N732" t="s">
        <v>21</v>
      </c>
      <c r="O732" t="s">
        <v>22</v>
      </c>
      <c r="P732" t="s">
        <v>30</v>
      </c>
    </row>
    <row r="733" spans="1:16" x14ac:dyDescent="0.3">
      <c r="A733">
        <v>10149</v>
      </c>
      <c r="B733">
        <v>33</v>
      </c>
      <c r="C733">
        <v>100</v>
      </c>
      <c r="D733">
        <v>4950.33</v>
      </c>
      <c r="E733" s="1">
        <v>37876</v>
      </c>
      <c r="F733" t="s">
        <v>16</v>
      </c>
      <c r="G733">
        <v>3</v>
      </c>
      <c r="H733">
        <v>9</v>
      </c>
      <c r="I733">
        <v>2003</v>
      </c>
      <c r="J733" t="s">
        <v>222</v>
      </c>
      <c r="K733" t="s">
        <v>243</v>
      </c>
      <c r="L733" t="s">
        <v>211</v>
      </c>
      <c r="M733" t="s">
        <v>212</v>
      </c>
      <c r="N733" t="s">
        <v>21</v>
      </c>
      <c r="O733" t="s">
        <v>22</v>
      </c>
      <c r="P733" t="s">
        <v>30</v>
      </c>
    </row>
    <row r="734" spans="1:16" x14ac:dyDescent="0.3">
      <c r="A734">
        <v>10162</v>
      </c>
      <c r="B734">
        <v>38</v>
      </c>
      <c r="C734">
        <v>100</v>
      </c>
      <c r="D734">
        <v>4299.7</v>
      </c>
      <c r="E734" s="1">
        <v>37912</v>
      </c>
      <c r="F734" t="s">
        <v>16</v>
      </c>
      <c r="G734">
        <v>4</v>
      </c>
      <c r="H734">
        <v>10</v>
      </c>
      <c r="I734">
        <v>2003</v>
      </c>
      <c r="J734" t="s">
        <v>222</v>
      </c>
      <c r="K734" t="s">
        <v>243</v>
      </c>
      <c r="L734" t="s">
        <v>33</v>
      </c>
      <c r="M734" t="s">
        <v>34</v>
      </c>
      <c r="N734" t="s">
        <v>21</v>
      </c>
      <c r="O734" t="s">
        <v>22</v>
      </c>
      <c r="P734" t="s">
        <v>30</v>
      </c>
    </row>
    <row r="735" spans="1:16" x14ac:dyDescent="0.3">
      <c r="A735">
        <v>10173</v>
      </c>
      <c r="B735">
        <v>31</v>
      </c>
      <c r="C735">
        <v>100</v>
      </c>
      <c r="D735">
        <v>4492.83</v>
      </c>
      <c r="E735" s="1">
        <v>37930</v>
      </c>
      <c r="F735" t="s">
        <v>16</v>
      </c>
      <c r="G735">
        <v>4</v>
      </c>
      <c r="H735">
        <v>11</v>
      </c>
      <c r="I735">
        <v>2003</v>
      </c>
      <c r="J735" t="s">
        <v>222</v>
      </c>
      <c r="K735" t="s">
        <v>243</v>
      </c>
      <c r="L735" t="s">
        <v>224</v>
      </c>
      <c r="M735" t="s">
        <v>225</v>
      </c>
      <c r="N735" t="s">
        <v>107</v>
      </c>
      <c r="O735" t="s">
        <v>27</v>
      </c>
      <c r="P735" t="s">
        <v>30</v>
      </c>
    </row>
    <row r="736" spans="1:16" x14ac:dyDescent="0.3">
      <c r="A736">
        <v>10182</v>
      </c>
      <c r="B736">
        <v>20</v>
      </c>
      <c r="C736">
        <v>100</v>
      </c>
      <c r="D736">
        <v>2212</v>
      </c>
      <c r="E736" s="1">
        <v>37937</v>
      </c>
      <c r="F736" t="s">
        <v>16</v>
      </c>
      <c r="G736">
        <v>4</v>
      </c>
      <c r="H736">
        <v>11</v>
      </c>
      <c r="I736">
        <v>2003</v>
      </c>
      <c r="J736" t="s">
        <v>222</v>
      </c>
      <c r="K736" t="s">
        <v>243</v>
      </c>
      <c r="L736" t="s">
        <v>112</v>
      </c>
      <c r="M736" t="s">
        <v>113</v>
      </c>
      <c r="N736" t="s">
        <v>21</v>
      </c>
      <c r="O736" t="s">
        <v>22</v>
      </c>
      <c r="P736" t="s">
        <v>23</v>
      </c>
    </row>
    <row r="737" spans="1:16" x14ac:dyDescent="0.3">
      <c r="A737">
        <v>10193</v>
      </c>
      <c r="B737">
        <v>44</v>
      </c>
      <c r="C737">
        <v>100</v>
      </c>
      <c r="D737">
        <v>4642.88</v>
      </c>
      <c r="E737" s="1">
        <v>37946</v>
      </c>
      <c r="F737" t="s">
        <v>16</v>
      </c>
      <c r="G737">
        <v>4</v>
      </c>
      <c r="H737">
        <v>11</v>
      </c>
      <c r="I737">
        <v>2003</v>
      </c>
      <c r="J737" t="s">
        <v>222</v>
      </c>
      <c r="K737" t="s">
        <v>243</v>
      </c>
      <c r="L737" t="s">
        <v>226</v>
      </c>
      <c r="M737" t="s">
        <v>227</v>
      </c>
      <c r="N737" t="s">
        <v>46</v>
      </c>
      <c r="O737" t="s">
        <v>47</v>
      </c>
      <c r="P737" t="s">
        <v>30</v>
      </c>
    </row>
    <row r="738" spans="1:16" x14ac:dyDescent="0.3">
      <c r="A738">
        <v>10204</v>
      </c>
      <c r="B738">
        <v>26</v>
      </c>
      <c r="C738">
        <v>100</v>
      </c>
      <c r="D738">
        <v>3206.32</v>
      </c>
      <c r="E738" s="1">
        <v>37957</v>
      </c>
      <c r="F738" t="s">
        <v>16</v>
      </c>
      <c r="G738">
        <v>4</v>
      </c>
      <c r="H738">
        <v>12</v>
      </c>
      <c r="I738">
        <v>2003</v>
      </c>
      <c r="J738" t="s">
        <v>222</v>
      </c>
      <c r="K738" t="s">
        <v>243</v>
      </c>
      <c r="L738" t="s">
        <v>189</v>
      </c>
      <c r="M738" t="s">
        <v>20</v>
      </c>
      <c r="N738" t="s">
        <v>21</v>
      </c>
      <c r="O738" t="s">
        <v>22</v>
      </c>
      <c r="P738" t="s">
        <v>30</v>
      </c>
    </row>
    <row r="739" spans="1:16" x14ac:dyDescent="0.3">
      <c r="A739">
        <v>10214</v>
      </c>
      <c r="B739">
        <v>27</v>
      </c>
      <c r="C739">
        <v>100</v>
      </c>
      <c r="D739">
        <v>3604.23</v>
      </c>
      <c r="E739" s="1">
        <v>38012</v>
      </c>
      <c r="F739" t="s">
        <v>16</v>
      </c>
      <c r="G739">
        <v>1</v>
      </c>
      <c r="H739">
        <v>1</v>
      </c>
      <c r="I739">
        <v>2004</v>
      </c>
      <c r="J739" t="s">
        <v>222</v>
      </c>
      <c r="K739" t="s">
        <v>243</v>
      </c>
      <c r="L739" t="s">
        <v>84</v>
      </c>
      <c r="M739" t="s">
        <v>77</v>
      </c>
      <c r="N739" t="s">
        <v>78</v>
      </c>
      <c r="O739" t="s">
        <v>27</v>
      </c>
      <c r="P739" t="s">
        <v>30</v>
      </c>
    </row>
    <row r="740" spans="1:16" x14ac:dyDescent="0.3">
      <c r="A740">
        <v>10227</v>
      </c>
      <c r="B740">
        <v>46</v>
      </c>
      <c r="C740">
        <v>100</v>
      </c>
      <c r="D740">
        <v>7017.76</v>
      </c>
      <c r="E740" s="1">
        <v>38048</v>
      </c>
      <c r="F740" t="s">
        <v>16</v>
      </c>
      <c r="G740">
        <v>1</v>
      </c>
      <c r="H740">
        <v>3</v>
      </c>
      <c r="I740">
        <v>2004</v>
      </c>
      <c r="J740" t="s">
        <v>222</v>
      </c>
      <c r="K740" t="s">
        <v>243</v>
      </c>
      <c r="L740" t="s">
        <v>93</v>
      </c>
      <c r="M740" t="s">
        <v>94</v>
      </c>
      <c r="N740" t="s">
        <v>26</v>
      </c>
      <c r="O740" t="s">
        <v>27</v>
      </c>
      <c r="P740" t="s">
        <v>67</v>
      </c>
    </row>
    <row r="741" spans="1:16" x14ac:dyDescent="0.3">
      <c r="A741">
        <v>10243</v>
      </c>
      <c r="B741">
        <v>47</v>
      </c>
      <c r="C741">
        <v>100</v>
      </c>
      <c r="D741">
        <v>6154.18</v>
      </c>
      <c r="E741" s="1">
        <v>38103</v>
      </c>
      <c r="F741" t="s">
        <v>16</v>
      </c>
      <c r="G741">
        <v>2</v>
      </c>
      <c r="H741">
        <v>4</v>
      </c>
      <c r="I741">
        <v>2004</v>
      </c>
      <c r="J741" t="s">
        <v>222</v>
      </c>
      <c r="K741" t="s">
        <v>243</v>
      </c>
      <c r="L741" t="s">
        <v>167</v>
      </c>
      <c r="M741" t="s">
        <v>154</v>
      </c>
      <c r="N741" t="s">
        <v>21</v>
      </c>
      <c r="O741" t="s">
        <v>22</v>
      </c>
      <c r="P741" t="s">
        <v>30</v>
      </c>
    </row>
    <row r="742" spans="1:16" x14ac:dyDescent="0.3">
      <c r="A742">
        <v>10280</v>
      </c>
      <c r="B742">
        <v>37</v>
      </c>
      <c r="C742">
        <v>100</v>
      </c>
      <c r="D742">
        <v>4750.8</v>
      </c>
      <c r="E742" s="1">
        <v>38216</v>
      </c>
      <c r="F742" t="s">
        <v>16</v>
      </c>
      <c r="G742">
        <v>3</v>
      </c>
      <c r="H742">
        <v>8</v>
      </c>
      <c r="I742">
        <v>2004</v>
      </c>
      <c r="J742" t="s">
        <v>222</v>
      </c>
      <c r="K742" t="s">
        <v>243</v>
      </c>
      <c r="L742" t="s">
        <v>105</v>
      </c>
      <c r="M742" t="s">
        <v>106</v>
      </c>
      <c r="N742" t="s">
        <v>107</v>
      </c>
      <c r="O742" t="s">
        <v>27</v>
      </c>
      <c r="P742" t="s">
        <v>30</v>
      </c>
    </row>
    <row r="743" spans="1:16" x14ac:dyDescent="0.3">
      <c r="A743">
        <v>10288</v>
      </c>
      <c r="B743">
        <v>31</v>
      </c>
      <c r="C743">
        <v>100</v>
      </c>
      <c r="D743">
        <v>3822.92</v>
      </c>
      <c r="E743" s="1">
        <v>38231</v>
      </c>
      <c r="F743" t="s">
        <v>16</v>
      </c>
      <c r="G743">
        <v>3</v>
      </c>
      <c r="H743">
        <v>9</v>
      </c>
      <c r="I743">
        <v>2004</v>
      </c>
      <c r="J743" t="s">
        <v>222</v>
      </c>
      <c r="K743" t="s">
        <v>243</v>
      </c>
      <c r="L743" t="s">
        <v>168</v>
      </c>
      <c r="M743" t="s">
        <v>86</v>
      </c>
      <c r="N743" t="s">
        <v>86</v>
      </c>
      <c r="O743" t="s">
        <v>47</v>
      </c>
      <c r="P743" t="s">
        <v>30</v>
      </c>
    </row>
    <row r="744" spans="1:16" x14ac:dyDescent="0.3">
      <c r="A744">
        <v>10304</v>
      </c>
      <c r="B744">
        <v>24</v>
      </c>
      <c r="C744">
        <v>100</v>
      </c>
      <c r="D744">
        <v>2440.8000000000002</v>
      </c>
      <c r="E744" s="1">
        <v>38271</v>
      </c>
      <c r="F744" t="s">
        <v>16</v>
      </c>
      <c r="G744">
        <v>4</v>
      </c>
      <c r="H744">
        <v>10</v>
      </c>
      <c r="I744">
        <v>2004</v>
      </c>
      <c r="J744" t="s">
        <v>222</v>
      </c>
      <c r="K744" t="s">
        <v>243</v>
      </c>
      <c r="L744" t="s">
        <v>110</v>
      </c>
      <c r="M744" t="s">
        <v>111</v>
      </c>
      <c r="N744" t="s">
        <v>26</v>
      </c>
      <c r="O744" t="s">
        <v>27</v>
      </c>
      <c r="P744" t="s">
        <v>23</v>
      </c>
    </row>
    <row r="745" spans="1:16" x14ac:dyDescent="0.3">
      <c r="A745">
        <v>10312</v>
      </c>
      <c r="B745">
        <v>31</v>
      </c>
      <c r="C745">
        <v>100</v>
      </c>
      <c r="D745">
        <v>4729.3599999999997</v>
      </c>
      <c r="E745" s="1">
        <v>38281</v>
      </c>
      <c r="F745" t="s">
        <v>16</v>
      </c>
      <c r="G745">
        <v>4</v>
      </c>
      <c r="H745">
        <v>10</v>
      </c>
      <c r="I745">
        <v>2004</v>
      </c>
      <c r="J745" t="s">
        <v>222</v>
      </c>
      <c r="K745" t="s">
        <v>243</v>
      </c>
      <c r="L745" t="s">
        <v>112</v>
      </c>
      <c r="M745" t="s">
        <v>113</v>
      </c>
      <c r="N745" t="s">
        <v>21</v>
      </c>
      <c r="O745" t="s">
        <v>22</v>
      </c>
      <c r="P745" t="s">
        <v>30</v>
      </c>
    </row>
    <row r="746" spans="1:16" x14ac:dyDescent="0.3">
      <c r="A746">
        <v>10322</v>
      </c>
      <c r="B746">
        <v>50</v>
      </c>
      <c r="C746">
        <v>100</v>
      </c>
      <c r="D746">
        <v>12536.5</v>
      </c>
      <c r="E746" s="1">
        <v>38295</v>
      </c>
      <c r="F746" t="s">
        <v>16</v>
      </c>
      <c r="G746">
        <v>4</v>
      </c>
      <c r="H746">
        <v>11</v>
      </c>
      <c r="I746">
        <v>2004</v>
      </c>
      <c r="J746" t="s">
        <v>222</v>
      </c>
      <c r="K746" t="s">
        <v>243</v>
      </c>
      <c r="L746" t="s">
        <v>114</v>
      </c>
      <c r="M746" t="s">
        <v>115</v>
      </c>
      <c r="N746" t="s">
        <v>21</v>
      </c>
      <c r="O746" t="s">
        <v>22</v>
      </c>
      <c r="P746" t="s">
        <v>67</v>
      </c>
    </row>
    <row r="747" spans="1:16" x14ac:dyDescent="0.3">
      <c r="A747">
        <v>10332</v>
      </c>
      <c r="B747">
        <v>35</v>
      </c>
      <c r="C747">
        <v>64.69</v>
      </c>
      <c r="D747">
        <v>2264.15</v>
      </c>
      <c r="E747" s="1">
        <v>38308</v>
      </c>
      <c r="F747" t="s">
        <v>16</v>
      </c>
      <c r="G747">
        <v>4</v>
      </c>
      <c r="H747">
        <v>11</v>
      </c>
      <c r="I747">
        <v>2004</v>
      </c>
      <c r="J747" t="s">
        <v>222</v>
      </c>
      <c r="K747" t="s">
        <v>243</v>
      </c>
      <c r="L747" t="s">
        <v>194</v>
      </c>
      <c r="M747" t="s">
        <v>195</v>
      </c>
      <c r="N747" t="s">
        <v>74</v>
      </c>
      <c r="O747" t="s">
        <v>27</v>
      </c>
      <c r="P747" t="s">
        <v>23</v>
      </c>
    </row>
    <row r="748" spans="1:16" x14ac:dyDescent="0.3">
      <c r="A748">
        <v>10344</v>
      </c>
      <c r="B748">
        <v>30</v>
      </c>
      <c r="C748">
        <v>100</v>
      </c>
      <c r="D748">
        <v>3928.2</v>
      </c>
      <c r="E748" s="1">
        <v>38316</v>
      </c>
      <c r="F748" t="s">
        <v>16</v>
      </c>
      <c r="G748">
        <v>4</v>
      </c>
      <c r="H748">
        <v>11</v>
      </c>
      <c r="I748">
        <v>2004</v>
      </c>
      <c r="J748" t="s">
        <v>222</v>
      </c>
      <c r="K748" t="s">
        <v>243</v>
      </c>
      <c r="L748" t="s">
        <v>173</v>
      </c>
      <c r="M748" t="s">
        <v>174</v>
      </c>
      <c r="N748" t="s">
        <v>26</v>
      </c>
      <c r="O748" t="s">
        <v>27</v>
      </c>
      <c r="P748" t="s">
        <v>30</v>
      </c>
    </row>
    <row r="749" spans="1:16" x14ac:dyDescent="0.3">
      <c r="A749">
        <v>10356</v>
      </c>
      <c r="B749">
        <v>29</v>
      </c>
      <c r="C749">
        <v>100</v>
      </c>
      <c r="D749">
        <v>3630.22</v>
      </c>
      <c r="E749" s="1">
        <v>38330</v>
      </c>
      <c r="F749" t="s">
        <v>16</v>
      </c>
      <c r="G749">
        <v>4</v>
      </c>
      <c r="H749">
        <v>12</v>
      </c>
      <c r="I749">
        <v>2004</v>
      </c>
      <c r="J749" t="s">
        <v>222</v>
      </c>
      <c r="K749" t="s">
        <v>243</v>
      </c>
      <c r="L749" t="s">
        <v>28</v>
      </c>
      <c r="M749" t="s">
        <v>29</v>
      </c>
      <c r="N749" t="s">
        <v>26</v>
      </c>
      <c r="O749" t="s">
        <v>27</v>
      </c>
      <c r="P749" t="s">
        <v>30</v>
      </c>
    </row>
    <row r="750" spans="1:16" x14ac:dyDescent="0.3">
      <c r="A750">
        <v>10367</v>
      </c>
      <c r="B750">
        <v>27</v>
      </c>
      <c r="C750">
        <v>100</v>
      </c>
      <c r="D750">
        <v>4196.07</v>
      </c>
      <c r="E750" s="1">
        <v>38364</v>
      </c>
      <c r="F750" t="s">
        <v>164</v>
      </c>
      <c r="G750">
        <v>1</v>
      </c>
      <c r="H750">
        <v>1</v>
      </c>
      <c r="I750">
        <v>2005</v>
      </c>
      <c r="J750" t="s">
        <v>222</v>
      </c>
      <c r="K750" t="s">
        <v>243</v>
      </c>
      <c r="L750" t="s">
        <v>31</v>
      </c>
      <c r="M750" t="s">
        <v>32</v>
      </c>
      <c r="N750" t="s">
        <v>21</v>
      </c>
      <c r="O750" t="s">
        <v>22</v>
      </c>
      <c r="P750" t="s">
        <v>30</v>
      </c>
    </row>
    <row r="751" spans="1:16" x14ac:dyDescent="0.3">
      <c r="A751">
        <v>10380</v>
      </c>
      <c r="B751">
        <v>40</v>
      </c>
      <c r="C751">
        <v>100</v>
      </c>
      <c r="D751">
        <v>4931.6000000000004</v>
      </c>
      <c r="E751" s="1">
        <v>38399</v>
      </c>
      <c r="F751" t="s">
        <v>16</v>
      </c>
      <c r="G751">
        <v>1</v>
      </c>
      <c r="H751">
        <v>2</v>
      </c>
      <c r="I751">
        <v>2005</v>
      </c>
      <c r="J751" t="s">
        <v>222</v>
      </c>
      <c r="K751" t="s">
        <v>243</v>
      </c>
      <c r="L751" t="s">
        <v>76</v>
      </c>
      <c r="M751" t="s">
        <v>77</v>
      </c>
      <c r="N751" t="s">
        <v>78</v>
      </c>
      <c r="O751" t="s">
        <v>27</v>
      </c>
      <c r="P751" t="s">
        <v>30</v>
      </c>
    </row>
    <row r="752" spans="1:16" x14ac:dyDescent="0.3">
      <c r="A752">
        <v>10390</v>
      </c>
      <c r="B752">
        <v>31</v>
      </c>
      <c r="C752">
        <v>98.99</v>
      </c>
      <c r="D752">
        <v>3068.69</v>
      </c>
      <c r="E752" s="1">
        <v>38415</v>
      </c>
      <c r="F752" t="s">
        <v>16</v>
      </c>
      <c r="G752">
        <v>1</v>
      </c>
      <c r="H752">
        <v>3</v>
      </c>
      <c r="I752">
        <v>2005</v>
      </c>
      <c r="J752" t="s">
        <v>222</v>
      </c>
      <c r="K752" t="s">
        <v>243</v>
      </c>
      <c r="L752" t="s">
        <v>112</v>
      </c>
      <c r="M752" t="s">
        <v>113</v>
      </c>
      <c r="N752" t="s">
        <v>21</v>
      </c>
      <c r="O752" t="s">
        <v>22</v>
      </c>
      <c r="P752" t="s">
        <v>30</v>
      </c>
    </row>
    <row r="753" spans="1:16" x14ac:dyDescent="0.3">
      <c r="A753">
        <v>10409</v>
      </c>
      <c r="B753">
        <v>6</v>
      </c>
      <c r="C753">
        <v>100</v>
      </c>
      <c r="D753">
        <v>785.64</v>
      </c>
      <c r="E753" s="1">
        <v>38465</v>
      </c>
      <c r="F753" t="s">
        <v>16</v>
      </c>
      <c r="G753">
        <v>2</v>
      </c>
      <c r="H753">
        <v>4</v>
      </c>
      <c r="I753">
        <v>2005</v>
      </c>
      <c r="J753" t="s">
        <v>222</v>
      </c>
      <c r="K753" t="s">
        <v>243</v>
      </c>
      <c r="L753" t="s">
        <v>168</v>
      </c>
      <c r="M753" t="s">
        <v>86</v>
      </c>
      <c r="N753" t="s">
        <v>86</v>
      </c>
      <c r="O753" t="s">
        <v>47</v>
      </c>
      <c r="P753" t="s">
        <v>23</v>
      </c>
    </row>
    <row r="754" spans="1:16" x14ac:dyDescent="0.3">
      <c r="A754">
        <v>10420</v>
      </c>
      <c r="B754">
        <v>45</v>
      </c>
      <c r="C754">
        <v>100</v>
      </c>
      <c r="D754">
        <v>4977</v>
      </c>
      <c r="E754" s="1">
        <v>38501</v>
      </c>
      <c r="F754" t="s">
        <v>122</v>
      </c>
      <c r="G754">
        <v>2</v>
      </c>
      <c r="H754">
        <v>5</v>
      </c>
      <c r="I754">
        <v>2005</v>
      </c>
      <c r="J754" t="s">
        <v>222</v>
      </c>
      <c r="K754" t="s">
        <v>243</v>
      </c>
      <c r="L754" t="s">
        <v>68</v>
      </c>
      <c r="M754" t="s">
        <v>69</v>
      </c>
      <c r="N754" t="s">
        <v>46</v>
      </c>
      <c r="O754" t="s">
        <v>47</v>
      </c>
      <c r="P754" t="s">
        <v>30</v>
      </c>
    </row>
    <row r="755" spans="1:16" x14ac:dyDescent="0.3">
      <c r="A755">
        <v>10103</v>
      </c>
      <c r="B755">
        <v>22</v>
      </c>
      <c r="C755">
        <v>54.09</v>
      </c>
      <c r="D755">
        <v>1189.98</v>
      </c>
      <c r="E755" s="1">
        <v>37650</v>
      </c>
      <c r="F755" t="s">
        <v>16</v>
      </c>
      <c r="G755">
        <v>1</v>
      </c>
      <c r="H755">
        <v>1</v>
      </c>
      <c r="I755">
        <v>2003</v>
      </c>
      <c r="J755" t="s">
        <v>198</v>
      </c>
      <c r="K755" t="s">
        <v>244</v>
      </c>
      <c r="L755" t="s">
        <v>60</v>
      </c>
      <c r="M755" t="s">
        <v>61</v>
      </c>
      <c r="N755" t="s">
        <v>41</v>
      </c>
      <c r="O755" t="s">
        <v>27</v>
      </c>
      <c r="P755" t="s">
        <v>23</v>
      </c>
    </row>
    <row r="756" spans="1:16" x14ac:dyDescent="0.3">
      <c r="A756">
        <v>10114</v>
      </c>
      <c r="B756">
        <v>45</v>
      </c>
      <c r="C756">
        <v>68.67</v>
      </c>
      <c r="D756">
        <v>3090.15</v>
      </c>
      <c r="E756" s="1">
        <v>37712</v>
      </c>
      <c r="F756" t="s">
        <v>16</v>
      </c>
      <c r="G756">
        <v>2</v>
      </c>
      <c r="H756">
        <v>4</v>
      </c>
      <c r="I756">
        <v>2003</v>
      </c>
      <c r="J756" t="s">
        <v>198</v>
      </c>
      <c r="K756" t="s">
        <v>244</v>
      </c>
      <c r="L756" t="s">
        <v>163</v>
      </c>
      <c r="M756" t="s">
        <v>29</v>
      </c>
      <c r="N756" t="s">
        <v>26</v>
      </c>
      <c r="O756" t="s">
        <v>27</v>
      </c>
      <c r="P756" t="s">
        <v>30</v>
      </c>
    </row>
    <row r="757" spans="1:16" x14ac:dyDescent="0.3">
      <c r="A757">
        <v>10126</v>
      </c>
      <c r="B757">
        <v>43</v>
      </c>
      <c r="C757">
        <v>65.02</v>
      </c>
      <c r="D757">
        <v>2795.86</v>
      </c>
      <c r="E757" s="1">
        <v>37769</v>
      </c>
      <c r="F757" t="s">
        <v>16</v>
      </c>
      <c r="G757">
        <v>2</v>
      </c>
      <c r="H757">
        <v>5</v>
      </c>
      <c r="I757">
        <v>2003</v>
      </c>
      <c r="J757" t="s">
        <v>198</v>
      </c>
      <c r="K757" t="s">
        <v>244</v>
      </c>
      <c r="L757" t="s">
        <v>84</v>
      </c>
      <c r="M757" t="s">
        <v>77</v>
      </c>
      <c r="N757" t="s">
        <v>78</v>
      </c>
      <c r="O757" t="s">
        <v>27</v>
      </c>
      <c r="P757" t="s">
        <v>23</v>
      </c>
    </row>
    <row r="758" spans="1:16" x14ac:dyDescent="0.3">
      <c r="A758">
        <v>10140</v>
      </c>
      <c r="B758">
        <v>46</v>
      </c>
      <c r="C758">
        <v>61.99</v>
      </c>
      <c r="D758">
        <v>2851.54</v>
      </c>
      <c r="E758" s="1">
        <v>37826</v>
      </c>
      <c r="F758" t="s">
        <v>16</v>
      </c>
      <c r="G758">
        <v>3</v>
      </c>
      <c r="H758">
        <v>7</v>
      </c>
      <c r="I758">
        <v>2003</v>
      </c>
      <c r="J758" t="s">
        <v>198</v>
      </c>
      <c r="K758" t="s">
        <v>244</v>
      </c>
      <c r="L758" t="s">
        <v>35</v>
      </c>
      <c r="M758" t="s">
        <v>36</v>
      </c>
      <c r="N758" t="s">
        <v>21</v>
      </c>
      <c r="O758" t="s">
        <v>22</v>
      </c>
      <c r="P758" t="s">
        <v>23</v>
      </c>
    </row>
    <row r="759" spans="1:16" x14ac:dyDescent="0.3">
      <c r="A759">
        <v>10151</v>
      </c>
      <c r="B759">
        <v>39</v>
      </c>
      <c r="C759">
        <v>69.28</v>
      </c>
      <c r="D759">
        <v>2701.92</v>
      </c>
      <c r="E759" s="1">
        <v>37885</v>
      </c>
      <c r="F759" t="s">
        <v>16</v>
      </c>
      <c r="G759">
        <v>3</v>
      </c>
      <c r="H759">
        <v>9</v>
      </c>
      <c r="I759">
        <v>2003</v>
      </c>
      <c r="J759" t="s">
        <v>198</v>
      </c>
      <c r="K759" t="s">
        <v>244</v>
      </c>
      <c r="L759" t="s">
        <v>157</v>
      </c>
      <c r="M759" t="s">
        <v>158</v>
      </c>
      <c r="N759" t="s">
        <v>59</v>
      </c>
      <c r="O759" t="s">
        <v>27</v>
      </c>
      <c r="P759" t="s">
        <v>23</v>
      </c>
    </row>
    <row r="760" spans="1:16" x14ac:dyDescent="0.3">
      <c r="A760">
        <v>10165</v>
      </c>
      <c r="B760">
        <v>31</v>
      </c>
      <c r="C760">
        <v>71.099999999999994</v>
      </c>
      <c r="D760">
        <v>2204.1</v>
      </c>
      <c r="E760" s="1">
        <v>37916</v>
      </c>
      <c r="F760" t="s">
        <v>16</v>
      </c>
      <c r="G760">
        <v>4</v>
      </c>
      <c r="H760">
        <v>10</v>
      </c>
      <c r="I760">
        <v>2003</v>
      </c>
      <c r="J760" t="s">
        <v>198</v>
      </c>
      <c r="K760" t="s">
        <v>244</v>
      </c>
      <c r="L760" t="s">
        <v>85</v>
      </c>
      <c r="M760" t="s">
        <v>86</v>
      </c>
      <c r="N760" t="s">
        <v>86</v>
      </c>
      <c r="O760" t="s">
        <v>87</v>
      </c>
      <c r="P760" t="s">
        <v>23</v>
      </c>
    </row>
    <row r="761" spans="1:16" x14ac:dyDescent="0.3">
      <c r="A761">
        <v>10175</v>
      </c>
      <c r="B761">
        <v>41</v>
      </c>
      <c r="C761">
        <v>69.28</v>
      </c>
      <c r="D761">
        <v>2840.48</v>
      </c>
      <c r="E761" s="1">
        <v>37931</v>
      </c>
      <c r="F761" t="s">
        <v>16</v>
      </c>
      <c r="G761">
        <v>4</v>
      </c>
      <c r="H761">
        <v>11</v>
      </c>
      <c r="I761">
        <v>2003</v>
      </c>
      <c r="J761" t="s">
        <v>198</v>
      </c>
      <c r="K761" t="s">
        <v>244</v>
      </c>
      <c r="L761" t="s">
        <v>135</v>
      </c>
      <c r="M761" t="s">
        <v>136</v>
      </c>
      <c r="N761" t="s">
        <v>74</v>
      </c>
      <c r="O761" t="s">
        <v>27</v>
      </c>
      <c r="P761" t="s">
        <v>23</v>
      </c>
    </row>
    <row r="762" spans="1:16" x14ac:dyDescent="0.3">
      <c r="A762">
        <v>10184</v>
      </c>
      <c r="B762">
        <v>44</v>
      </c>
      <c r="C762">
        <v>60.16</v>
      </c>
      <c r="D762">
        <v>2647.04</v>
      </c>
      <c r="E762" s="1">
        <v>37939</v>
      </c>
      <c r="F762" t="s">
        <v>16</v>
      </c>
      <c r="G762">
        <v>4</v>
      </c>
      <c r="H762">
        <v>11</v>
      </c>
      <c r="I762">
        <v>2003</v>
      </c>
      <c r="J762" t="s">
        <v>198</v>
      </c>
      <c r="K762" t="s">
        <v>244</v>
      </c>
      <c r="L762" t="s">
        <v>209</v>
      </c>
      <c r="M762" t="s">
        <v>210</v>
      </c>
      <c r="N762" t="s">
        <v>78</v>
      </c>
      <c r="O762" t="s">
        <v>27</v>
      </c>
      <c r="P762" t="s">
        <v>23</v>
      </c>
    </row>
    <row r="763" spans="1:16" x14ac:dyDescent="0.3">
      <c r="A763">
        <v>10194</v>
      </c>
      <c r="B763">
        <v>45</v>
      </c>
      <c r="C763">
        <v>70.489999999999995</v>
      </c>
      <c r="D763">
        <v>3172.05</v>
      </c>
      <c r="E763" s="1">
        <v>37950</v>
      </c>
      <c r="F763" t="s">
        <v>16</v>
      </c>
      <c r="G763">
        <v>4</v>
      </c>
      <c r="H763">
        <v>11</v>
      </c>
      <c r="I763">
        <v>2003</v>
      </c>
      <c r="J763" t="s">
        <v>198</v>
      </c>
      <c r="K763" t="s">
        <v>244</v>
      </c>
      <c r="L763" t="s">
        <v>93</v>
      </c>
      <c r="M763" t="s">
        <v>94</v>
      </c>
      <c r="N763" t="s">
        <v>26</v>
      </c>
      <c r="O763" t="s">
        <v>27</v>
      </c>
      <c r="P763" t="s">
        <v>30</v>
      </c>
    </row>
    <row r="764" spans="1:16" x14ac:dyDescent="0.3">
      <c r="A764">
        <v>10207</v>
      </c>
      <c r="B764">
        <v>37</v>
      </c>
      <c r="C764">
        <v>69.89</v>
      </c>
      <c r="D764">
        <v>2585.9299999999998</v>
      </c>
      <c r="E764" s="1">
        <v>37964</v>
      </c>
      <c r="F764" t="s">
        <v>16</v>
      </c>
      <c r="G764">
        <v>4</v>
      </c>
      <c r="H764">
        <v>12</v>
      </c>
      <c r="I764">
        <v>2003</v>
      </c>
      <c r="J764" t="s">
        <v>198</v>
      </c>
      <c r="K764" t="s">
        <v>244</v>
      </c>
      <c r="L764" t="s">
        <v>167</v>
      </c>
      <c r="M764" t="s">
        <v>154</v>
      </c>
      <c r="N764" t="s">
        <v>21</v>
      </c>
      <c r="O764" t="s">
        <v>22</v>
      </c>
      <c r="P764" t="s">
        <v>23</v>
      </c>
    </row>
    <row r="765" spans="1:16" x14ac:dyDescent="0.3">
      <c r="A765">
        <v>10217</v>
      </c>
      <c r="B765">
        <v>35</v>
      </c>
      <c r="C765">
        <v>61.38</v>
      </c>
      <c r="D765">
        <v>2148.3000000000002</v>
      </c>
      <c r="E765" s="1">
        <v>38021</v>
      </c>
      <c r="F765" t="s">
        <v>16</v>
      </c>
      <c r="G765">
        <v>1</v>
      </c>
      <c r="H765">
        <v>2</v>
      </c>
      <c r="I765">
        <v>2004</v>
      </c>
      <c r="J765" t="s">
        <v>198</v>
      </c>
      <c r="K765" t="s">
        <v>244</v>
      </c>
      <c r="L765" t="s">
        <v>168</v>
      </c>
      <c r="M765" t="s">
        <v>86</v>
      </c>
      <c r="N765" t="s">
        <v>86</v>
      </c>
      <c r="O765" t="s">
        <v>47</v>
      </c>
      <c r="P765" t="s">
        <v>23</v>
      </c>
    </row>
    <row r="766" spans="1:16" x14ac:dyDescent="0.3">
      <c r="A766">
        <v>10229</v>
      </c>
      <c r="B766">
        <v>28</v>
      </c>
      <c r="C766">
        <v>59.55</v>
      </c>
      <c r="D766">
        <v>1667.4</v>
      </c>
      <c r="E766" s="1">
        <v>38057</v>
      </c>
      <c r="F766" t="s">
        <v>16</v>
      </c>
      <c r="G766">
        <v>1</v>
      </c>
      <c r="H766">
        <v>3</v>
      </c>
      <c r="I766">
        <v>2004</v>
      </c>
      <c r="J766" t="s">
        <v>198</v>
      </c>
      <c r="K766" t="s">
        <v>244</v>
      </c>
      <c r="L766" t="s">
        <v>112</v>
      </c>
      <c r="M766" t="s">
        <v>113</v>
      </c>
      <c r="N766" t="s">
        <v>21</v>
      </c>
      <c r="O766" t="s">
        <v>22</v>
      </c>
      <c r="P766" t="s">
        <v>23</v>
      </c>
    </row>
    <row r="767" spans="1:16" x14ac:dyDescent="0.3">
      <c r="A767">
        <v>10246</v>
      </c>
      <c r="B767">
        <v>30</v>
      </c>
      <c r="C767">
        <v>61.99</v>
      </c>
      <c r="D767">
        <v>1859.7</v>
      </c>
      <c r="E767" s="1">
        <v>38112</v>
      </c>
      <c r="F767" t="s">
        <v>16</v>
      </c>
      <c r="G767">
        <v>2</v>
      </c>
      <c r="H767">
        <v>5</v>
      </c>
      <c r="I767">
        <v>2004</v>
      </c>
      <c r="J767" t="s">
        <v>198</v>
      </c>
      <c r="K767" t="s">
        <v>244</v>
      </c>
      <c r="L767" t="s">
        <v>76</v>
      </c>
      <c r="M767" t="s">
        <v>77</v>
      </c>
      <c r="N767" t="s">
        <v>78</v>
      </c>
      <c r="O767" t="s">
        <v>27</v>
      </c>
      <c r="P767" t="s">
        <v>23</v>
      </c>
    </row>
    <row r="768" spans="1:16" x14ac:dyDescent="0.3">
      <c r="A768">
        <v>10259</v>
      </c>
      <c r="B768">
        <v>30</v>
      </c>
      <c r="C768">
        <v>49.22</v>
      </c>
      <c r="D768">
        <v>1476.6</v>
      </c>
      <c r="E768" s="1">
        <v>38153</v>
      </c>
      <c r="F768" t="s">
        <v>16</v>
      </c>
      <c r="G768">
        <v>2</v>
      </c>
      <c r="H768">
        <v>6</v>
      </c>
      <c r="I768">
        <v>2004</v>
      </c>
      <c r="J768" t="s">
        <v>198</v>
      </c>
      <c r="K768" t="s">
        <v>244</v>
      </c>
      <c r="L768" t="s">
        <v>168</v>
      </c>
      <c r="M768" t="s">
        <v>86</v>
      </c>
      <c r="N768" t="s">
        <v>86</v>
      </c>
      <c r="O768" t="s">
        <v>47</v>
      </c>
      <c r="P768" t="s">
        <v>23</v>
      </c>
    </row>
    <row r="769" spans="1:16" x14ac:dyDescent="0.3">
      <c r="A769">
        <v>10271</v>
      </c>
      <c r="B769">
        <v>25</v>
      </c>
      <c r="C769">
        <v>69.28</v>
      </c>
      <c r="D769">
        <v>1732</v>
      </c>
      <c r="E769" s="1">
        <v>38188</v>
      </c>
      <c r="F769" t="s">
        <v>16</v>
      </c>
      <c r="G769">
        <v>3</v>
      </c>
      <c r="H769">
        <v>7</v>
      </c>
      <c r="I769">
        <v>2004</v>
      </c>
      <c r="J769" t="s">
        <v>198</v>
      </c>
      <c r="K769" t="s">
        <v>244</v>
      </c>
      <c r="L769" t="s">
        <v>112</v>
      </c>
      <c r="M769" t="s">
        <v>113</v>
      </c>
      <c r="N769" t="s">
        <v>21</v>
      </c>
      <c r="O769" t="s">
        <v>22</v>
      </c>
      <c r="P769" t="s">
        <v>23</v>
      </c>
    </row>
    <row r="770" spans="1:16" x14ac:dyDescent="0.3">
      <c r="A770">
        <v>10281</v>
      </c>
      <c r="B770">
        <v>29</v>
      </c>
      <c r="C770">
        <v>57.73</v>
      </c>
      <c r="D770">
        <v>1674.17</v>
      </c>
      <c r="E770" s="1">
        <v>38218</v>
      </c>
      <c r="F770" t="s">
        <v>16</v>
      </c>
      <c r="G770">
        <v>3</v>
      </c>
      <c r="H770">
        <v>8</v>
      </c>
      <c r="I770">
        <v>2004</v>
      </c>
      <c r="J770" t="s">
        <v>198</v>
      </c>
      <c r="K770" t="s">
        <v>244</v>
      </c>
      <c r="L770" t="s">
        <v>62</v>
      </c>
      <c r="M770" t="s">
        <v>63</v>
      </c>
      <c r="N770" t="s">
        <v>21</v>
      </c>
      <c r="O770" t="s">
        <v>22</v>
      </c>
      <c r="P770" t="s">
        <v>23</v>
      </c>
    </row>
    <row r="771" spans="1:16" x14ac:dyDescent="0.3">
      <c r="A771">
        <v>10291</v>
      </c>
      <c r="B771">
        <v>26</v>
      </c>
      <c r="C771">
        <v>57.73</v>
      </c>
      <c r="D771">
        <v>1500.98</v>
      </c>
      <c r="E771" s="1">
        <v>38238</v>
      </c>
      <c r="F771" t="s">
        <v>16</v>
      </c>
      <c r="G771">
        <v>3</v>
      </c>
      <c r="H771">
        <v>9</v>
      </c>
      <c r="I771">
        <v>2004</v>
      </c>
      <c r="J771" t="s">
        <v>198</v>
      </c>
      <c r="K771" t="s">
        <v>244</v>
      </c>
      <c r="L771" t="s">
        <v>108</v>
      </c>
      <c r="M771" t="s">
        <v>109</v>
      </c>
      <c r="N771" t="s">
        <v>83</v>
      </c>
      <c r="O771" t="s">
        <v>27</v>
      </c>
      <c r="P771" t="s">
        <v>23</v>
      </c>
    </row>
    <row r="772" spans="1:16" x14ac:dyDescent="0.3">
      <c r="A772">
        <v>10305</v>
      </c>
      <c r="B772">
        <v>41</v>
      </c>
      <c r="C772">
        <v>53.48</v>
      </c>
      <c r="D772">
        <v>2192.6799999999998</v>
      </c>
      <c r="E772" s="1">
        <v>38273</v>
      </c>
      <c r="F772" t="s">
        <v>16</v>
      </c>
      <c r="G772">
        <v>4</v>
      </c>
      <c r="H772">
        <v>10</v>
      </c>
      <c r="I772">
        <v>2004</v>
      </c>
      <c r="J772" t="s">
        <v>198</v>
      </c>
      <c r="K772" t="s">
        <v>244</v>
      </c>
      <c r="L772" t="s">
        <v>55</v>
      </c>
      <c r="M772" t="s">
        <v>56</v>
      </c>
      <c r="N772" t="s">
        <v>21</v>
      </c>
      <c r="O772" t="s">
        <v>22</v>
      </c>
      <c r="P772" t="s">
        <v>23</v>
      </c>
    </row>
    <row r="773" spans="1:16" x14ac:dyDescent="0.3">
      <c r="A773">
        <v>10313</v>
      </c>
      <c r="B773">
        <v>34</v>
      </c>
      <c r="C773">
        <v>52.87</v>
      </c>
      <c r="D773">
        <v>1797.58</v>
      </c>
      <c r="E773" s="1">
        <v>38282</v>
      </c>
      <c r="F773" t="s">
        <v>16</v>
      </c>
      <c r="G773">
        <v>4</v>
      </c>
      <c r="H773">
        <v>10</v>
      </c>
      <c r="I773">
        <v>2004</v>
      </c>
      <c r="J773" t="s">
        <v>198</v>
      </c>
      <c r="K773" t="s">
        <v>244</v>
      </c>
      <c r="L773" t="s">
        <v>95</v>
      </c>
      <c r="M773" t="s">
        <v>96</v>
      </c>
      <c r="N773" t="s">
        <v>97</v>
      </c>
      <c r="O773" t="s">
        <v>22</v>
      </c>
      <c r="P773" t="s">
        <v>23</v>
      </c>
    </row>
    <row r="774" spans="1:16" x14ac:dyDescent="0.3">
      <c r="A774">
        <v>10322</v>
      </c>
      <c r="B774">
        <v>35</v>
      </c>
      <c r="C774">
        <v>61.21</v>
      </c>
      <c r="D774">
        <v>2142.35</v>
      </c>
      <c r="E774" s="1">
        <v>38295</v>
      </c>
      <c r="F774" t="s">
        <v>16</v>
      </c>
      <c r="G774">
        <v>4</v>
      </c>
      <c r="H774">
        <v>11</v>
      </c>
      <c r="I774">
        <v>2004</v>
      </c>
      <c r="J774" t="s">
        <v>198</v>
      </c>
      <c r="K774" t="s">
        <v>244</v>
      </c>
      <c r="L774" t="s">
        <v>114</v>
      </c>
      <c r="M774" t="s">
        <v>115</v>
      </c>
      <c r="N774" t="s">
        <v>21</v>
      </c>
      <c r="O774" t="s">
        <v>22</v>
      </c>
      <c r="P774" t="s">
        <v>23</v>
      </c>
    </row>
    <row r="775" spans="1:16" x14ac:dyDescent="0.3">
      <c r="A775">
        <v>10334</v>
      </c>
      <c r="B775">
        <v>34</v>
      </c>
      <c r="C775">
        <v>61.38</v>
      </c>
      <c r="D775">
        <v>2086.92</v>
      </c>
      <c r="E775" s="1">
        <v>38310</v>
      </c>
      <c r="F775" t="s">
        <v>161</v>
      </c>
      <c r="G775">
        <v>4</v>
      </c>
      <c r="H775">
        <v>11</v>
      </c>
      <c r="I775">
        <v>2004</v>
      </c>
      <c r="J775" t="s">
        <v>198</v>
      </c>
      <c r="K775" t="s">
        <v>244</v>
      </c>
      <c r="L775" t="s">
        <v>81</v>
      </c>
      <c r="M775" t="s">
        <v>82</v>
      </c>
      <c r="N775" t="s">
        <v>83</v>
      </c>
      <c r="O775" t="s">
        <v>27</v>
      </c>
      <c r="P775" t="s">
        <v>23</v>
      </c>
    </row>
    <row r="776" spans="1:16" x14ac:dyDescent="0.3">
      <c r="A776">
        <v>10347</v>
      </c>
      <c r="B776">
        <v>50</v>
      </c>
      <c r="C776">
        <v>100</v>
      </c>
      <c r="D776">
        <v>6834.5</v>
      </c>
      <c r="E776" s="1">
        <v>38320</v>
      </c>
      <c r="F776" t="s">
        <v>16</v>
      </c>
      <c r="G776">
        <v>4</v>
      </c>
      <c r="H776">
        <v>11</v>
      </c>
      <c r="I776">
        <v>2004</v>
      </c>
      <c r="J776" t="s">
        <v>198</v>
      </c>
      <c r="K776" t="s">
        <v>244</v>
      </c>
      <c r="L776" t="s">
        <v>44</v>
      </c>
      <c r="M776" t="s">
        <v>45</v>
      </c>
      <c r="N776" t="s">
        <v>46</v>
      </c>
      <c r="O776" t="s">
        <v>47</v>
      </c>
      <c r="P776" t="s">
        <v>30</v>
      </c>
    </row>
    <row r="777" spans="1:16" x14ac:dyDescent="0.3">
      <c r="A777">
        <v>10357</v>
      </c>
      <c r="B777">
        <v>41</v>
      </c>
      <c r="C777">
        <v>61.99</v>
      </c>
      <c r="D777">
        <v>2541.59</v>
      </c>
      <c r="E777" s="1">
        <v>38331</v>
      </c>
      <c r="F777" t="s">
        <v>16</v>
      </c>
      <c r="G777">
        <v>4</v>
      </c>
      <c r="H777">
        <v>12</v>
      </c>
      <c r="I777">
        <v>2004</v>
      </c>
      <c r="J777" t="s">
        <v>198</v>
      </c>
      <c r="K777" t="s">
        <v>244</v>
      </c>
      <c r="L777" t="s">
        <v>112</v>
      </c>
      <c r="M777" t="s">
        <v>113</v>
      </c>
      <c r="N777" t="s">
        <v>21</v>
      </c>
      <c r="O777" t="s">
        <v>22</v>
      </c>
      <c r="P777" t="s">
        <v>23</v>
      </c>
    </row>
    <row r="778" spans="1:16" x14ac:dyDescent="0.3">
      <c r="A778">
        <v>10370</v>
      </c>
      <c r="B778">
        <v>22</v>
      </c>
      <c r="C778">
        <v>96.86</v>
      </c>
      <c r="D778">
        <v>2130.92</v>
      </c>
      <c r="E778" s="1">
        <v>38372</v>
      </c>
      <c r="F778" t="s">
        <v>16</v>
      </c>
      <c r="G778">
        <v>1</v>
      </c>
      <c r="H778">
        <v>1</v>
      </c>
      <c r="I778">
        <v>2005</v>
      </c>
      <c r="J778" t="s">
        <v>198</v>
      </c>
      <c r="K778" t="s">
        <v>244</v>
      </c>
      <c r="L778" t="s">
        <v>118</v>
      </c>
      <c r="M778" t="s">
        <v>119</v>
      </c>
      <c r="N778" t="s">
        <v>46</v>
      </c>
      <c r="O778" t="s">
        <v>47</v>
      </c>
      <c r="P778" t="s">
        <v>23</v>
      </c>
    </row>
    <row r="779" spans="1:16" x14ac:dyDescent="0.3">
      <c r="A779">
        <v>10381</v>
      </c>
      <c r="B779">
        <v>35</v>
      </c>
      <c r="C779">
        <v>48.62</v>
      </c>
      <c r="D779">
        <v>1701.7</v>
      </c>
      <c r="E779" s="1">
        <v>38400</v>
      </c>
      <c r="F779" t="s">
        <v>16</v>
      </c>
      <c r="G779">
        <v>1</v>
      </c>
      <c r="H779">
        <v>2</v>
      </c>
      <c r="I779">
        <v>2005</v>
      </c>
      <c r="J779" t="s">
        <v>198</v>
      </c>
      <c r="K779" t="s">
        <v>244</v>
      </c>
      <c r="L779" t="s">
        <v>33</v>
      </c>
      <c r="M779" t="s">
        <v>34</v>
      </c>
      <c r="N779" t="s">
        <v>21</v>
      </c>
      <c r="O779" t="s">
        <v>22</v>
      </c>
      <c r="P779" t="s">
        <v>23</v>
      </c>
    </row>
    <row r="780" spans="1:16" x14ac:dyDescent="0.3">
      <c r="A780">
        <v>10391</v>
      </c>
      <c r="B780">
        <v>44</v>
      </c>
      <c r="C780">
        <v>38.5</v>
      </c>
      <c r="D780">
        <v>1694</v>
      </c>
      <c r="E780" s="1">
        <v>38420</v>
      </c>
      <c r="F780" t="s">
        <v>16</v>
      </c>
      <c r="G780">
        <v>1</v>
      </c>
      <c r="H780">
        <v>3</v>
      </c>
      <c r="I780">
        <v>2005</v>
      </c>
      <c r="J780" t="s">
        <v>198</v>
      </c>
      <c r="K780" t="s">
        <v>244</v>
      </c>
      <c r="L780" t="s">
        <v>118</v>
      </c>
      <c r="M780" t="s">
        <v>119</v>
      </c>
      <c r="N780" t="s">
        <v>46</v>
      </c>
      <c r="O780" t="s">
        <v>47</v>
      </c>
      <c r="P780" t="s">
        <v>23</v>
      </c>
    </row>
    <row r="781" spans="1:16" x14ac:dyDescent="0.3">
      <c r="A781">
        <v>10412</v>
      </c>
      <c r="B781">
        <v>47</v>
      </c>
      <c r="C781">
        <v>61.99</v>
      </c>
      <c r="D781">
        <v>2913.53</v>
      </c>
      <c r="E781" s="1">
        <v>38475</v>
      </c>
      <c r="F781" t="s">
        <v>16</v>
      </c>
      <c r="G781">
        <v>2</v>
      </c>
      <c r="H781">
        <v>5</v>
      </c>
      <c r="I781">
        <v>2005</v>
      </c>
      <c r="J781" t="s">
        <v>198</v>
      </c>
      <c r="K781" t="s">
        <v>244</v>
      </c>
      <c r="L781" t="s">
        <v>76</v>
      </c>
      <c r="M781" t="s">
        <v>77</v>
      </c>
      <c r="N781" t="s">
        <v>78</v>
      </c>
      <c r="O781" t="s">
        <v>27</v>
      </c>
      <c r="P781" t="s">
        <v>23</v>
      </c>
    </row>
    <row r="782" spans="1:16" x14ac:dyDescent="0.3">
      <c r="A782">
        <v>10425</v>
      </c>
      <c r="B782">
        <v>19</v>
      </c>
      <c r="C782">
        <v>49.22</v>
      </c>
      <c r="D782">
        <v>935.18</v>
      </c>
      <c r="E782" s="1">
        <v>38503</v>
      </c>
      <c r="F782" t="s">
        <v>122</v>
      </c>
      <c r="G782">
        <v>2</v>
      </c>
      <c r="H782">
        <v>5</v>
      </c>
      <c r="I782">
        <v>2005</v>
      </c>
      <c r="J782" t="s">
        <v>198</v>
      </c>
      <c r="K782" t="s">
        <v>244</v>
      </c>
      <c r="L782" t="s">
        <v>53</v>
      </c>
      <c r="M782" t="s">
        <v>54</v>
      </c>
      <c r="N782" t="s">
        <v>26</v>
      </c>
      <c r="O782" t="s">
        <v>27</v>
      </c>
      <c r="P782" t="s">
        <v>23</v>
      </c>
    </row>
    <row r="783" spans="1:16" x14ac:dyDescent="0.3">
      <c r="A783">
        <v>10106</v>
      </c>
      <c r="B783">
        <v>34</v>
      </c>
      <c r="C783">
        <v>90.39</v>
      </c>
      <c r="D783">
        <v>3073.26</v>
      </c>
      <c r="E783" s="1">
        <v>37669</v>
      </c>
      <c r="F783" t="s">
        <v>16</v>
      </c>
      <c r="G783">
        <v>1</v>
      </c>
      <c r="H783">
        <v>2</v>
      </c>
      <c r="I783">
        <v>2003</v>
      </c>
      <c r="J783" t="s">
        <v>230</v>
      </c>
      <c r="K783" t="s">
        <v>245</v>
      </c>
      <c r="L783" t="s">
        <v>224</v>
      </c>
      <c r="M783" t="s">
        <v>225</v>
      </c>
      <c r="N783" t="s">
        <v>107</v>
      </c>
      <c r="O783" t="s">
        <v>27</v>
      </c>
      <c r="P783" t="s">
        <v>30</v>
      </c>
    </row>
    <row r="784" spans="1:16" x14ac:dyDescent="0.3">
      <c r="A784">
        <v>10120</v>
      </c>
      <c r="B784">
        <v>29</v>
      </c>
      <c r="C784">
        <v>71.81</v>
      </c>
      <c r="D784">
        <v>2082.4899999999998</v>
      </c>
      <c r="E784" s="1">
        <v>37740</v>
      </c>
      <c r="F784" t="s">
        <v>16</v>
      </c>
      <c r="G784">
        <v>2</v>
      </c>
      <c r="H784">
        <v>4</v>
      </c>
      <c r="I784">
        <v>2003</v>
      </c>
      <c r="J784" t="s">
        <v>230</v>
      </c>
      <c r="K784" t="s">
        <v>245</v>
      </c>
      <c r="L784" t="s">
        <v>44</v>
      </c>
      <c r="M784" t="s">
        <v>45</v>
      </c>
      <c r="N784" t="s">
        <v>46</v>
      </c>
      <c r="O784" t="s">
        <v>47</v>
      </c>
      <c r="P784" t="s">
        <v>23</v>
      </c>
    </row>
    <row r="785" spans="1:16" x14ac:dyDescent="0.3">
      <c r="A785">
        <v>10133</v>
      </c>
      <c r="B785">
        <v>49</v>
      </c>
      <c r="C785">
        <v>69.27</v>
      </c>
      <c r="D785">
        <v>3394.23</v>
      </c>
      <c r="E785" s="1">
        <v>37799</v>
      </c>
      <c r="F785" t="s">
        <v>16</v>
      </c>
      <c r="G785">
        <v>2</v>
      </c>
      <c r="H785">
        <v>6</v>
      </c>
      <c r="I785">
        <v>2003</v>
      </c>
      <c r="J785" t="s">
        <v>230</v>
      </c>
      <c r="K785" t="s">
        <v>245</v>
      </c>
      <c r="L785" t="s">
        <v>76</v>
      </c>
      <c r="M785" t="s">
        <v>77</v>
      </c>
      <c r="N785" t="s">
        <v>78</v>
      </c>
      <c r="O785" t="s">
        <v>27</v>
      </c>
      <c r="P785" t="s">
        <v>30</v>
      </c>
    </row>
    <row r="786" spans="1:16" x14ac:dyDescent="0.3">
      <c r="A786">
        <v>10145</v>
      </c>
      <c r="B786">
        <v>30</v>
      </c>
      <c r="C786">
        <v>85.32</v>
      </c>
      <c r="D786">
        <v>2559.6</v>
      </c>
      <c r="E786" s="1">
        <v>37858</v>
      </c>
      <c r="F786" t="s">
        <v>16</v>
      </c>
      <c r="G786">
        <v>3</v>
      </c>
      <c r="H786">
        <v>8</v>
      </c>
      <c r="I786">
        <v>2003</v>
      </c>
      <c r="J786" t="s">
        <v>230</v>
      </c>
      <c r="K786" t="s">
        <v>245</v>
      </c>
      <c r="L786" t="s">
        <v>31</v>
      </c>
      <c r="M786" t="s">
        <v>32</v>
      </c>
      <c r="N786" t="s">
        <v>21</v>
      </c>
      <c r="O786" t="s">
        <v>22</v>
      </c>
      <c r="P786" t="s">
        <v>23</v>
      </c>
    </row>
    <row r="787" spans="1:16" x14ac:dyDescent="0.3">
      <c r="A787">
        <v>10168</v>
      </c>
      <c r="B787">
        <v>21</v>
      </c>
      <c r="C787">
        <v>70.959999999999994</v>
      </c>
      <c r="D787">
        <v>1490.16</v>
      </c>
      <c r="E787" s="1">
        <v>37922</v>
      </c>
      <c r="F787" t="s">
        <v>16</v>
      </c>
      <c r="G787">
        <v>4</v>
      </c>
      <c r="H787">
        <v>10</v>
      </c>
      <c r="I787">
        <v>2003</v>
      </c>
      <c r="J787" t="s">
        <v>230</v>
      </c>
      <c r="K787" t="s">
        <v>245</v>
      </c>
      <c r="L787" t="s">
        <v>35</v>
      </c>
      <c r="M787" t="s">
        <v>36</v>
      </c>
      <c r="N787" t="s">
        <v>21</v>
      </c>
      <c r="O787" t="s">
        <v>22</v>
      </c>
      <c r="P787" t="s">
        <v>23</v>
      </c>
    </row>
    <row r="788" spans="1:16" x14ac:dyDescent="0.3">
      <c r="A788">
        <v>10210</v>
      </c>
      <c r="B788">
        <v>50</v>
      </c>
      <c r="C788">
        <v>76.88</v>
      </c>
      <c r="D788">
        <v>3844</v>
      </c>
      <c r="E788" s="1">
        <v>37998</v>
      </c>
      <c r="F788" t="s">
        <v>16</v>
      </c>
      <c r="G788">
        <v>1</v>
      </c>
      <c r="H788">
        <v>1</v>
      </c>
      <c r="I788">
        <v>2004</v>
      </c>
      <c r="J788" t="s">
        <v>230</v>
      </c>
      <c r="K788" t="s">
        <v>245</v>
      </c>
      <c r="L788" t="s">
        <v>124</v>
      </c>
      <c r="M788" t="s">
        <v>125</v>
      </c>
      <c r="N788" t="s">
        <v>87</v>
      </c>
      <c r="O788" t="s">
        <v>87</v>
      </c>
      <c r="P788" t="s">
        <v>30</v>
      </c>
    </row>
    <row r="789" spans="1:16" x14ac:dyDescent="0.3">
      <c r="A789">
        <v>10223</v>
      </c>
      <c r="B789">
        <v>47</v>
      </c>
      <c r="C789">
        <v>100</v>
      </c>
      <c r="D789">
        <v>4724.91</v>
      </c>
      <c r="E789" s="1">
        <v>38037</v>
      </c>
      <c r="F789" t="s">
        <v>16</v>
      </c>
      <c r="G789">
        <v>1</v>
      </c>
      <c r="H789">
        <v>2</v>
      </c>
      <c r="I789">
        <v>2004</v>
      </c>
      <c r="J789" t="s">
        <v>230</v>
      </c>
      <c r="K789" t="s">
        <v>245</v>
      </c>
      <c r="L789" t="s">
        <v>44</v>
      </c>
      <c r="M789" t="s">
        <v>45</v>
      </c>
      <c r="N789" t="s">
        <v>46</v>
      </c>
      <c r="O789" t="s">
        <v>47</v>
      </c>
      <c r="P789" t="s">
        <v>30</v>
      </c>
    </row>
    <row r="790" spans="1:16" x14ac:dyDescent="0.3">
      <c r="A790">
        <v>10235</v>
      </c>
      <c r="B790">
        <v>24</v>
      </c>
      <c r="C790">
        <v>76.03</v>
      </c>
      <c r="D790">
        <v>1824.72</v>
      </c>
      <c r="E790" s="1">
        <v>38079</v>
      </c>
      <c r="F790" t="s">
        <v>16</v>
      </c>
      <c r="G790">
        <v>2</v>
      </c>
      <c r="H790">
        <v>4</v>
      </c>
      <c r="I790">
        <v>2004</v>
      </c>
      <c r="J790" t="s">
        <v>230</v>
      </c>
      <c r="K790" t="s">
        <v>245</v>
      </c>
      <c r="L790" t="s">
        <v>151</v>
      </c>
      <c r="M790" t="s">
        <v>152</v>
      </c>
      <c r="N790" t="s">
        <v>97</v>
      </c>
      <c r="O790" t="s">
        <v>22</v>
      </c>
      <c r="P790" t="s">
        <v>23</v>
      </c>
    </row>
    <row r="791" spans="1:16" x14ac:dyDescent="0.3">
      <c r="A791">
        <v>10250</v>
      </c>
      <c r="B791">
        <v>27</v>
      </c>
      <c r="C791">
        <v>98.84</v>
      </c>
      <c r="D791">
        <v>2668.68</v>
      </c>
      <c r="E791" s="1">
        <v>38118</v>
      </c>
      <c r="F791" t="s">
        <v>16</v>
      </c>
      <c r="G791">
        <v>2</v>
      </c>
      <c r="H791">
        <v>5</v>
      </c>
      <c r="I791">
        <v>2004</v>
      </c>
      <c r="J791" t="s">
        <v>230</v>
      </c>
      <c r="K791" t="s">
        <v>245</v>
      </c>
      <c r="L791" t="s">
        <v>159</v>
      </c>
      <c r="M791" t="s">
        <v>160</v>
      </c>
      <c r="N791" t="s">
        <v>21</v>
      </c>
      <c r="O791" t="s">
        <v>22</v>
      </c>
      <c r="P791" t="s">
        <v>23</v>
      </c>
    </row>
    <row r="792" spans="1:16" x14ac:dyDescent="0.3">
      <c r="A792">
        <v>10263</v>
      </c>
      <c r="B792">
        <v>33</v>
      </c>
      <c r="C792">
        <v>86.17</v>
      </c>
      <c r="D792">
        <v>2843.61</v>
      </c>
      <c r="E792" s="1">
        <v>38166</v>
      </c>
      <c r="F792" t="s">
        <v>16</v>
      </c>
      <c r="G792">
        <v>2</v>
      </c>
      <c r="H792">
        <v>6</v>
      </c>
      <c r="I792">
        <v>2004</v>
      </c>
      <c r="J792" t="s">
        <v>230</v>
      </c>
      <c r="K792" t="s">
        <v>245</v>
      </c>
      <c r="L792" t="s">
        <v>51</v>
      </c>
      <c r="M792" t="s">
        <v>52</v>
      </c>
      <c r="N792" t="s">
        <v>21</v>
      </c>
      <c r="O792" t="s">
        <v>22</v>
      </c>
      <c r="P792" t="s">
        <v>23</v>
      </c>
    </row>
    <row r="793" spans="1:16" x14ac:dyDescent="0.3">
      <c r="A793">
        <v>10275</v>
      </c>
      <c r="B793">
        <v>35</v>
      </c>
      <c r="C793">
        <v>90.39</v>
      </c>
      <c r="D793">
        <v>3163.65</v>
      </c>
      <c r="E793" s="1">
        <v>38191</v>
      </c>
      <c r="F793" t="s">
        <v>16</v>
      </c>
      <c r="G793">
        <v>3</v>
      </c>
      <c r="H793">
        <v>7</v>
      </c>
      <c r="I793">
        <v>2004</v>
      </c>
      <c r="J793" t="s">
        <v>230</v>
      </c>
      <c r="K793" t="s">
        <v>245</v>
      </c>
      <c r="L793" t="s">
        <v>53</v>
      </c>
      <c r="M793" t="s">
        <v>54</v>
      </c>
      <c r="N793" t="s">
        <v>26</v>
      </c>
      <c r="O793" t="s">
        <v>27</v>
      </c>
      <c r="P793" t="s">
        <v>30</v>
      </c>
    </row>
    <row r="794" spans="1:16" x14ac:dyDescent="0.3">
      <c r="A794">
        <v>10284</v>
      </c>
      <c r="B794">
        <v>31</v>
      </c>
      <c r="C794">
        <v>71.81</v>
      </c>
      <c r="D794">
        <v>2226.11</v>
      </c>
      <c r="E794" s="1">
        <v>38220</v>
      </c>
      <c r="F794" t="s">
        <v>16</v>
      </c>
      <c r="G794">
        <v>3</v>
      </c>
      <c r="H794">
        <v>8</v>
      </c>
      <c r="I794">
        <v>2004</v>
      </c>
      <c r="J794" t="s">
        <v>230</v>
      </c>
      <c r="K794" t="s">
        <v>245</v>
      </c>
      <c r="L794" t="s">
        <v>220</v>
      </c>
      <c r="M794" t="s">
        <v>221</v>
      </c>
      <c r="N794" t="s">
        <v>41</v>
      </c>
      <c r="O794" t="s">
        <v>27</v>
      </c>
      <c r="P794" t="s">
        <v>23</v>
      </c>
    </row>
    <row r="795" spans="1:16" x14ac:dyDescent="0.3">
      <c r="A795">
        <v>10297</v>
      </c>
      <c r="B795">
        <v>25</v>
      </c>
      <c r="C795">
        <v>82.79</v>
      </c>
      <c r="D795">
        <v>2069.75</v>
      </c>
      <c r="E795" s="1">
        <v>38246</v>
      </c>
      <c r="F795" t="s">
        <v>16</v>
      </c>
      <c r="G795">
        <v>3</v>
      </c>
      <c r="H795">
        <v>9</v>
      </c>
      <c r="I795">
        <v>2004</v>
      </c>
      <c r="J795" t="s">
        <v>230</v>
      </c>
      <c r="K795" t="s">
        <v>245</v>
      </c>
      <c r="L795" t="s">
        <v>190</v>
      </c>
      <c r="M795" t="s">
        <v>191</v>
      </c>
      <c r="N795" t="s">
        <v>192</v>
      </c>
      <c r="O795" t="s">
        <v>27</v>
      </c>
      <c r="P795" t="s">
        <v>23</v>
      </c>
    </row>
    <row r="796" spans="1:16" x14ac:dyDescent="0.3">
      <c r="A796">
        <v>10308</v>
      </c>
      <c r="B796">
        <v>27</v>
      </c>
      <c r="C796">
        <v>82.79</v>
      </c>
      <c r="D796">
        <v>2235.33</v>
      </c>
      <c r="E796" s="1">
        <v>38275</v>
      </c>
      <c r="F796" t="s">
        <v>16</v>
      </c>
      <c r="G796">
        <v>4</v>
      </c>
      <c r="H796">
        <v>10</v>
      </c>
      <c r="I796">
        <v>2004</v>
      </c>
      <c r="J796" t="s">
        <v>230</v>
      </c>
      <c r="K796" t="s">
        <v>245</v>
      </c>
      <c r="L796" t="s">
        <v>128</v>
      </c>
      <c r="M796" t="s">
        <v>129</v>
      </c>
      <c r="N796" t="s">
        <v>21</v>
      </c>
      <c r="O796" t="s">
        <v>22</v>
      </c>
      <c r="P796" t="s">
        <v>23</v>
      </c>
    </row>
    <row r="797" spans="1:16" x14ac:dyDescent="0.3">
      <c r="A797">
        <v>10318</v>
      </c>
      <c r="B797">
        <v>31</v>
      </c>
      <c r="C797">
        <v>100</v>
      </c>
      <c r="D797">
        <v>3116.43</v>
      </c>
      <c r="E797" s="1">
        <v>38293</v>
      </c>
      <c r="F797" t="s">
        <v>16</v>
      </c>
      <c r="G797">
        <v>4</v>
      </c>
      <c r="H797">
        <v>11</v>
      </c>
      <c r="I797">
        <v>2004</v>
      </c>
      <c r="J797" t="s">
        <v>230</v>
      </c>
      <c r="K797" t="s">
        <v>245</v>
      </c>
      <c r="L797" t="s">
        <v>62</v>
      </c>
      <c r="M797" t="s">
        <v>63</v>
      </c>
      <c r="N797" t="s">
        <v>21</v>
      </c>
      <c r="O797" t="s">
        <v>22</v>
      </c>
      <c r="P797" t="s">
        <v>30</v>
      </c>
    </row>
    <row r="798" spans="1:16" x14ac:dyDescent="0.3">
      <c r="A798">
        <v>10327</v>
      </c>
      <c r="B798">
        <v>45</v>
      </c>
      <c r="C798">
        <v>100</v>
      </c>
      <c r="D798">
        <v>4781.7</v>
      </c>
      <c r="E798" s="1">
        <v>38301</v>
      </c>
      <c r="F798" t="s">
        <v>164</v>
      </c>
      <c r="G798">
        <v>4</v>
      </c>
      <c r="H798">
        <v>11</v>
      </c>
      <c r="I798">
        <v>2004</v>
      </c>
      <c r="J798" t="s">
        <v>230</v>
      </c>
      <c r="K798" t="s">
        <v>245</v>
      </c>
      <c r="L798" t="s">
        <v>132</v>
      </c>
      <c r="M798" t="s">
        <v>133</v>
      </c>
      <c r="N798" t="s">
        <v>134</v>
      </c>
      <c r="O798" t="s">
        <v>27</v>
      </c>
      <c r="P798" t="s">
        <v>30</v>
      </c>
    </row>
    <row r="799" spans="1:16" x14ac:dyDescent="0.3">
      <c r="A799">
        <v>10339</v>
      </c>
      <c r="B799">
        <v>27</v>
      </c>
      <c r="C799">
        <v>100</v>
      </c>
      <c r="D799">
        <v>2810.7</v>
      </c>
      <c r="E799" s="1">
        <v>38314</v>
      </c>
      <c r="F799" t="s">
        <v>16</v>
      </c>
      <c r="G799">
        <v>4</v>
      </c>
      <c r="H799">
        <v>11</v>
      </c>
      <c r="I799">
        <v>2004</v>
      </c>
      <c r="J799" t="s">
        <v>230</v>
      </c>
      <c r="K799" t="s">
        <v>245</v>
      </c>
      <c r="L799" t="s">
        <v>103</v>
      </c>
      <c r="M799" t="s">
        <v>104</v>
      </c>
      <c r="N799" t="s">
        <v>87</v>
      </c>
      <c r="O799" t="s">
        <v>87</v>
      </c>
      <c r="P799" t="s">
        <v>23</v>
      </c>
    </row>
    <row r="800" spans="1:16" x14ac:dyDescent="0.3">
      <c r="A800">
        <v>10353</v>
      </c>
      <c r="B800">
        <v>27</v>
      </c>
      <c r="C800">
        <v>100</v>
      </c>
      <c r="D800">
        <v>3515.67</v>
      </c>
      <c r="E800" s="1">
        <v>38325</v>
      </c>
      <c r="F800" t="s">
        <v>16</v>
      </c>
      <c r="G800">
        <v>4</v>
      </c>
      <c r="H800">
        <v>12</v>
      </c>
      <c r="I800">
        <v>2004</v>
      </c>
      <c r="J800" t="s">
        <v>230</v>
      </c>
      <c r="K800" t="s">
        <v>245</v>
      </c>
      <c r="L800" t="s">
        <v>232</v>
      </c>
      <c r="M800" t="s">
        <v>205</v>
      </c>
      <c r="N800" t="s">
        <v>21</v>
      </c>
      <c r="O800" t="s">
        <v>22</v>
      </c>
      <c r="P800" t="s">
        <v>30</v>
      </c>
    </row>
    <row r="801" spans="1:16" x14ac:dyDescent="0.3">
      <c r="A801">
        <v>10374</v>
      </c>
      <c r="B801">
        <v>42</v>
      </c>
      <c r="C801">
        <v>69.27</v>
      </c>
      <c r="D801">
        <v>2909.34</v>
      </c>
      <c r="E801" s="1">
        <v>38385</v>
      </c>
      <c r="F801" t="s">
        <v>16</v>
      </c>
      <c r="G801">
        <v>1</v>
      </c>
      <c r="H801">
        <v>2</v>
      </c>
      <c r="I801">
        <v>2005</v>
      </c>
      <c r="J801" t="s">
        <v>230</v>
      </c>
      <c r="K801" t="s">
        <v>245</v>
      </c>
      <c r="L801" t="s">
        <v>89</v>
      </c>
      <c r="M801" t="s">
        <v>90</v>
      </c>
      <c r="N801" t="s">
        <v>46</v>
      </c>
      <c r="O801" t="s">
        <v>47</v>
      </c>
      <c r="P801" t="s">
        <v>23</v>
      </c>
    </row>
    <row r="802" spans="1:16" x14ac:dyDescent="0.3">
      <c r="A802">
        <v>10386</v>
      </c>
      <c r="B802">
        <v>21</v>
      </c>
      <c r="C802">
        <v>74.77</v>
      </c>
      <c r="D802">
        <v>1570.17</v>
      </c>
      <c r="E802" s="1">
        <v>38412</v>
      </c>
      <c r="F802" t="s">
        <v>164</v>
      </c>
      <c r="G802">
        <v>1</v>
      </c>
      <c r="H802">
        <v>3</v>
      </c>
      <c r="I802">
        <v>2005</v>
      </c>
      <c r="J802" t="s">
        <v>230</v>
      </c>
      <c r="K802" t="s">
        <v>245</v>
      </c>
      <c r="L802" t="s">
        <v>76</v>
      </c>
      <c r="M802" t="s">
        <v>77</v>
      </c>
      <c r="N802" t="s">
        <v>78</v>
      </c>
      <c r="O802" t="s">
        <v>27</v>
      </c>
      <c r="P802" t="s">
        <v>23</v>
      </c>
    </row>
    <row r="803" spans="1:16" x14ac:dyDescent="0.3">
      <c r="A803">
        <v>10398</v>
      </c>
      <c r="B803">
        <v>34</v>
      </c>
      <c r="C803">
        <v>76.88</v>
      </c>
      <c r="D803">
        <v>2613.92</v>
      </c>
      <c r="E803" s="1">
        <v>38441</v>
      </c>
      <c r="F803" t="s">
        <v>16</v>
      </c>
      <c r="G803">
        <v>1</v>
      </c>
      <c r="H803">
        <v>3</v>
      </c>
      <c r="I803">
        <v>2005</v>
      </c>
      <c r="J803" t="s">
        <v>230</v>
      </c>
      <c r="K803" t="s">
        <v>245</v>
      </c>
      <c r="L803" t="s">
        <v>24</v>
      </c>
      <c r="M803" t="s">
        <v>25</v>
      </c>
      <c r="N803" t="s">
        <v>26</v>
      </c>
      <c r="O803" t="s">
        <v>27</v>
      </c>
      <c r="P803" t="s">
        <v>23</v>
      </c>
    </row>
    <row r="804" spans="1:16" x14ac:dyDescent="0.3">
      <c r="A804">
        <v>10401</v>
      </c>
      <c r="B804">
        <v>42</v>
      </c>
      <c r="C804">
        <v>76.03</v>
      </c>
      <c r="D804">
        <v>3193.26</v>
      </c>
      <c r="E804" s="1">
        <v>38445</v>
      </c>
      <c r="F804" t="s">
        <v>161</v>
      </c>
      <c r="G804">
        <v>2</v>
      </c>
      <c r="H804">
        <v>4</v>
      </c>
      <c r="I804">
        <v>2005</v>
      </c>
      <c r="J804" t="s">
        <v>230</v>
      </c>
      <c r="K804" t="s">
        <v>245</v>
      </c>
      <c r="L804" t="s">
        <v>49</v>
      </c>
      <c r="M804" t="s">
        <v>50</v>
      </c>
      <c r="N804" t="s">
        <v>21</v>
      </c>
      <c r="O804" t="s">
        <v>22</v>
      </c>
      <c r="P804" t="s">
        <v>30</v>
      </c>
    </row>
    <row r="805" spans="1:16" x14ac:dyDescent="0.3">
      <c r="A805">
        <v>10416</v>
      </c>
      <c r="B805">
        <v>15</v>
      </c>
      <c r="C805">
        <v>98.84</v>
      </c>
      <c r="D805">
        <v>1482.6</v>
      </c>
      <c r="E805" s="1">
        <v>38482</v>
      </c>
      <c r="F805" t="s">
        <v>16</v>
      </c>
      <c r="G805">
        <v>2</v>
      </c>
      <c r="H805">
        <v>5</v>
      </c>
      <c r="I805">
        <v>2005</v>
      </c>
      <c r="J805" t="s">
        <v>230</v>
      </c>
      <c r="K805" t="s">
        <v>245</v>
      </c>
      <c r="L805" t="s">
        <v>181</v>
      </c>
      <c r="M805" t="s">
        <v>182</v>
      </c>
      <c r="N805" t="s">
        <v>107</v>
      </c>
      <c r="O805" t="s">
        <v>27</v>
      </c>
      <c r="P805" t="s">
        <v>23</v>
      </c>
    </row>
    <row r="806" spans="1:16" x14ac:dyDescent="0.3">
      <c r="A806">
        <v>10107</v>
      </c>
      <c r="B806">
        <v>29</v>
      </c>
      <c r="C806">
        <v>70.87</v>
      </c>
      <c r="D806">
        <v>2055.23</v>
      </c>
      <c r="E806" s="1">
        <v>37676</v>
      </c>
      <c r="F806" t="s">
        <v>16</v>
      </c>
      <c r="G806">
        <v>1</v>
      </c>
      <c r="H806">
        <v>2</v>
      </c>
      <c r="I806">
        <v>2003</v>
      </c>
      <c r="J806" t="s">
        <v>17</v>
      </c>
      <c r="K806" t="s">
        <v>246</v>
      </c>
      <c r="L806" t="s">
        <v>19</v>
      </c>
      <c r="M806" t="s">
        <v>20</v>
      </c>
      <c r="N806" t="s">
        <v>21</v>
      </c>
      <c r="O806" t="s">
        <v>22</v>
      </c>
      <c r="P806" t="s">
        <v>23</v>
      </c>
    </row>
    <row r="807" spans="1:16" x14ac:dyDescent="0.3">
      <c r="A807">
        <v>10120</v>
      </c>
      <c r="B807">
        <v>46</v>
      </c>
      <c r="C807">
        <v>58.15</v>
      </c>
      <c r="D807">
        <v>2674.9</v>
      </c>
      <c r="E807" s="1">
        <v>37740</v>
      </c>
      <c r="F807" t="s">
        <v>16</v>
      </c>
      <c r="G807">
        <v>2</v>
      </c>
      <c r="H807">
        <v>4</v>
      </c>
      <c r="I807">
        <v>2003</v>
      </c>
      <c r="J807" t="s">
        <v>17</v>
      </c>
      <c r="K807" t="s">
        <v>246</v>
      </c>
      <c r="L807" t="s">
        <v>44</v>
      </c>
      <c r="M807" t="s">
        <v>45</v>
      </c>
      <c r="N807" t="s">
        <v>46</v>
      </c>
      <c r="O807" t="s">
        <v>47</v>
      </c>
      <c r="P807" t="s">
        <v>23</v>
      </c>
    </row>
    <row r="808" spans="1:16" x14ac:dyDescent="0.3">
      <c r="A808">
        <v>10134</v>
      </c>
      <c r="B808">
        <v>30</v>
      </c>
      <c r="C808">
        <v>61.78</v>
      </c>
      <c r="D808">
        <v>1853.4</v>
      </c>
      <c r="E808" s="1">
        <v>37803</v>
      </c>
      <c r="F808" t="s">
        <v>16</v>
      </c>
      <c r="G808">
        <v>3</v>
      </c>
      <c r="H808">
        <v>7</v>
      </c>
      <c r="I808">
        <v>2003</v>
      </c>
      <c r="J808" t="s">
        <v>17</v>
      </c>
      <c r="K808" t="s">
        <v>246</v>
      </c>
      <c r="L808" t="s">
        <v>28</v>
      </c>
      <c r="M808" t="s">
        <v>29</v>
      </c>
      <c r="N808" t="s">
        <v>26</v>
      </c>
      <c r="O808" t="s">
        <v>27</v>
      </c>
      <c r="P808" t="s">
        <v>23</v>
      </c>
    </row>
    <row r="809" spans="1:16" x14ac:dyDescent="0.3">
      <c r="A809">
        <v>10145</v>
      </c>
      <c r="B809">
        <v>30</v>
      </c>
      <c r="C809">
        <v>49.67</v>
      </c>
      <c r="D809">
        <v>1490.1</v>
      </c>
      <c r="E809" s="1">
        <v>37858</v>
      </c>
      <c r="F809" t="s">
        <v>16</v>
      </c>
      <c r="G809">
        <v>3</v>
      </c>
      <c r="H809">
        <v>8</v>
      </c>
      <c r="I809">
        <v>2003</v>
      </c>
      <c r="J809" t="s">
        <v>17</v>
      </c>
      <c r="K809" t="s">
        <v>246</v>
      </c>
      <c r="L809" t="s">
        <v>31</v>
      </c>
      <c r="M809" t="s">
        <v>32</v>
      </c>
      <c r="N809" t="s">
        <v>21</v>
      </c>
      <c r="O809" t="s">
        <v>22</v>
      </c>
      <c r="P809" t="s">
        <v>23</v>
      </c>
    </row>
    <row r="810" spans="1:16" x14ac:dyDescent="0.3">
      <c r="A810">
        <v>10159</v>
      </c>
      <c r="B810">
        <v>42</v>
      </c>
      <c r="C810">
        <v>51.48</v>
      </c>
      <c r="D810">
        <v>2162.16</v>
      </c>
      <c r="E810" s="1">
        <v>37904</v>
      </c>
      <c r="F810" t="s">
        <v>16</v>
      </c>
      <c r="G810">
        <v>4</v>
      </c>
      <c r="H810">
        <v>10</v>
      </c>
      <c r="I810">
        <v>2003</v>
      </c>
      <c r="J810" t="s">
        <v>17</v>
      </c>
      <c r="K810" t="s">
        <v>246</v>
      </c>
      <c r="L810" t="s">
        <v>33</v>
      </c>
      <c r="M810" t="s">
        <v>34</v>
      </c>
      <c r="N810" t="s">
        <v>21</v>
      </c>
      <c r="O810" t="s">
        <v>22</v>
      </c>
      <c r="P810" t="s">
        <v>23</v>
      </c>
    </row>
    <row r="811" spans="1:16" x14ac:dyDescent="0.3">
      <c r="A811">
        <v>10168</v>
      </c>
      <c r="B811">
        <v>46</v>
      </c>
      <c r="C811">
        <v>61.18</v>
      </c>
      <c r="D811">
        <v>2814.28</v>
      </c>
      <c r="E811" s="1">
        <v>37922</v>
      </c>
      <c r="F811" t="s">
        <v>16</v>
      </c>
      <c r="G811">
        <v>4</v>
      </c>
      <c r="H811">
        <v>10</v>
      </c>
      <c r="I811">
        <v>2003</v>
      </c>
      <c r="J811" t="s">
        <v>17</v>
      </c>
      <c r="K811" t="s">
        <v>246</v>
      </c>
      <c r="L811" t="s">
        <v>35</v>
      </c>
      <c r="M811" t="s">
        <v>36</v>
      </c>
      <c r="N811" t="s">
        <v>21</v>
      </c>
      <c r="O811" t="s">
        <v>22</v>
      </c>
      <c r="P811" t="s">
        <v>23</v>
      </c>
    </row>
    <row r="812" spans="1:16" x14ac:dyDescent="0.3">
      <c r="A812">
        <v>10180</v>
      </c>
      <c r="B812">
        <v>25</v>
      </c>
      <c r="C812">
        <v>64.2</v>
      </c>
      <c r="D812">
        <v>1605</v>
      </c>
      <c r="E812" s="1">
        <v>37936</v>
      </c>
      <c r="F812" t="s">
        <v>16</v>
      </c>
      <c r="G812">
        <v>4</v>
      </c>
      <c r="H812">
        <v>11</v>
      </c>
      <c r="I812">
        <v>2003</v>
      </c>
      <c r="J812" t="s">
        <v>17</v>
      </c>
      <c r="K812" t="s">
        <v>246</v>
      </c>
      <c r="L812" t="s">
        <v>37</v>
      </c>
      <c r="M812" t="s">
        <v>38</v>
      </c>
      <c r="N812" t="s">
        <v>26</v>
      </c>
      <c r="O812" t="s">
        <v>27</v>
      </c>
      <c r="P812" t="s">
        <v>23</v>
      </c>
    </row>
    <row r="813" spans="1:16" x14ac:dyDescent="0.3">
      <c r="A813">
        <v>10188</v>
      </c>
      <c r="B813">
        <v>32</v>
      </c>
      <c r="C813">
        <v>65.42</v>
      </c>
      <c r="D813">
        <v>2093.44</v>
      </c>
      <c r="E813" s="1">
        <v>37943</v>
      </c>
      <c r="F813" t="s">
        <v>16</v>
      </c>
      <c r="G813">
        <v>4</v>
      </c>
      <c r="H813">
        <v>11</v>
      </c>
      <c r="I813">
        <v>2003</v>
      </c>
      <c r="J813" t="s">
        <v>17</v>
      </c>
      <c r="K813" t="s">
        <v>246</v>
      </c>
      <c r="L813" t="s">
        <v>39</v>
      </c>
      <c r="M813" t="s">
        <v>40</v>
      </c>
      <c r="N813" t="s">
        <v>41</v>
      </c>
      <c r="O813" t="s">
        <v>27</v>
      </c>
      <c r="P813" t="s">
        <v>23</v>
      </c>
    </row>
    <row r="814" spans="1:16" x14ac:dyDescent="0.3">
      <c r="A814">
        <v>10201</v>
      </c>
      <c r="B814">
        <v>30</v>
      </c>
      <c r="C814">
        <v>64.81</v>
      </c>
      <c r="D814">
        <v>1944.3</v>
      </c>
      <c r="E814" s="1">
        <v>37956</v>
      </c>
      <c r="F814" t="s">
        <v>16</v>
      </c>
      <c r="G814">
        <v>4</v>
      </c>
      <c r="H814">
        <v>12</v>
      </c>
      <c r="I814">
        <v>2003</v>
      </c>
      <c r="J814" t="s">
        <v>17</v>
      </c>
      <c r="K814" t="s">
        <v>246</v>
      </c>
      <c r="L814" t="s">
        <v>42</v>
      </c>
      <c r="M814" t="s">
        <v>34</v>
      </c>
      <c r="N814" t="s">
        <v>21</v>
      </c>
      <c r="O814" t="s">
        <v>22</v>
      </c>
      <c r="P814" t="s">
        <v>23</v>
      </c>
    </row>
    <row r="815" spans="1:16" x14ac:dyDescent="0.3">
      <c r="A815">
        <v>10210</v>
      </c>
      <c r="B815">
        <v>40</v>
      </c>
      <c r="C815">
        <v>49.67</v>
      </c>
      <c r="D815">
        <v>1986.8</v>
      </c>
      <c r="E815" s="1">
        <v>37998</v>
      </c>
      <c r="F815" t="s">
        <v>16</v>
      </c>
      <c r="G815">
        <v>1</v>
      </c>
      <c r="H815">
        <v>1</v>
      </c>
      <c r="I815">
        <v>2004</v>
      </c>
      <c r="J815" t="s">
        <v>17</v>
      </c>
      <c r="K815" t="s">
        <v>246</v>
      </c>
      <c r="L815" t="s">
        <v>124</v>
      </c>
      <c r="M815" t="s">
        <v>125</v>
      </c>
      <c r="N815" t="s">
        <v>87</v>
      </c>
      <c r="O815" t="s">
        <v>87</v>
      </c>
      <c r="P815" t="s">
        <v>23</v>
      </c>
    </row>
    <row r="816" spans="1:16" x14ac:dyDescent="0.3">
      <c r="A816">
        <v>10223</v>
      </c>
      <c r="B816">
        <v>28</v>
      </c>
      <c r="C816">
        <v>60.57</v>
      </c>
      <c r="D816">
        <v>1695.96</v>
      </c>
      <c r="E816" s="1">
        <v>38037</v>
      </c>
      <c r="F816" t="s">
        <v>16</v>
      </c>
      <c r="G816">
        <v>1</v>
      </c>
      <c r="H816">
        <v>2</v>
      </c>
      <c r="I816">
        <v>2004</v>
      </c>
      <c r="J816" t="s">
        <v>17</v>
      </c>
      <c r="K816" t="s">
        <v>246</v>
      </c>
      <c r="L816" t="s">
        <v>44</v>
      </c>
      <c r="M816" t="s">
        <v>45</v>
      </c>
      <c r="N816" t="s">
        <v>46</v>
      </c>
      <c r="O816" t="s">
        <v>47</v>
      </c>
      <c r="P816" t="s">
        <v>23</v>
      </c>
    </row>
    <row r="817" spans="1:16" x14ac:dyDescent="0.3">
      <c r="A817">
        <v>10236</v>
      </c>
      <c r="B817">
        <v>23</v>
      </c>
      <c r="C817">
        <v>55.72</v>
      </c>
      <c r="D817">
        <v>1281.56</v>
      </c>
      <c r="E817" s="1">
        <v>38080</v>
      </c>
      <c r="F817" t="s">
        <v>16</v>
      </c>
      <c r="G817">
        <v>2</v>
      </c>
      <c r="H817">
        <v>4</v>
      </c>
      <c r="I817">
        <v>2004</v>
      </c>
      <c r="J817" t="s">
        <v>17</v>
      </c>
      <c r="K817" t="s">
        <v>246</v>
      </c>
      <c r="L817" t="s">
        <v>126</v>
      </c>
      <c r="M817" t="s">
        <v>92</v>
      </c>
      <c r="N817" t="s">
        <v>21</v>
      </c>
      <c r="O817" t="s">
        <v>22</v>
      </c>
      <c r="P817" t="s">
        <v>23</v>
      </c>
    </row>
    <row r="818" spans="1:16" x14ac:dyDescent="0.3">
      <c r="A818">
        <v>10251</v>
      </c>
      <c r="B818">
        <v>29</v>
      </c>
      <c r="C818">
        <v>61.18</v>
      </c>
      <c r="D818">
        <v>1774.22</v>
      </c>
      <c r="E818" s="1">
        <v>38125</v>
      </c>
      <c r="F818" t="s">
        <v>16</v>
      </c>
      <c r="G818">
        <v>2</v>
      </c>
      <c r="H818">
        <v>5</v>
      </c>
      <c r="I818">
        <v>2004</v>
      </c>
      <c r="J818" t="s">
        <v>17</v>
      </c>
      <c r="K818" t="s">
        <v>246</v>
      </c>
      <c r="L818" t="s">
        <v>49</v>
      </c>
      <c r="M818" t="s">
        <v>50</v>
      </c>
      <c r="N818" t="s">
        <v>21</v>
      </c>
      <c r="O818" t="s">
        <v>22</v>
      </c>
      <c r="P818" t="s">
        <v>23</v>
      </c>
    </row>
    <row r="819" spans="1:16" x14ac:dyDescent="0.3">
      <c r="A819">
        <v>10263</v>
      </c>
      <c r="B819">
        <v>34</v>
      </c>
      <c r="C819">
        <v>58.75</v>
      </c>
      <c r="D819">
        <v>1997.5</v>
      </c>
      <c r="E819" s="1">
        <v>38166</v>
      </c>
      <c r="F819" t="s">
        <v>16</v>
      </c>
      <c r="G819">
        <v>2</v>
      </c>
      <c r="H819">
        <v>6</v>
      </c>
      <c r="I819">
        <v>2004</v>
      </c>
      <c r="J819" t="s">
        <v>17</v>
      </c>
      <c r="K819" t="s">
        <v>246</v>
      </c>
      <c r="L819" t="s">
        <v>51</v>
      </c>
      <c r="M819" t="s">
        <v>52</v>
      </c>
      <c r="N819" t="s">
        <v>21</v>
      </c>
      <c r="O819" t="s">
        <v>22</v>
      </c>
      <c r="P819" t="s">
        <v>23</v>
      </c>
    </row>
    <row r="820" spans="1:16" x14ac:dyDescent="0.3">
      <c r="A820">
        <v>10275</v>
      </c>
      <c r="B820">
        <v>37</v>
      </c>
      <c r="C820">
        <v>63.6</v>
      </c>
      <c r="D820">
        <v>2353.1999999999998</v>
      </c>
      <c r="E820" s="1">
        <v>38191</v>
      </c>
      <c r="F820" t="s">
        <v>16</v>
      </c>
      <c r="G820">
        <v>3</v>
      </c>
      <c r="H820">
        <v>7</v>
      </c>
      <c r="I820">
        <v>2004</v>
      </c>
      <c r="J820" t="s">
        <v>17</v>
      </c>
      <c r="K820" t="s">
        <v>246</v>
      </c>
      <c r="L820" t="s">
        <v>53</v>
      </c>
      <c r="M820" t="s">
        <v>54</v>
      </c>
      <c r="N820" t="s">
        <v>26</v>
      </c>
      <c r="O820" t="s">
        <v>27</v>
      </c>
      <c r="P820" t="s">
        <v>23</v>
      </c>
    </row>
    <row r="821" spans="1:16" x14ac:dyDescent="0.3">
      <c r="A821">
        <v>10285</v>
      </c>
      <c r="B821">
        <v>20</v>
      </c>
      <c r="C821">
        <v>49.06</v>
      </c>
      <c r="D821">
        <v>981.2</v>
      </c>
      <c r="E821" s="1">
        <v>38226</v>
      </c>
      <c r="F821" t="s">
        <v>16</v>
      </c>
      <c r="G821">
        <v>3</v>
      </c>
      <c r="H821">
        <v>8</v>
      </c>
      <c r="I821">
        <v>2004</v>
      </c>
      <c r="J821" t="s">
        <v>17</v>
      </c>
      <c r="K821" t="s">
        <v>246</v>
      </c>
      <c r="L821" t="s">
        <v>55</v>
      </c>
      <c r="M821" t="s">
        <v>56</v>
      </c>
      <c r="N821" t="s">
        <v>21</v>
      </c>
      <c r="O821" t="s">
        <v>22</v>
      </c>
      <c r="P821" t="s">
        <v>23</v>
      </c>
    </row>
    <row r="822" spans="1:16" x14ac:dyDescent="0.3">
      <c r="A822">
        <v>10298</v>
      </c>
      <c r="B822">
        <v>32</v>
      </c>
      <c r="C822">
        <v>48.46</v>
      </c>
      <c r="D822">
        <v>1550.72</v>
      </c>
      <c r="E822" s="1">
        <v>38257</v>
      </c>
      <c r="F822" t="s">
        <v>16</v>
      </c>
      <c r="G822">
        <v>3</v>
      </c>
      <c r="H822">
        <v>9</v>
      </c>
      <c r="I822">
        <v>2004</v>
      </c>
      <c r="J822" t="s">
        <v>17</v>
      </c>
      <c r="K822" t="s">
        <v>246</v>
      </c>
      <c r="L822" t="s">
        <v>127</v>
      </c>
      <c r="M822" t="s">
        <v>54</v>
      </c>
      <c r="N822" t="s">
        <v>26</v>
      </c>
      <c r="O822" t="s">
        <v>27</v>
      </c>
      <c r="P822" t="s">
        <v>23</v>
      </c>
    </row>
    <row r="823" spans="1:16" x14ac:dyDescent="0.3">
      <c r="A823">
        <v>10308</v>
      </c>
      <c r="B823">
        <v>34</v>
      </c>
      <c r="C823">
        <v>52.09</v>
      </c>
      <c r="D823">
        <v>1771.06</v>
      </c>
      <c r="E823" s="1">
        <v>38275</v>
      </c>
      <c r="F823" t="s">
        <v>16</v>
      </c>
      <c r="G823">
        <v>4</v>
      </c>
      <c r="H823">
        <v>10</v>
      </c>
      <c r="I823">
        <v>2004</v>
      </c>
      <c r="J823" t="s">
        <v>17</v>
      </c>
      <c r="K823" t="s">
        <v>246</v>
      </c>
      <c r="L823" t="s">
        <v>128</v>
      </c>
      <c r="M823" t="s">
        <v>129</v>
      </c>
      <c r="N823" t="s">
        <v>21</v>
      </c>
      <c r="O823" t="s">
        <v>22</v>
      </c>
      <c r="P823" t="s">
        <v>23</v>
      </c>
    </row>
    <row r="824" spans="1:16" x14ac:dyDescent="0.3">
      <c r="A824">
        <v>10318</v>
      </c>
      <c r="B824">
        <v>42</v>
      </c>
      <c r="C824">
        <v>52.7</v>
      </c>
      <c r="D824">
        <v>2213.4</v>
      </c>
      <c r="E824" s="1">
        <v>38293</v>
      </c>
      <c r="F824" t="s">
        <v>16</v>
      </c>
      <c r="G824">
        <v>4</v>
      </c>
      <c r="H824">
        <v>11</v>
      </c>
      <c r="I824">
        <v>2004</v>
      </c>
      <c r="J824" t="s">
        <v>17</v>
      </c>
      <c r="K824" t="s">
        <v>246</v>
      </c>
      <c r="L824" t="s">
        <v>62</v>
      </c>
      <c r="M824" t="s">
        <v>63</v>
      </c>
      <c r="N824" t="s">
        <v>21</v>
      </c>
      <c r="O824" t="s">
        <v>22</v>
      </c>
      <c r="P824" t="s">
        <v>23</v>
      </c>
    </row>
    <row r="825" spans="1:16" x14ac:dyDescent="0.3">
      <c r="A825">
        <v>10329</v>
      </c>
      <c r="B825">
        <v>38</v>
      </c>
      <c r="C825">
        <v>100</v>
      </c>
      <c r="D825">
        <v>5266.04</v>
      </c>
      <c r="E825" s="1">
        <v>38306</v>
      </c>
      <c r="F825" t="s">
        <v>16</v>
      </c>
      <c r="G825">
        <v>4</v>
      </c>
      <c r="H825">
        <v>11</v>
      </c>
      <c r="I825">
        <v>2004</v>
      </c>
      <c r="J825" t="s">
        <v>17</v>
      </c>
      <c r="K825" t="s">
        <v>246</v>
      </c>
      <c r="L825" t="s">
        <v>19</v>
      </c>
      <c r="M825" t="s">
        <v>20</v>
      </c>
      <c r="N825" t="s">
        <v>21</v>
      </c>
      <c r="O825" t="s">
        <v>22</v>
      </c>
      <c r="P825" t="s">
        <v>30</v>
      </c>
    </row>
    <row r="826" spans="1:16" x14ac:dyDescent="0.3">
      <c r="A826">
        <v>10339</v>
      </c>
      <c r="B826">
        <v>30</v>
      </c>
      <c r="C826">
        <v>62.16</v>
      </c>
      <c r="D826">
        <v>1864.8</v>
      </c>
      <c r="E826" s="1">
        <v>38314</v>
      </c>
      <c r="F826" t="s">
        <v>16</v>
      </c>
      <c r="G826">
        <v>4</v>
      </c>
      <c r="H826">
        <v>11</v>
      </c>
      <c r="I826">
        <v>2004</v>
      </c>
      <c r="J826" t="s">
        <v>17</v>
      </c>
      <c r="K826" t="s">
        <v>246</v>
      </c>
      <c r="L826" t="s">
        <v>103</v>
      </c>
      <c r="M826" t="s">
        <v>104</v>
      </c>
      <c r="N826" t="s">
        <v>87</v>
      </c>
      <c r="O826" t="s">
        <v>87</v>
      </c>
      <c r="P826" t="s">
        <v>23</v>
      </c>
    </row>
    <row r="827" spans="1:16" x14ac:dyDescent="0.3">
      <c r="A827">
        <v>10362</v>
      </c>
      <c r="B827">
        <v>23</v>
      </c>
      <c r="C827">
        <v>49.67</v>
      </c>
      <c r="D827">
        <v>1142.4100000000001</v>
      </c>
      <c r="E827" s="1">
        <v>38357</v>
      </c>
      <c r="F827" t="s">
        <v>16</v>
      </c>
      <c r="G827">
        <v>1</v>
      </c>
      <c r="H827">
        <v>1</v>
      </c>
      <c r="I827">
        <v>2005</v>
      </c>
      <c r="J827" t="s">
        <v>17</v>
      </c>
      <c r="K827" t="s">
        <v>246</v>
      </c>
      <c r="L827" t="s">
        <v>35</v>
      </c>
      <c r="M827" t="s">
        <v>36</v>
      </c>
      <c r="N827" t="s">
        <v>21</v>
      </c>
      <c r="O827" t="s">
        <v>22</v>
      </c>
      <c r="P827" t="s">
        <v>23</v>
      </c>
    </row>
    <row r="828" spans="1:16" x14ac:dyDescent="0.3">
      <c r="A828">
        <v>10374</v>
      </c>
      <c r="B828">
        <v>22</v>
      </c>
      <c r="C828">
        <v>53.3</v>
      </c>
      <c r="D828">
        <v>1172.5999999999999</v>
      </c>
      <c r="E828" s="1">
        <v>38385</v>
      </c>
      <c r="F828" t="s">
        <v>16</v>
      </c>
      <c r="G828">
        <v>1</v>
      </c>
      <c r="H828">
        <v>2</v>
      </c>
      <c r="I828">
        <v>2005</v>
      </c>
      <c r="J828" t="s">
        <v>17</v>
      </c>
      <c r="K828" t="s">
        <v>246</v>
      </c>
      <c r="L828" t="s">
        <v>89</v>
      </c>
      <c r="M828" t="s">
        <v>90</v>
      </c>
      <c r="N828" t="s">
        <v>46</v>
      </c>
      <c r="O828" t="s">
        <v>47</v>
      </c>
      <c r="P828" t="s">
        <v>23</v>
      </c>
    </row>
    <row r="829" spans="1:16" x14ac:dyDescent="0.3">
      <c r="A829">
        <v>10389</v>
      </c>
      <c r="B829">
        <v>39</v>
      </c>
      <c r="C829">
        <v>100</v>
      </c>
      <c r="D829">
        <v>6981</v>
      </c>
      <c r="E829" s="1">
        <v>38414</v>
      </c>
      <c r="F829" t="s">
        <v>16</v>
      </c>
      <c r="G829">
        <v>1</v>
      </c>
      <c r="H829">
        <v>3</v>
      </c>
      <c r="I829">
        <v>2005</v>
      </c>
      <c r="J829" t="s">
        <v>17</v>
      </c>
      <c r="K829" t="s">
        <v>246</v>
      </c>
      <c r="L829" t="s">
        <v>108</v>
      </c>
      <c r="M829" t="s">
        <v>109</v>
      </c>
      <c r="N829" t="s">
        <v>83</v>
      </c>
      <c r="O829" t="s">
        <v>27</v>
      </c>
      <c r="P829" t="s">
        <v>30</v>
      </c>
    </row>
    <row r="830" spans="1:16" x14ac:dyDescent="0.3">
      <c r="A830">
        <v>10402</v>
      </c>
      <c r="B830">
        <v>55</v>
      </c>
      <c r="C830">
        <v>55.72</v>
      </c>
      <c r="D830">
        <v>3064.6</v>
      </c>
      <c r="E830" s="1">
        <v>38449</v>
      </c>
      <c r="F830" t="s">
        <v>16</v>
      </c>
      <c r="G830">
        <v>2</v>
      </c>
      <c r="H830">
        <v>4</v>
      </c>
      <c r="I830">
        <v>2005</v>
      </c>
      <c r="J830" t="s">
        <v>17</v>
      </c>
      <c r="K830" t="s">
        <v>246</v>
      </c>
      <c r="L830" t="s">
        <v>43</v>
      </c>
      <c r="M830" t="s">
        <v>29</v>
      </c>
      <c r="N830" t="s">
        <v>26</v>
      </c>
      <c r="O830" t="s">
        <v>27</v>
      </c>
      <c r="P830" t="s">
        <v>30</v>
      </c>
    </row>
    <row r="831" spans="1:16" x14ac:dyDescent="0.3">
      <c r="A831">
        <v>10417</v>
      </c>
      <c r="B831">
        <v>36</v>
      </c>
      <c r="C831">
        <v>61.18</v>
      </c>
      <c r="D831">
        <v>2202.48</v>
      </c>
      <c r="E831" s="1">
        <v>38485</v>
      </c>
      <c r="F831" t="s">
        <v>75</v>
      </c>
      <c r="G831">
        <v>2</v>
      </c>
      <c r="H831">
        <v>5</v>
      </c>
      <c r="I831">
        <v>2005</v>
      </c>
      <c r="J831" t="s">
        <v>17</v>
      </c>
      <c r="K831" t="s">
        <v>246</v>
      </c>
      <c r="L831" t="s">
        <v>76</v>
      </c>
      <c r="M831" t="s">
        <v>77</v>
      </c>
      <c r="N831" t="s">
        <v>78</v>
      </c>
      <c r="O831" t="s">
        <v>27</v>
      </c>
      <c r="P831" t="s">
        <v>23</v>
      </c>
    </row>
    <row r="832" spans="1:16" x14ac:dyDescent="0.3">
      <c r="A832">
        <v>10101</v>
      </c>
      <c r="B832">
        <v>26</v>
      </c>
      <c r="C832">
        <v>100</v>
      </c>
      <c r="D832">
        <v>3773.38</v>
      </c>
      <c r="E832" s="1">
        <v>37630</v>
      </c>
      <c r="F832" t="s">
        <v>16</v>
      </c>
      <c r="G832">
        <v>1</v>
      </c>
      <c r="H832">
        <v>1</v>
      </c>
      <c r="I832">
        <v>2003</v>
      </c>
      <c r="J832" t="s">
        <v>222</v>
      </c>
      <c r="K832" t="s">
        <v>247</v>
      </c>
      <c r="L832" t="s">
        <v>184</v>
      </c>
      <c r="M832" t="s">
        <v>185</v>
      </c>
      <c r="N832" t="s">
        <v>177</v>
      </c>
      <c r="O832" t="s">
        <v>27</v>
      </c>
      <c r="P832" t="s">
        <v>30</v>
      </c>
    </row>
    <row r="833" spans="1:16" x14ac:dyDescent="0.3">
      <c r="A833">
        <v>10110</v>
      </c>
      <c r="B833">
        <v>31</v>
      </c>
      <c r="C833">
        <v>100</v>
      </c>
      <c r="D833">
        <v>5074.3900000000003</v>
      </c>
      <c r="E833" s="1">
        <v>37698</v>
      </c>
      <c r="F833" t="s">
        <v>16</v>
      </c>
      <c r="G833">
        <v>1</v>
      </c>
      <c r="H833">
        <v>3</v>
      </c>
      <c r="I833">
        <v>2003</v>
      </c>
      <c r="J833" t="s">
        <v>222</v>
      </c>
      <c r="K833" t="s">
        <v>247</v>
      </c>
      <c r="L833" t="s">
        <v>194</v>
      </c>
      <c r="M833" t="s">
        <v>195</v>
      </c>
      <c r="N833" t="s">
        <v>74</v>
      </c>
      <c r="O833" t="s">
        <v>27</v>
      </c>
      <c r="P833" t="s">
        <v>30</v>
      </c>
    </row>
    <row r="834" spans="1:16" x14ac:dyDescent="0.3">
      <c r="A834">
        <v>10125</v>
      </c>
      <c r="B834">
        <v>34</v>
      </c>
      <c r="C834">
        <v>100</v>
      </c>
      <c r="D834">
        <v>6483.46</v>
      </c>
      <c r="E834" s="1">
        <v>37762</v>
      </c>
      <c r="F834" t="s">
        <v>16</v>
      </c>
      <c r="G834">
        <v>2</v>
      </c>
      <c r="H834">
        <v>5</v>
      </c>
      <c r="I834">
        <v>2003</v>
      </c>
      <c r="J834" t="s">
        <v>222</v>
      </c>
      <c r="K834" t="s">
        <v>247</v>
      </c>
      <c r="L834" t="s">
        <v>44</v>
      </c>
      <c r="M834" t="s">
        <v>45</v>
      </c>
      <c r="N834" t="s">
        <v>46</v>
      </c>
      <c r="O834" t="s">
        <v>47</v>
      </c>
      <c r="P834" t="s">
        <v>30</v>
      </c>
    </row>
    <row r="835" spans="1:16" x14ac:dyDescent="0.3">
      <c r="A835">
        <v>10139</v>
      </c>
      <c r="B835">
        <v>41</v>
      </c>
      <c r="C835">
        <v>100</v>
      </c>
      <c r="D835">
        <v>7956.46</v>
      </c>
      <c r="E835" s="1">
        <v>37818</v>
      </c>
      <c r="F835" t="s">
        <v>16</v>
      </c>
      <c r="G835">
        <v>3</v>
      </c>
      <c r="H835">
        <v>7</v>
      </c>
      <c r="I835">
        <v>2003</v>
      </c>
      <c r="J835" t="s">
        <v>222</v>
      </c>
      <c r="K835" t="s">
        <v>247</v>
      </c>
      <c r="L835" t="s">
        <v>68</v>
      </c>
      <c r="M835" t="s">
        <v>69</v>
      </c>
      <c r="N835" t="s">
        <v>46</v>
      </c>
      <c r="O835" t="s">
        <v>47</v>
      </c>
      <c r="P835" t="s">
        <v>67</v>
      </c>
    </row>
    <row r="836" spans="1:16" x14ac:dyDescent="0.3">
      <c r="A836">
        <v>10149</v>
      </c>
      <c r="B836">
        <v>23</v>
      </c>
      <c r="C836">
        <v>100</v>
      </c>
      <c r="D836">
        <v>4230.62</v>
      </c>
      <c r="E836" s="1">
        <v>37876</v>
      </c>
      <c r="F836" t="s">
        <v>16</v>
      </c>
      <c r="G836">
        <v>3</v>
      </c>
      <c r="H836">
        <v>9</v>
      </c>
      <c r="I836">
        <v>2003</v>
      </c>
      <c r="J836" t="s">
        <v>222</v>
      </c>
      <c r="K836" t="s">
        <v>247</v>
      </c>
      <c r="L836" t="s">
        <v>211</v>
      </c>
      <c r="M836" t="s">
        <v>212</v>
      </c>
      <c r="N836" t="s">
        <v>21</v>
      </c>
      <c r="O836" t="s">
        <v>22</v>
      </c>
      <c r="P836" t="s">
        <v>30</v>
      </c>
    </row>
    <row r="837" spans="1:16" x14ac:dyDescent="0.3">
      <c r="A837">
        <v>10162</v>
      </c>
      <c r="B837">
        <v>48</v>
      </c>
      <c r="C837">
        <v>100</v>
      </c>
      <c r="D837">
        <v>7209.12</v>
      </c>
      <c r="E837" s="1">
        <v>37912</v>
      </c>
      <c r="F837" t="s">
        <v>16</v>
      </c>
      <c r="G837">
        <v>4</v>
      </c>
      <c r="H837">
        <v>10</v>
      </c>
      <c r="I837">
        <v>2003</v>
      </c>
      <c r="J837" t="s">
        <v>222</v>
      </c>
      <c r="K837" t="s">
        <v>247</v>
      </c>
      <c r="L837" t="s">
        <v>33</v>
      </c>
      <c r="M837" t="s">
        <v>34</v>
      </c>
      <c r="N837" t="s">
        <v>21</v>
      </c>
      <c r="O837" t="s">
        <v>22</v>
      </c>
      <c r="P837" t="s">
        <v>67</v>
      </c>
    </row>
    <row r="838" spans="1:16" x14ac:dyDescent="0.3">
      <c r="A838">
        <v>10173</v>
      </c>
      <c r="B838">
        <v>22</v>
      </c>
      <c r="C838">
        <v>100</v>
      </c>
      <c r="D838">
        <v>3452.68</v>
      </c>
      <c r="E838" s="1">
        <v>37930</v>
      </c>
      <c r="F838" t="s">
        <v>16</v>
      </c>
      <c r="G838">
        <v>4</v>
      </c>
      <c r="H838">
        <v>11</v>
      </c>
      <c r="I838">
        <v>2003</v>
      </c>
      <c r="J838" t="s">
        <v>222</v>
      </c>
      <c r="K838" t="s">
        <v>247</v>
      </c>
      <c r="L838" t="s">
        <v>224</v>
      </c>
      <c r="M838" t="s">
        <v>225</v>
      </c>
      <c r="N838" t="s">
        <v>107</v>
      </c>
      <c r="O838" t="s">
        <v>27</v>
      </c>
      <c r="P838" t="s">
        <v>30</v>
      </c>
    </row>
    <row r="839" spans="1:16" x14ac:dyDescent="0.3">
      <c r="A839">
        <v>10182</v>
      </c>
      <c r="B839">
        <v>21</v>
      </c>
      <c r="C839">
        <v>100</v>
      </c>
      <c r="D839">
        <v>3047.73</v>
      </c>
      <c r="E839" s="1">
        <v>37937</v>
      </c>
      <c r="F839" t="s">
        <v>16</v>
      </c>
      <c r="G839">
        <v>4</v>
      </c>
      <c r="H839">
        <v>11</v>
      </c>
      <c r="I839">
        <v>2003</v>
      </c>
      <c r="J839" t="s">
        <v>222</v>
      </c>
      <c r="K839" t="s">
        <v>247</v>
      </c>
      <c r="L839" t="s">
        <v>112</v>
      </c>
      <c r="M839" t="s">
        <v>113</v>
      </c>
      <c r="N839" t="s">
        <v>21</v>
      </c>
      <c r="O839" t="s">
        <v>22</v>
      </c>
      <c r="P839" t="s">
        <v>30</v>
      </c>
    </row>
    <row r="840" spans="1:16" x14ac:dyDescent="0.3">
      <c r="A840">
        <v>10193</v>
      </c>
      <c r="B840">
        <v>22</v>
      </c>
      <c r="C840">
        <v>100</v>
      </c>
      <c r="D840">
        <v>3675.32</v>
      </c>
      <c r="E840" s="1">
        <v>37946</v>
      </c>
      <c r="F840" t="s">
        <v>16</v>
      </c>
      <c r="G840">
        <v>4</v>
      </c>
      <c r="H840">
        <v>11</v>
      </c>
      <c r="I840">
        <v>2003</v>
      </c>
      <c r="J840" t="s">
        <v>222</v>
      </c>
      <c r="K840" t="s">
        <v>247</v>
      </c>
      <c r="L840" t="s">
        <v>226</v>
      </c>
      <c r="M840" t="s">
        <v>227</v>
      </c>
      <c r="N840" t="s">
        <v>46</v>
      </c>
      <c r="O840" t="s">
        <v>47</v>
      </c>
      <c r="P840" t="s">
        <v>30</v>
      </c>
    </row>
    <row r="841" spans="1:16" x14ac:dyDescent="0.3">
      <c r="A841">
        <v>10205</v>
      </c>
      <c r="B841">
        <v>40</v>
      </c>
      <c r="C841">
        <v>100</v>
      </c>
      <c r="D841">
        <v>7492.4</v>
      </c>
      <c r="E841" s="1">
        <v>37958</v>
      </c>
      <c r="F841" t="s">
        <v>16</v>
      </c>
      <c r="G841">
        <v>4</v>
      </c>
      <c r="H841">
        <v>12</v>
      </c>
      <c r="I841">
        <v>2003</v>
      </c>
      <c r="J841" t="s">
        <v>222</v>
      </c>
      <c r="K841" t="s">
        <v>247</v>
      </c>
      <c r="L841" t="s">
        <v>76</v>
      </c>
      <c r="M841" t="s">
        <v>77</v>
      </c>
      <c r="N841" t="s">
        <v>78</v>
      </c>
      <c r="O841" t="s">
        <v>27</v>
      </c>
      <c r="P841" t="s">
        <v>67</v>
      </c>
    </row>
    <row r="842" spans="1:16" x14ac:dyDescent="0.3">
      <c r="A842">
        <v>10214</v>
      </c>
      <c r="B842">
        <v>50</v>
      </c>
      <c r="C842">
        <v>100</v>
      </c>
      <c r="D842">
        <v>9534.5</v>
      </c>
      <c r="E842" s="1">
        <v>38012</v>
      </c>
      <c r="F842" t="s">
        <v>16</v>
      </c>
      <c r="G842">
        <v>1</v>
      </c>
      <c r="H842">
        <v>1</v>
      </c>
      <c r="I842">
        <v>2004</v>
      </c>
      <c r="J842" t="s">
        <v>222</v>
      </c>
      <c r="K842" t="s">
        <v>247</v>
      </c>
      <c r="L842" t="s">
        <v>84</v>
      </c>
      <c r="M842" t="s">
        <v>77</v>
      </c>
      <c r="N842" t="s">
        <v>78</v>
      </c>
      <c r="O842" t="s">
        <v>27</v>
      </c>
      <c r="P842" t="s">
        <v>67</v>
      </c>
    </row>
    <row r="843" spans="1:16" x14ac:dyDescent="0.3">
      <c r="A843">
        <v>10227</v>
      </c>
      <c r="B843">
        <v>29</v>
      </c>
      <c r="C843">
        <v>100</v>
      </c>
      <c r="D843">
        <v>5579.02</v>
      </c>
      <c r="E843" s="1">
        <v>38048</v>
      </c>
      <c r="F843" t="s">
        <v>16</v>
      </c>
      <c r="G843">
        <v>1</v>
      </c>
      <c r="H843">
        <v>3</v>
      </c>
      <c r="I843">
        <v>2004</v>
      </c>
      <c r="J843" t="s">
        <v>222</v>
      </c>
      <c r="K843" t="s">
        <v>247</v>
      </c>
      <c r="L843" t="s">
        <v>93</v>
      </c>
      <c r="M843" t="s">
        <v>94</v>
      </c>
      <c r="N843" t="s">
        <v>26</v>
      </c>
      <c r="O843" t="s">
        <v>27</v>
      </c>
      <c r="P843" t="s">
        <v>30</v>
      </c>
    </row>
    <row r="844" spans="1:16" x14ac:dyDescent="0.3">
      <c r="A844">
        <v>10244</v>
      </c>
      <c r="B844">
        <v>43</v>
      </c>
      <c r="C844">
        <v>100</v>
      </c>
      <c r="D844">
        <v>5950.34</v>
      </c>
      <c r="E844" s="1">
        <v>38106</v>
      </c>
      <c r="F844" t="s">
        <v>16</v>
      </c>
      <c r="G844">
        <v>2</v>
      </c>
      <c r="H844">
        <v>4</v>
      </c>
      <c r="I844">
        <v>2004</v>
      </c>
      <c r="J844" t="s">
        <v>222</v>
      </c>
      <c r="K844" t="s">
        <v>247</v>
      </c>
      <c r="L844" t="s">
        <v>76</v>
      </c>
      <c r="M844" t="s">
        <v>77</v>
      </c>
      <c r="N844" t="s">
        <v>78</v>
      </c>
      <c r="O844" t="s">
        <v>27</v>
      </c>
      <c r="P844" t="s">
        <v>30</v>
      </c>
    </row>
    <row r="845" spans="1:16" x14ac:dyDescent="0.3">
      <c r="A845">
        <v>10255</v>
      </c>
      <c r="B845">
        <v>24</v>
      </c>
      <c r="C845">
        <v>100</v>
      </c>
      <c r="D845">
        <v>3726</v>
      </c>
      <c r="E845" s="1">
        <v>38142</v>
      </c>
      <c r="F845" t="s">
        <v>16</v>
      </c>
      <c r="G845">
        <v>2</v>
      </c>
      <c r="H845">
        <v>6</v>
      </c>
      <c r="I845">
        <v>2004</v>
      </c>
      <c r="J845" t="s">
        <v>222</v>
      </c>
      <c r="K845" t="s">
        <v>247</v>
      </c>
      <c r="L845" t="s">
        <v>214</v>
      </c>
      <c r="M845" t="s">
        <v>215</v>
      </c>
      <c r="N845" t="s">
        <v>26</v>
      </c>
      <c r="O845" t="s">
        <v>27</v>
      </c>
      <c r="P845" t="s">
        <v>30</v>
      </c>
    </row>
    <row r="846" spans="1:16" x14ac:dyDescent="0.3">
      <c r="A846">
        <v>10280</v>
      </c>
      <c r="B846">
        <v>22</v>
      </c>
      <c r="C846">
        <v>100</v>
      </c>
      <c r="D846">
        <v>4455</v>
      </c>
      <c r="E846" s="1">
        <v>38216</v>
      </c>
      <c r="F846" t="s">
        <v>16</v>
      </c>
      <c r="G846">
        <v>3</v>
      </c>
      <c r="H846">
        <v>8</v>
      </c>
      <c r="I846">
        <v>2004</v>
      </c>
      <c r="J846" t="s">
        <v>222</v>
      </c>
      <c r="K846" t="s">
        <v>247</v>
      </c>
      <c r="L846" t="s">
        <v>105</v>
      </c>
      <c r="M846" t="s">
        <v>106</v>
      </c>
      <c r="N846" t="s">
        <v>107</v>
      </c>
      <c r="O846" t="s">
        <v>27</v>
      </c>
      <c r="P846" t="s">
        <v>30</v>
      </c>
    </row>
    <row r="847" spans="1:16" x14ac:dyDescent="0.3">
      <c r="A847">
        <v>10289</v>
      </c>
      <c r="B847">
        <v>43</v>
      </c>
      <c r="C847">
        <v>100</v>
      </c>
      <c r="D847">
        <v>8272.34</v>
      </c>
      <c r="E847" s="1">
        <v>38233</v>
      </c>
      <c r="F847" t="s">
        <v>16</v>
      </c>
      <c r="G847">
        <v>3</v>
      </c>
      <c r="H847">
        <v>9</v>
      </c>
      <c r="I847">
        <v>2004</v>
      </c>
      <c r="J847" t="s">
        <v>222</v>
      </c>
      <c r="K847" t="s">
        <v>247</v>
      </c>
      <c r="L847" t="s">
        <v>39</v>
      </c>
      <c r="M847" t="s">
        <v>40</v>
      </c>
      <c r="N847" t="s">
        <v>41</v>
      </c>
      <c r="O847" t="s">
        <v>27</v>
      </c>
      <c r="P847" t="s">
        <v>67</v>
      </c>
    </row>
    <row r="848" spans="1:16" x14ac:dyDescent="0.3">
      <c r="A848">
        <v>10304</v>
      </c>
      <c r="B848">
        <v>20</v>
      </c>
      <c r="C848">
        <v>100</v>
      </c>
      <c r="D848">
        <v>3577.6</v>
      </c>
      <c r="E848" s="1">
        <v>38271</v>
      </c>
      <c r="F848" t="s">
        <v>16</v>
      </c>
      <c r="G848">
        <v>4</v>
      </c>
      <c r="H848">
        <v>10</v>
      </c>
      <c r="I848">
        <v>2004</v>
      </c>
      <c r="J848" t="s">
        <v>222</v>
      </c>
      <c r="K848" t="s">
        <v>247</v>
      </c>
      <c r="L848" t="s">
        <v>110</v>
      </c>
      <c r="M848" t="s">
        <v>111</v>
      </c>
      <c r="N848" t="s">
        <v>26</v>
      </c>
      <c r="O848" t="s">
        <v>27</v>
      </c>
      <c r="P848" t="s">
        <v>30</v>
      </c>
    </row>
    <row r="849" spans="1:16" x14ac:dyDescent="0.3">
      <c r="A849">
        <v>10312</v>
      </c>
      <c r="B849">
        <v>25</v>
      </c>
      <c r="C849">
        <v>100</v>
      </c>
      <c r="D849">
        <v>3881.25</v>
      </c>
      <c r="E849" s="1">
        <v>38281</v>
      </c>
      <c r="F849" t="s">
        <v>16</v>
      </c>
      <c r="G849">
        <v>4</v>
      </c>
      <c r="H849">
        <v>10</v>
      </c>
      <c r="I849">
        <v>2004</v>
      </c>
      <c r="J849" t="s">
        <v>222</v>
      </c>
      <c r="K849" t="s">
        <v>247</v>
      </c>
      <c r="L849" t="s">
        <v>112</v>
      </c>
      <c r="M849" t="s">
        <v>113</v>
      </c>
      <c r="N849" t="s">
        <v>21</v>
      </c>
      <c r="O849" t="s">
        <v>22</v>
      </c>
      <c r="P849" t="s">
        <v>30</v>
      </c>
    </row>
    <row r="850" spans="1:16" x14ac:dyDescent="0.3">
      <c r="A850">
        <v>10322</v>
      </c>
      <c r="B850">
        <v>36</v>
      </c>
      <c r="C850">
        <v>100</v>
      </c>
      <c r="D850">
        <v>5797.44</v>
      </c>
      <c r="E850" s="1">
        <v>38295</v>
      </c>
      <c r="F850" t="s">
        <v>16</v>
      </c>
      <c r="G850">
        <v>4</v>
      </c>
      <c r="H850">
        <v>11</v>
      </c>
      <c r="I850">
        <v>2004</v>
      </c>
      <c r="J850" t="s">
        <v>222</v>
      </c>
      <c r="K850" t="s">
        <v>247</v>
      </c>
      <c r="L850" t="s">
        <v>114</v>
      </c>
      <c r="M850" t="s">
        <v>115</v>
      </c>
      <c r="N850" t="s">
        <v>21</v>
      </c>
      <c r="O850" t="s">
        <v>22</v>
      </c>
      <c r="P850" t="s">
        <v>30</v>
      </c>
    </row>
    <row r="851" spans="1:16" x14ac:dyDescent="0.3">
      <c r="A851">
        <v>10332</v>
      </c>
      <c r="B851">
        <v>24</v>
      </c>
      <c r="C851">
        <v>52.67</v>
      </c>
      <c r="D851">
        <v>1264.08</v>
      </c>
      <c r="E851" s="1">
        <v>38308</v>
      </c>
      <c r="F851" t="s">
        <v>16</v>
      </c>
      <c r="G851">
        <v>4</v>
      </c>
      <c r="H851">
        <v>11</v>
      </c>
      <c r="I851">
        <v>2004</v>
      </c>
      <c r="J851" t="s">
        <v>222</v>
      </c>
      <c r="K851" t="s">
        <v>247</v>
      </c>
      <c r="L851" t="s">
        <v>194</v>
      </c>
      <c r="M851" t="s">
        <v>195</v>
      </c>
      <c r="N851" t="s">
        <v>74</v>
      </c>
      <c r="O851" t="s">
        <v>27</v>
      </c>
      <c r="P851" t="s">
        <v>23</v>
      </c>
    </row>
    <row r="852" spans="1:16" x14ac:dyDescent="0.3">
      <c r="A852">
        <v>10347</v>
      </c>
      <c r="B852">
        <v>21</v>
      </c>
      <c r="C852">
        <v>100</v>
      </c>
      <c r="D852">
        <v>4815.3</v>
      </c>
      <c r="E852" s="1">
        <v>38320</v>
      </c>
      <c r="F852" t="s">
        <v>16</v>
      </c>
      <c r="G852">
        <v>4</v>
      </c>
      <c r="H852">
        <v>11</v>
      </c>
      <c r="I852">
        <v>2004</v>
      </c>
      <c r="J852" t="s">
        <v>222</v>
      </c>
      <c r="K852" t="s">
        <v>247</v>
      </c>
      <c r="L852" t="s">
        <v>44</v>
      </c>
      <c r="M852" t="s">
        <v>45</v>
      </c>
      <c r="N852" t="s">
        <v>46</v>
      </c>
      <c r="O852" t="s">
        <v>47</v>
      </c>
      <c r="P852" t="s">
        <v>30</v>
      </c>
    </row>
    <row r="853" spans="1:16" x14ac:dyDescent="0.3">
      <c r="A853">
        <v>10356</v>
      </c>
      <c r="B853">
        <v>30</v>
      </c>
      <c r="C853">
        <v>100</v>
      </c>
      <c r="D853">
        <v>4462.2</v>
      </c>
      <c r="E853" s="1">
        <v>38330</v>
      </c>
      <c r="F853" t="s">
        <v>16</v>
      </c>
      <c r="G853">
        <v>4</v>
      </c>
      <c r="H853">
        <v>12</v>
      </c>
      <c r="I853">
        <v>2004</v>
      </c>
      <c r="J853" t="s">
        <v>222</v>
      </c>
      <c r="K853" t="s">
        <v>247</v>
      </c>
      <c r="L853" t="s">
        <v>28</v>
      </c>
      <c r="M853" t="s">
        <v>29</v>
      </c>
      <c r="N853" t="s">
        <v>26</v>
      </c>
      <c r="O853" t="s">
        <v>27</v>
      </c>
      <c r="P853" t="s">
        <v>30</v>
      </c>
    </row>
    <row r="854" spans="1:16" x14ac:dyDescent="0.3">
      <c r="A854">
        <v>10367</v>
      </c>
      <c r="B854">
        <v>32</v>
      </c>
      <c r="C854">
        <v>94.79</v>
      </c>
      <c r="D854">
        <v>3033.28</v>
      </c>
      <c r="E854" s="1">
        <v>38364</v>
      </c>
      <c r="F854" t="s">
        <v>164</v>
      </c>
      <c r="G854">
        <v>1</v>
      </c>
      <c r="H854">
        <v>1</v>
      </c>
      <c r="I854">
        <v>2005</v>
      </c>
      <c r="J854" t="s">
        <v>222</v>
      </c>
      <c r="K854" t="s">
        <v>247</v>
      </c>
      <c r="L854" t="s">
        <v>31</v>
      </c>
      <c r="M854" t="s">
        <v>32</v>
      </c>
      <c r="N854" t="s">
        <v>21</v>
      </c>
      <c r="O854" t="s">
        <v>22</v>
      </c>
      <c r="P854" t="s">
        <v>30</v>
      </c>
    </row>
    <row r="855" spans="1:16" x14ac:dyDescent="0.3">
      <c r="A855">
        <v>10380</v>
      </c>
      <c r="B855">
        <v>21</v>
      </c>
      <c r="C855">
        <v>47.18</v>
      </c>
      <c r="D855">
        <v>990.78</v>
      </c>
      <c r="E855" s="1">
        <v>38399</v>
      </c>
      <c r="F855" t="s">
        <v>16</v>
      </c>
      <c r="G855">
        <v>1</v>
      </c>
      <c r="H855">
        <v>2</v>
      </c>
      <c r="I855">
        <v>2005</v>
      </c>
      <c r="J855" t="s">
        <v>222</v>
      </c>
      <c r="K855" t="s">
        <v>247</v>
      </c>
      <c r="L855" t="s">
        <v>76</v>
      </c>
      <c r="M855" t="s">
        <v>77</v>
      </c>
      <c r="N855" t="s">
        <v>78</v>
      </c>
      <c r="O855" t="s">
        <v>27</v>
      </c>
      <c r="P855" t="s">
        <v>23</v>
      </c>
    </row>
    <row r="856" spans="1:16" x14ac:dyDescent="0.3">
      <c r="A856">
        <v>10390</v>
      </c>
      <c r="B856">
        <v>26</v>
      </c>
      <c r="C856">
        <v>78.11</v>
      </c>
      <c r="D856">
        <v>2030.86</v>
      </c>
      <c r="E856" s="1">
        <v>38415</v>
      </c>
      <c r="F856" t="s">
        <v>16</v>
      </c>
      <c r="G856">
        <v>1</v>
      </c>
      <c r="H856">
        <v>3</v>
      </c>
      <c r="I856">
        <v>2005</v>
      </c>
      <c r="J856" t="s">
        <v>222</v>
      </c>
      <c r="K856" t="s">
        <v>247</v>
      </c>
      <c r="L856" t="s">
        <v>112</v>
      </c>
      <c r="M856" t="s">
        <v>113</v>
      </c>
      <c r="N856" t="s">
        <v>21</v>
      </c>
      <c r="O856" t="s">
        <v>22</v>
      </c>
      <c r="P856" t="s">
        <v>23</v>
      </c>
    </row>
    <row r="857" spans="1:16" x14ac:dyDescent="0.3">
      <c r="A857">
        <v>10421</v>
      </c>
      <c r="B857">
        <v>35</v>
      </c>
      <c r="C857">
        <v>100</v>
      </c>
      <c r="D857">
        <v>5433.75</v>
      </c>
      <c r="E857" s="1">
        <v>38501</v>
      </c>
      <c r="F857" t="s">
        <v>122</v>
      </c>
      <c r="G857">
        <v>2</v>
      </c>
      <c r="H857">
        <v>5</v>
      </c>
      <c r="I857">
        <v>2005</v>
      </c>
      <c r="J857" t="s">
        <v>222</v>
      </c>
      <c r="K857" t="s">
        <v>247</v>
      </c>
      <c r="L857" t="s">
        <v>112</v>
      </c>
      <c r="M857" t="s">
        <v>113</v>
      </c>
      <c r="N857" t="s">
        <v>21</v>
      </c>
      <c r="O857" t="s">
        <v>22</v>
      </c>
      <c r="P857" t="s">
        <v>30</v>
      </c>
    </row>
    <row r="858" spans="1:16" x14ac:dyDescent="0.3">
      <c r="A858">
        <v>10109</v>
      </c>
      <c r="B858">
        <v>26</v>
      </c>
      <c r="C858">
        <v>100</v>
      </c>
      <c r="D858">
        <v>3157.44</v>
      </c>
      <c r="E858" s="1">
        <v>37690</v>
      </c>
      <c r="F858" t="s">
        <v>16</v>
      </c>
      <c r="G858">
        <v>1</v>
      </c>
      <c r="H858">
        <v>3</v>
      </c>
      <c r="I858">
        <v>2003</v>
      </c>
      <c r="J858" t="s">
        <v>79</v>
      </c>
      <c r="K858" t="s">
        <v>248</v>
      </c>
      <c r="L858" t="s">
        <v>126</v>
      </c>
      <c r="M858" t="s">
        <v>92</v>
      </c>
      <c r="N858" t="s">
        <v>21</v>
      </c>
      <c r="O858" t="s">
        <v>22</v>
      </c>
      <c r="P858" t="s">
        <v>30</v>
      </c>
    </row>
    <row r="859" spans="1:16" x14ac:dyDescent="0.3">
      <c r="A859">
        <v>10123</v>
      </c>
      <c r="B859">
        <v>46</v>
      </c>
      <c r="C859">
        <v>100</v>
      </c>
      <c r="D859">
        <v>5161.2</v>
      </c>
      <c r="E859" s="1">
        <v>37761</v>
      </c>
      <c r="F859" t="s">
        <v>16</v>
      </c>
      <c r="G859">
        <v>2</v>
      </c>
      <c r="H859">
        <v>5</v>
      </c>
      <c r="I859">
        <v>2003</v>
      </c>
      <c r="J859" t="s">
        <v>79</v>
      </c>
      <c r="K859" t="s">
        <v>248</v>
      </c>
      <c r="L859" t="s">
        <v>127</v>
      </c>
      <c r="M859" t="s">
        <v>54</v>
      </c>
      <c r="N859" t="s">
        <v>26</v>
      </c>
      <c r="O859" t="s">
        <v>27</v>
      </c>
      <c r="P859" t="s">
        <v>30</v>
      </c>
    </row>
    <row r="860" spans="1:16" x14ac:dyDescent="0.3">
      <c r="A860">
        <v>10137</v>
      </c>
      <c r="B860">
        <v>37</v>
      </c>
      <c r="C860">
        <v>100</v>
      </c>
      <c r="D860">
        <v>4346.76</v>
      </c>
      <c r="E860" s="1">
        <v>37812</v>
      </c>
      <c r="F860" t="s">
        <v>16</v>
      </c>
      <c r="G860">
        <v>3</v>
      </c>
      <c r="H860">
        <v>7</v>
      </c>
      <c r="I860">
        <v>2003</v>
      </c>
      <c r="J860" t="s">
        <v>79</v>
      </c>
      <c r="K860" t="s">
        <v>248</v>
      </c>
      <c r="L860" t="s">
        <v>24</v>
      </c>
      <c r="M860" t="s">
        <v>25</v>
      </c>
      <c r="N860" t="s">
        <v>26</v>
      </c>
      <c r="O860" t="s">
        <v>27</v>
      </c>
      <c r="P860" t="s">
        <v>30</v>
      </c>
    </row>
    <row r="861" spans="1:16" x14ac:dyDescent="0.3">
      <c r="A861">
        <v>10148</v>
      </c>
      <c r="B861">
        <v>27</v>
      </c>
      <c r="C861">
        <v>100</v>
      </c>
      <c r="D861">
        <v>3528.36</v>
      </c>
      <c r="E861" s="1">
        <v>37875</v>
      </c>
      <c r="F861" t="s">
        <v>16</v>
      </c>
      <c r="G861">
        <v>3</v>
      </c>
      <c r="H861">
        <v>9</v>
      </c>
      <c r="I861">
        <v>2003</v>
      </c>
      <c r="J861" t="s">
        <v>79</v>
      </c>
      <c r="K861" t="s">
        <v>248</v>
      </c>
      <c r="L861" t="s">
        <v>118</v>
      </c>
      <c r="M861" t="s">
        <v>119</v>
      </c>
      <c r="N861" t="s">
        <v>46</v>
      </c>
      <c r="O861" t="s">
        <v>47</v>
      </c>
      <c r="P861" t="s">
        <v>30</v>
      </c>
    </row>
    <row r="862" spans="1:16" x14ac:dyDescent="0.3">
      <c r="A862">
        <v>10161</v>
      </c>
      <c r="B862">
        <v>23</v>
      </c>
      <c r="C862">
        <v>100</v>
      </c>
      <c r="D862">
        <v>3187.8</v>
      </c>
      <c r="E862" s="1">
        <v>37911</v>
      </c>
      <c r="F862" t="s">
        <v>16</v>
      </c>
      <c r="G862">
        <v>4</v>
      </c>
      <c r="H862">
        <v>10</v>
      </c>
      <c r="I862">
        <v>2003</v>
      </c>
      <c r="J862" t="s">
        <v>79</v>
      </c>
      <c r="K862" t="s">
        <v>248</v>
      </c>
      <c r="L862" t="s">
        <v>196</v>
      </c>
      <c r="M862" t="s">
        <v>197</v>
      </c>
      <c r="N862" t="s">
        <v>134</v>
      </c>
      <c r="O862" t="s">
        <v>27</v>
      </c>
      <c r="P862" t="s">
        <v>30</v>
      </c>
    </row>
    <row r="863" spans="1:16" x14ac:dyDescent="0.3">
      <c r="A863">
        <v>10172</v>
      </c>
      <c r="B863">
        <v>39</v>
      </c>
      <c r="C863">
        <v>100</v>
      </c>
      <c r="D863">
        <v>6023.16</v>
      </c>
      <c r="E863" s="1">
        <v>37930</v>
      </c>
      <c r="F863" t="s">
        <v>16</v>
      </c>
      <c r="G863">
        <v>4</v>
      </c>
      <c r="H863">
        <v>11</v>
      </c>
      <c r="I863">
        <v>2003</v>
      </c>
      <c r="J863" t="s">
        <v>79</v>
      </c>
      <c r="K863" t="s">
        <v>248</v>
      </c>
      <c r="L863" t="s">
        <v>51</v>
      </c>
      <c r="M863" t="s">
        <v>52</v>
      </c>
      <c r="N863" t="s">
        <v>21</v>
      </c>
      <c r="O863" t="s">
        <v>22</v>
      </c>
      <c r="P863" t="s">
        <v>30</v>
      </c>
    </row>
    <row r="864" spans="1:16" x14ac:dyDescent="0.3">
      <c r="A864">
        <v>10181</v>
      </c>
      <c r="B864">
        <v>27</v>
      </c>
      <c r="C864">
        <v>100</v>
      </c>
      <c r="D864">
        <v>3884.76</v>
      </c>
      <c r="E864" s="1">
        <v>37937</v>
      </c>
      <c r="F864" t="s">
        <v>16</v>
      </c>
      <c r="G864">
        <v>4</v>
      </c>
      <c r="H864">
        <v>11</v>
      </c>
      <c r="I864">
        <v>2003</v>
      </c>
      <c r="J864" t="s">
        <v>79</v>
      </c>
      <c r="K864" t="s">
        <v>248</v>
      </c>
      <c r="L864" t="s">
        <v>39</v>
      </c>
      <c r="M864" t="s">
        <v>40</v>
      </c>
      <c r="N864" t="s">
        <v>41</v>
      </c>
      <c r="O864" t="s">
        <v>27</v>
      </c>
      <c r="P864" t="s">
        <v>30</v>
      </c>
    </row>
    <row r="865" spans="1:16" x14ac:dyDescent="0.3">
      <c r="A865">
        <v>10192</v>
      </c>
      <c r="B865">
        <v>38</v>
      </c>
      <c r="C865">
        <v>100</v>
      </c>
      <c r="D865">
        <v>4965.84</v>
      </c>
      <c r="E865" s="1">
        <v>37945</v>
      </c>
      <c r="F865" t="s">
        <v>16</v>
      </c>
      <c r="G865">
        <v>4</v>
      </c>
      <c r="H865">
        <v>11</v>
      </c>
      <c r="I865">
        <v>2003</v>
      </c>
      <c r="J865" t="s">
        <v>79</v>
      </c>
      <c r="K865" t="s">
        <v>248</v>
      </c>
      <c r="L865" t="s">
        <v>114</v>
      </c>
      <c r="M865" t="s">
        <v>115</v>
      </c>
      <c r="N865" t="s">
        <v>21</v>
      </c>
      <c r="O865" t="s">
        <v>22</v>
      </c>
      <c r="P865" t="s">
        <v>30</v>
      </c>
    </row>
    <row r="866" spans="1:16" x14ac:dyDescent="0.3">
      <c r="A866">
        <v>10204</v>
      </c>
      <c r="B866">
        <v>27</v>
      </c>
      <c r="C866">
        <v>100</v>
      </c>
      <c r="D866">
        <v>4169.88</v>
      </c>
      <c r="E866" s="1">
        <v>37957</v>
      </c>
      <c r="F866" t="s">
        <v>16</v>
      </c>
      <c r="G866">
        <v>4</v>
      </c>
      <c r="H866">
        <v>12</v>
      </c>
      <c r="I866">
        <v>2003</v>
      </c>
      <c r="J866" t="s">
        <v>79</v>
      </c>
      <c r="K866" t="s">
        <v>248</v>
      </c>
      <c r="L866" t="s">
        <v>189</v>
      </c>
      <c r="M866" t="s">
        <v>20</v>
      </c>
      <c r="N866" t="s">
        <v>21</v>
      </c>
      <c r="O866" t="s">
        <v>22</v>
      </c>
      <c r="P866" t="s">
        <v>30</v>
      </c>
    </row>
    <row r="867" spans="1:16" x14ac:dyDescent="0.3">
      <c r="A867">
        <v>10212</v>
      </c>
      <c r="B867">
        <v>40</v>
      </c>
      <c r="C867">
        <v>100</v>
      </c>
      <c r="D867">
        <v>4910.3999999999996</v>
      </c>
      <c r="E867" s="1">
        <v>38002</v>
      </c>
      <c r="F867" t="s">
        <v>16</v>
      </c>
      <c r="G867">
        <v>1</v>
      </c>
      <c r="H867">
        <v>1</v>
      </c>
      <c r="I867">
        <v>2004</v>
      </c>
      <c r="J867" t="s">
        <v>79</v>
      </c>
      <c r="K867" t="s">
        <v>248</v>
      </c>
      <c r="L867" t="s">
        <v>76</v>
      </c>
      <c r="M867" t="s">
        <v>77</v>
      </c>
      <c r="N867" t="s">
        <v>78</v>
      </c>
      <c r="O867" t="s">
        <v>27</v>
      </c>
      <c r="P867" t="s">
        <v>30</v>
      </c>
    </row>
    <row r="868" spans="1:16" x14ac:dyDescent="0.3">
      <c r="A868">
        <v>10226</v>
      </c>
      <c r="B868">
        <v>24</v>
      </c>
      <c r="C868">
        <v>100</v>
      </c>
      <c r="D868">
        <v>3231.36</v>
      </c>
      <c r="E868" s="1">
        <v>38043</v>
      </c>
      <c r="F868" t="s">
        <v>16</v>
      </c>
      <c r="G868">
        <v>1</v>
      </c>
      <c r="H868">
        <v>2</v>
      </c>
      <c r="I868">
        <v>2004</v>
      </c>
      <c r="J868" t="s">
        <v>79</v>
      </c>
      <c r="K868" t="s">
        <v>248</v>
      </c>
      <c r="L868" t="s">
        <v>146</v>
      </c>
      <c r="M868" t="s">
        <v>147</v>
      </c>
      <c r="N868" t="s">
        <v>21</v>
      </c>
      <c r="O868" t="s">
        <v>22</v>
      </c>
      <c r="P868" t="s">
        <v>30</v>
      </c>
    </row>
    <row r="869" spans="1:16" x14ac:dyDescent="0.3">
      <c r="A869">
        <v>10241</v>
      </c>
      <c r="B869">
        <v>44</v>
      </c>
      <c r="C869">
        <v>100</v>
      </c>
      <c r="D869">
        <v>6853.44</v>
      </c>
      <c r="E869" s="1">
        <v>38090</v>
      </c>
      <c r="F869" t="s">
        <v>16</v>
      </c>
      <c r="G869">
        <v>2</v>
      </c>
      <c r="H869">
        <v>4</v>
      </c>
      <c r="I869">
        <v>2004</v>
      </c>
      <c r="J869" t="s">
        <v>79</v>
      </c>
      <c r="K869" t="s">
        <v>248</v>
      </c>
      <c r="L869" t="s">
        <v>214</v>
      </c>
      <c r="M869" t="s">
        <v>215</v>
      </c>
      <c r="N869" t="s">
        <v>26</v>
      </c>
      <c r="O869" t="s">
        <v>27</v>
      </c>
      <c r="P869" t="s">
        <v>30</v>
      </c>
    </row>
    <row r="870" spans="1:16" x14ac:dyDescent="0.3">
      <c r="A870">
        <v>10253</v>
      </c>
      <c r="B870">
        <v>37</v>
      </c>
      <c r="C870">
        <v>100</v>
      </c>
      <c r="D870">
        <v>5177.04</v>
      </c>
      <c r="E870" s="1">
        <v>38139</v>
      </c>
      <c r="F870" t="s">
        <v>138</v>
      </c>
      <c r="G870">
        <v>2</v>
      </c>
      <c r="H870">
        <v>6</v>
      </c>
      <c r="I870">
        <v>2004</v>
      </c>
      <c r="J870" t="s">
        <v>79</v>
      </c>
      <c r="K870" t="s">
        <v>248</v>
      </c>
      <c r="L870" t="s">
        <v>72</v>
      </c>
      <c r="M870" t="s">
        <v>73</v>
      </c>
      <c r="N870" t="s">
        <v>74</v>
      </c>
      <c r="O870" t="s">
        <v>27</v>
      </c>
      <c r="P870" t="s">
        <v>30</v>
      </c>
    </row>
    <row r="871" spans="1:16" x14ac:dyDescent="0.3">
      <c r="A871">
        <v>10266</v>
      </c>
      <c r="B871">
        <v>20</v>
      </c>
      <c r="C871">
        <v>100</v>
      </c>
      <c r="D871">
        <v>2824.8</v>
      </c>
      <c r="E871" s="1">
        <v>38174</v>
      </c>
      <c r="F871" t="s">
        <v>16</v>
      </c>
      <c r="G871">
        <v>3</v>
      </c>
      <c r="H871">
        <v>7</v>
      </c>
      <c r="I871">
        <v>2004</v>
      </c>
      <c r="J871" t="s">
        <v>79</v>
      </c>
      <c r="K871" t="s">
        <v>248</v>
      </c>
      <c r="L871" t="s">
        <v>181</v>
      </c>
      <c r="M871" t="s">
        <v>182</v>
      </c>
      <c r="N871" t="s">
        <v>107</v>
      </c>
      <c r="O871" t="s">
        <v>27</v>
      </c>
      <c r="P871" t="s">
        <v>23</v>
      </c>
    </row>
    <row r="872" spans="1:16" x14ac:dyDescent="0.3">
      <c r="A872">
        <v>10278</v>
      </c>
      <c r="B872">
        <v>39</v>
      </c>
      <c r="C872">
        <v>100</v>
      </c>
      <c r="D872">
        <v>4324.32</v>
      </c>
      <c r="E872" s="1">
        <v>38205</v>
      </c>
      <c r="F872" t="s">
        <v>16</v>
      </c>
      <c r="G872">
        <v>3</v>
      </c>
      <c r="H872">
        <v>8</v>
      </c>
      <c r="I872">
        <v>2004</v>
      </c>
      <c r="J872" t="s">
        <v>79</v>
      </c>
      <c r="K872" t="s">
        <v>248</v>
      </c>
      <c r="L872" t="s">
        <v>218</v>
      </c>
      <c r="M872" t="s">
        <v>219</v>
      </c>
      <c r="N872" t="s">
        <v>21</v>
      </c>
      <c r="O872" t="s">
        <v>22</v>
      </c>
      <c r="P872" t="s">
        <v>30</v>
      </c>
    </row>
    <row r="873" spans="1:16" x14ac:dyDescent="0.3">
      <c r="A873">
        <v>10287</v>
      </c>
      <c r="B873">
        <v>44</v>
      </c>
      <c r="C873">
        <v>100</v>
      </c>
      <c r="D873">
        <v>5052.96</v>
      </c>
      <c r="E873" s="1">
        <v>38229</v>
      </c>
      <c r="F873" t="s">
        <v>16</v>
      </c>
      <c r="G873">
        <v>3</v>
      </c>
      <c r="H873">
        <v>8</v>
      </c>
      <c r="I873">
        <v>2004</v>
      </c>
      <c r="J873" t="s">
        <v>79</v>
      </c>
      <c r="K873" t="s">
        <v>248</v>
      </c>
      <c r="L873" t="s">
        <v>178</v>
      </c>
      <c r="M873" t="s">
        <v>179</v>
      </c>
      <c r="N873" t="s">
        <v>180</v>
      </c>
      <c r="O873" t="s">
        <v>27</v>
      </c>
      <c r="P873" t="s">
        <v>30</v>
      </c>
    </row>
    <row r="874" spans="1:16" x14ac:dyDescent="0.3">
      <c r="A874">
        <v>10301</v>
      </c>
      <c r="B874">
        <v>22</v>
      </c>
      <c r="C874">
        <v>100</v>
      </c>
      <c r="D874">
        <v>3223.44</v>
      </c>
      <c r="E874" s="1">
        <v>37899</v>
      </c>
      <c r="F874" t="s">
        <v>16</v>
      </c>
      <c r="G874">
        <v>4</v>
      </c>
      <c r="H874">
        <v>10</v>
      </c>
      <c r="I874">
        <v>2003</v>
      </c>
      <c r="J874" t="s">
        <v>79</v>
      </c>
      <c r="K874" t="s">
        <v>248</v>
      </c>
      <c r="L874" t="s">
        <v>220</v>
      </c>
      <c r="M874" t="s">
        <v>221</v>
      </c>
      <c r="N874" t="s">
        <v>41</v>
      </c>
      <c r="O874" t="s">
        <v>27</v>
      </c>
      <c r="P874" t="s">
        <v>30</v>
      </c>
    </row>
    <row r="875" spans="1:16" x14ac:dyDescent="0.3">
      <c r="A875">
        <v>10311</v>
      </c>
      <c r="B875">
        <v>43</v>
      </c>
      <c r="C875">
        <v>100</v>
      </c>
      <c r="D875">
        <v>5278.68</v>
      </c>
      <c r="E875" s="1">
        <v>38276</v>
      </c>
      <c r="F875" t="s">
        <v>16</v>
      </c>
      <c r="G875">
        <v>4</v>
      </c>
      <c r="H875">
        <v>10</v>
      </c>
      <c r="I875">
        <v>2004</v>
      </c>
      <c r="J875" t="s">
        <v>79</v>
      </c>
      <c r="K875" t="s">
        <v>248</v>
      </c>
      <c r="L875" t="s">
        <v>76</v>
      </c>
      <c r="M875" t="s">
        <v>77</v>
      </c>
      <c r="N875" t="s">
        <v>78</v>
      </c>
      <c r="O875" t="s">
        <v>27</v>
      </c>
      <c r="P875" t="s">
        <v>30</v>
      </c>
    </row>
    <row r="876" spans="1:16" x14ac:dyDescent="0.3">
      <c r="A876">
        <v>10321</v>
      </c>
      <c r="B876">
        <v>27</v>
      </c>
      <c r="C876">
        <v>100</v>
      </c>
      <c r="D876">
        <v>2851.2</v>
      </c>
      <c r="E876" s="1">
        <v>38295</v>
      </c>
      <c r="F876" t="s">
        <v>16</v>
      </c>
      <c r="G876">
        <v>4</v>
      </c>
      <c r="H876">
        <v>11</v>
      </c>
      <c r="I876">
        <v>2004</v>
      </c>
      <c r="J876" t="s">
        <v>79</v>
      </c>
      <c r="K876" t="s">
        <v>248</v>
      </c>
      <c r="L876" t="s">
        <v>70</v>
      </c>
      <c r="M876" t="s">
        <v>71</v>
      </c>
      <c r="N876" t="s">
        <v>21</v>
      </c>
      <c r="O876" t="s">
        <v>22</v>
      </c>
      <c r="P876" t="s">
        <v>23</v>
      </c>
    </row>
    <row r="877" spans="1:16" x14ac:dyDescent="0.3">
      <c r="A877">
        <v>10331</v>
      </c>
      <c r="B877">
        <v>26</v>
      </c>
      <c r="C877">
        <v>64.900000000000006</v>
      </c>
      <c r="D877">
        <v>1687.4</v>
      </c>
      <c r="E877" s="1">
        <v>38308</v>
      </c>
      <c r="F877" t="s">
        <v>16</v>
      </c>
      <c r="G877">
        <v>4</v>
      </c>
      <c r="H877">
        <v>11</v>
      </c>
      <c r="I877">
        <v>2004</v>
      </c>
      <c r="J877" t="s">
        <v>79</v>
      </c>
      <c r="K877" t="s">
        <v>248</v>
      </c>
      <c r="L877" t="s">
        <v>126</v>
      </c>
      <c r="M877" t="s">
        <v>92</v>
      </c>
      <c r="N877" t="s">
        <v>21</v>
      </c>
      <c r="O877" t="s">
        <v>22</v>
      </c>
      <c r="P877" t="s">
        <v>23</v>
      </c>
    </row>
    <row r="878" spans="1:16" x14ac:dyDescent="0.3">
      <c r="A878">
        <v>10343</v>
      </c>
      <c r="B878">
        <v>25</v>
      </c>
      <c r="C878">
        <v>52.32</v>
      </c>
      <c r="D878">
        <v>1308</v>
      </c>
      <c r="E878" s="1">
        <v>38315</v>
      </c>
      <c r="F878" t="s">
        <v>16</v>
      </c>
      <c r="G878">
        <v>4</v>
      </c>
      <c r="H878">
        <v>11</v>
      </c>
      <c r="I878">
        <v>2004</v>
      </c>
      <c r="J878" t="s">
        <v>79</v>
      </c>
      <c r="K878" t="s">
        <v>248</v>
      </c>
      <c r="L878" t="s">
        <v>24</v>
      </c>
      <c r="M878" t="s">
        <v>25</v>
      </c>
      <c r="N878" t="s">
        <v>26</v>
      </c>
      <c r="O878" t="s">
        <v>27</v>
      </c>
      <c r="P878" t="s">
        <v>23</v>
      </c>
    </row>
    <row r="879" spans="1:16" x14ac:dyDescent="0.3">
      <c r="A879">
        <v>10366</v>
      </c>
      <c r="B879">
        <v>49</v>
      </c>
      <c r="C879">
        <v>100</v>
      </c>
      <c r="D879">
        <v>6144.6</v>
      </c>
      <c r="E879" s="1">
        <v>38362</v>
      </c>
      <c r="F879" t="s">
        <v>16</v>
      </c>
      <c r="G879">
        <v>1</v>
      </c>
      <c r="H879">
        <v>1</v>
      </c>
      <c r="I879">
        <v>2005</v>
      </c>
      <c r="J879" t="s">
        <v>79</v>
      </c>
      <c r="K879" t="s">
        <v>248</v>
      </c>
      <c r="L879" t="s">
        <v>235</v>
      </c>
      <c r="M879" t="s">
        <v>236</v>
      </c>
      <c r="N879" t="s">
        <v>150</v>
      </c>
      <c r="O879" t="s">
        <v>27</v>
      </c>
      <c r="P879" t="s">
        <v>30</v>
      </c>
    </row>
    <row r="880" spans="1:16" x14ac:dyDescent="0.3">
      <c r="A880">
        <v>10379</v>
      </c>
      <c r="B880">
        <v>29</v>
      </c>
      <c r="C880">
        <v>100</v>
      </c>
      <c r="D880">
        <v>5127.2</v>
      </c>
      <c r="E880" s="1">
        <v>38393</v>
      </c>
      <c r="F880" t="s">
        <v>16</v>
      </c>
      <c r="G880">
        <v>1</v>
      </c>
      <c r="H880">
        <v>2</v>
      </c>
      <c r="I880">
        <v>2005</v>
      </c>
      <c r="J880" t="s">
        <v>79</v>
      </c>
      <c r="K880" t="s">
        <v>248</v>
      </c>
      <c r="L880" t="s">
        <v>76</v>
      </c>
      <c r="M880" t="s">
        <v>77</v>
      </c>
      <c r="N880" t="s">
        <v>78</v>
      </c>
      <c r="O880" t="s">
        <v>27</v>
      </c>
      <c r="P880" t="s">
        <v>30</v>
      </c>
    </row>
    <row r="881" spans="1:16" x14ac:dyDescent="0.3">
      <c r="A881">
        <v>10407</v>
      </c>
      <c r="B881">
        <v>41</v>
      </c>
      <c r="C881">
        <v>100</v>
      </c>
      <c r="D881">
        <v>6386.16</v>
      </c>
      <c r="E881" s="1">
        <v>38464</v>
      </c>
      <c r="F881" t="s">
        <v>161</v>
      </c>
      <c r="G881">
        <v>2</v>
      </c>
      <c r="H881">
        <v>4</v>
      </c>
      <c r="I881">
        <v>2005</v>
      </c>
      <c r="J881" t="s">
        <v>79</v>
      </c>
      <c r="K881" t="s">
        <v>248</v>
      </c>
      <c r="L881" t="s">
        <v>159</v>
      </c>
      <c r="M881" t="s">
        <v>160</v>
      </c>
      <c r="N881" t="s">
        <v>21</v>
      </c>
      <c r="O881" t="s">
        <v>22</v>
      </c>
      <c r="P881" t="s">
        <v>30</v>
      </c>
    </row>
    <row r="882" spans="1:16" x14ac:dyDescent="0.3">
      <c r="A882">
        <v>10419</v>
      </c>
      <c r="B882">
        <v>55</v>
      </c>
      <c r="C882">
        <v>100</v>
      </c>
      <c r="D882">
        <v>7695.6</v>
      </c>
      <c r="E882" s="1">
        <v>38489</v>
      </c>
      <c r="F882" t="s">
        <v>16</v>
      </c>
      <c r="G882">
        <v>2</v>
      </c>
      <c r="H882">
        <v>5</v>
      </c>
      <c r="I882">
        <v>2005</v>
      </c>
      <c r="J882" t="s">
        <v>79</v>
      </c>
      <c r="K882" t="s">
        <v>248</v>
      </c>
      <c r="L882" t="s">
        <v>64</v>
      </c>
      <c r="M882" t="s">
        <v>65</v>
      </c>
      <c r="N882" t="s">
        <v>66</v>
      </c>
      <c r="O882" t="s">
        <v>27</v>
      </c>
      <c r="P882" t="s">
        <v>67</v>
      </c>
    </row>
    <row r="883" spans="1:16" x14ac:dyDescent="0.3">
      <c r="A883">
        <v>10103</v>
      </c>
      <c r="B883">
        <v>27</v>
      </c>
      <c r="C883">
        <v>83.07</v>
      </c>
      <c r="D883">
        <v>2242.89</v>
      </c>
      <c r="E883" s="1">
        <v>37650</v>
      </c>
      <c r="F883" t="s">
        <v>16</v>
      </c>
      <c r="G883">
        <v>1</v>
      </c>
      <c r="H883">
        <v>1</v>
      </c>
      <c r="I883">
        <v>2003</v>
      </c>
      <c r="J883" t="s">
        <v>222</v>
      </c>
      <c r="K883" t="s">
        <v>249</v>
      </c>
      <c r="L883" t="s">
        <v>60</v>
      </c>
      <c r="M883" t="s">
        <v>61</v>
      </c>
      <c r="N883" t="s">
        <v>41</v>
      </c>
      <c r="O883" t="s">
        <v>27</v>
      </c>
      <c r="P883" t="s">
        <v>23</v>
      </c>
    </row>
    <row r="884" spans="1:16" x14ac:dyDescent="0.3">
      <c r="A884">
        <v>10112</v>
      </c>
      <c r="B884">
        <v>23</v>
      </c>
      <c r="C884">
        <v>100</v>
      </c>
      <c r="D884">
        <v>2539.89</v>
      </c>
      <c r="E884" s="1">
        <v>37704</v>
      </c>
      <c r="F884" t="s">
        <v>16</v>
      </c>
      <c r="G884">
        <v>1</v>
      </c>
      <c r="H884">
        <v>3</v>
      </c>
      <c r="I884">
        <v>2003</v>
      </c>
      <c r="J884" t="s">
        <v>222</v>
      </c>
      <c r="K884" t="s">
        <v>249</v>
      </c>
      <c r="L884" t="s">
        <v>81</v>
      </c>
      <c r="M884" t="s">
        <v>82</v>
      </c>
      <c r="N884" t="s">
        <v>83</v>
      </c>
      <c r="O884" t="s">
        <v>27</v>
      </c>
      <c r="P884" t="s">
        <v>23</v>
      </c>
    </row>
    <row r="885" spans="1:16" x14ac:dyDescent="0.3">
      <c r="A885">
        <v>10126</v>
      </c>
      <c r="B885">
        <v>31</v>
      </c>
      <c r="C885">
        <v>90.17</v>
      </c>
      <c r="D885">
        <v>2795.27</v>
      </c>
      <c r="E885" s="1">
        <v>37769</v>
      </c>
      <c r="F885" t="s">
        <v>16</v>
      </c>
      <c r="G885">
        <v>2</v>
      </c>
      <c r="H885">
        <v>5</v>
      </c>
      <c r="I885">
        <v>2003</v>
      </c>
      <c r="J885" t="s">
        <v>222</v>
      </c>
      <c r="K885" t="s">
        <v>249</v>
      </c>
      <c r="L885" t="s">
        <v>84</v>
      </c>
      <c r="M885" t="s">
        <v>77</v>
      </c>
      <c r="N885" t="s">
        <v>78</v>
      </c>
      <c r="O885" t="s">
        <v>27</v>
      </c>
      <c r="P885" t="s">
        <v>23</v>
      </c>
    </row>
    <row r="886" spans="1:16" x14ac:dyDescent="0.3">
      <c r="A886">
        <v>10139</v>
      </c>
      <c r="B886">
        <v>46</v>
      </c>
      <c r="C886">
        <v>100</v>
      </c>
      <c r="D886">
        <v>5545.76</v>
      </c>
      <c r="E886" s="1">
        <v>37818</v>
      </c>
      <c r="F886" t="s">
        <v>16</v>
      </c>
      <c r="G886">
        <v>3</v>
      </c>
      <c r="H886">
        <v>7</v>
      </c>
      <c r="I886">
        <v>2003</v>
      </c>
      <c r="J886" t="s">
        <v>222</v>
      </c>
      <c r="K886" t="s">
        <v>249</v>
      </c>
      <c r="L886" t="s">
        <v>68</v>
      </c>
      <c r="M886" t="s">
        <v>69</v>
      </c>
      <c r="N886" t="s">
        <v>46</v>
      </c>
      <c r="O886" t="s">
        <v>47</v>
      </c>
      <c r="P886" t="s">
        <v>30</v>
      </c>
    </row>
    <row r="887" spans="1:16" x14ac:dyDescent="0.3">
      <c r="A887">
        <v>10150</v>
      </c>
      <c r="B887">
        <v>47</v>
      </c>
      <c r="C887">
        <v>91.18</v>
      </c>
      <c r="D887">
        <v>4285.46</v>
      </c>
      <c r="E887" s="1">
        <v>37883</v>
      </c>
      <c r="F887" t="s">
        <v>16</v>
      </c>
      <c r="G887">
        <v>3</v>
      </c>
      <c r="H887">
        <v>9</v>
      </c>
      <c r="I887">
        <v>2003</v>
      </c>
      <c r="J887" t="s">
        <v>222</v>
      </c>
      <c r="K887" t="s">
        <v>249</v>
      </c>
      <c r="L887" t="s">
        <v>85</v>
      </c>
      <c r="M887" t="s">
        <v>86</v>
      </c>
      <c r="N887" t="s">
        <v>86</v>
      </c>
      <c r="O887" t="s">
        <v>87</v>
      </c>
      <c r="P887" t="s">
        <v>30</v>
      </c>
    </row>
    <row r="888" spans="1:16" x14ac:dyDescent="0.3">
      <c r="A888">
        <v>10163</v>
      </c>
      <c r="B888">
        <v>31</v>
      </c>
      <c r="C888">
        <v>100</v>
      </c>
      <c r="D888">
        <v>3329.09</v>
      </c>
      <c r="E888" s="1">
        <v>37914</v>
      </c>
      <c r="F888" t="s">
        <v>16</v>
      </c>
      <c r="G888">
        <v>4</v>
      </c>
      <c r="H888">
        <v>10</v>
      </c>
      <c r="I888">
        <v>2003</v>
      </c>
      <c r="J888" t="s">
        <v>222</v>
      </c>
      <c r="K888" t="s">
        <v>249</v>
      </c>
      <c r="L888" t="s">
        <v>88</v>
      </c>
      <c r="M888" t="s">
        <v>20</v>
      </c>
      <c r="N888" t="s">
        <v>21</v>
      </c>
      <c r="O888" t="s">
        <v>22</v>
      </c>
      <c r="P888" t="s">
        <v>30</v>
      </c>
    </row>
    <row r="889" spans="1:16" x14ac:dyDescent="0.3">
      <c r="A889">
        <v>10174</v>
      </c>
      <c r="B889">
        <v>46</v>
      </c>
      <c r="C889">
        <v>100</v>
      </c>
      <c r="D889">
        <v>5592.22</v>
      </c>
      <c r="E889" s="1">
        <v>37931</v>
      </c>
      <c r="F889" t="s">
        <v>16</v>
      </c>
      <c r="G889">
        <v>4</v>
      </c>
      <c r="H889">
        <v>11</v>
      </c>
      <c r="I889">
        <v>2003</v>
      </c>
      <c r="J889" t="s">
        <v>222</v>
      </c>
      <c r="K889" t="s">
        <v>249</v>
      </c>
      <c r="L889" t="s">
        <v>89</v>
      </c>
      <c r="M889" t="s">
        <v>90</v>
      </c>
      <c r="N889" t="s">
        <v>46</v>
      </c>
      <c r="O889" t="s">
        <v>47</v>
      </c>
      <c r="P889" t="s">
        <v>30</v>
      </c>
    </row>
    <row r="890" spans="1:16" x14ac:dyDescent="0.3">
      <c r="A890">
        <v>10183</v>
      </c>
      <c r="B890">
        <v>37</v>
      </c>
      <c r="C890">
        <v>89.15</v>
      </c>
      <c r="D890">
        <v>3298.55</v>
      </c>
      <c r="E890" s="1">
        <v>37938</v>
      </c>
      <c r="F890" t="s">
        <v>16</v>
      </c>
      <c r="G890">
        <v>4</v>
      </c>
      <c r="H890">
        <v>11</v>
      </c>
      <c r="I890">
        <v>2003</v>
      </c>
      <c r="J890" t="s">
        <v>222</v>
      </c>
      <c r="K890" t="s">
        <v>249</v>
      </c>
      <c r="L890" t="s">
        <v>91</v>
      </c>
      <c r="M890" t="s">
        <v>92</v>
      </c>
      <c r="N890" t="s">
        <v>21</v>
      </c>
      <c r="O890" t="s">
        <v>22</v>
      </c>
      <c r="P890" t="s">
        <v>30</v>
      </c>
    </row>
    <row r="891" spans="1:16" x14ac:dyDescent="0.3">
      <c r="A891">
        <v>10193</v>
      </c>
      <c r="B891">
        <v>28</v>
      </c>
      <c r="C891">
        <v>93.21</v>
      </c>
      <c r="D891">
        <v>2609.88</v>
      </c>
      <c r="E891" s="1">
        <v>37946</v>
      </c>
      <c r="F891" t="s">
        <v>16</v>
      </c>
      <c r="G891">
        <v>4</v>
      </c>
      <c r="H891">
        <v>11</v>
      </c>
      <c r="I891">
        <v>2003</v>
      </c>
      <c r="J891" t="s">
        <v>222</v>
      </c>
      <c r="K891" t="s">
        <v>249</v>
      </c>
      <c r="L891" t="s">
        <v>226</v>
      </c>
      <c r="M891" t="s">
        <v>227</v>
      </c>
      <c r="N891" t="s">
        <v>46</v>
      </c>
      <c r="O891" t="s">
        <v>47</v>
      </c>
      <c r="P891" t="s">
        <v>23</v>
      </c>
    </row>
    <row r="892" spans="1:16" x14ac:dyDescent="0.3">
      <c r="A892">
        <v>10206</v>
      </c>
      <c r="B892">
        <v>37</v>
      </c>
      <c r="C892">
        <v>90.17</v>
      </c>
      <c r="D892">
        <v>3336.29</v>
      </c>
      <c r="E892" s="1">
        <v>37960</v>
      </c>
      <c r="F892" t="s">
        <v>16</v>
      </c>
      <c r="G892">
        <v>4</v>
      </c>
      <c r="H892">
        <v>12</v>
      </c>
      <c r="I892">
        <v>2003</v>
      </c>
      <c r="J892" t="s">
        <v>222</v>
      </c>
      <c r="K892" t="s">
        <v>249</v>
      </c>
      <c r="L892" t="s">
        <v>95</v>
      </c>
      <c r="M892" t="s">
        <v>96</v>
      </c>
      <c r="N892" t="s">
        <v>97</v>
      </c>
      <c r="O892" t="s">
        <v>22</v>
      </c>
      <c r="P892" t="s">
        <v>30</v>
      </c>
    </row>
    <row r="893" spans="1:16" x14ac:dyDescent="0.3">
      <c r="A893">
        <v>10215</v>
      </c>
      <c r="B893">
        <v>49</v>
      </c>
      <c r="C893">
        <v>100</v>
      </c>
      <c r="D893">
        <v>5510.05</v>
      </c>
      <c r="E893" s="1">
        <v>38015</v>
      </c>
      <c r="F893" t="s">
        <v>16</v>
      </c>
      <c r="G893">
        <v>1</v>
      </c>
      <c r="H893">
        <v>1</v>
      </c>
      <c r="I893">
        <v>2004</v>
      </c>
      <c r="J893" t="s">
        <v>222</v>
      </c>
      <c r="K893" t="s">
        <v>249</v>
      </c>
      <c r="L893" t="s">
        <v>98</v>
      </c>
      <c r="M893" t="s">
        <v>99</v>
      </c>
      <c r="N893" t="s">
        <v>21</v>
      </c>
      <c r="O893" t="s">
        <v>22</v>
      </c>
      <c r="P893" t="s">
        <v>30</v>
      </c>
    </row>
    <row r="894" spans="1:16" x14ac:dyDescent="0.3">
      <c r="A894">
        <v>10228</v>
      </c>
      <c r="B894">
        <v>24</v>
      </c>
      <c r="C894">
        <v>100</v>
      </c>
      <c r="D894">
        <v>2504.4</v>
      </c>
      <c r="E894" s="1">
        <v>38056</v>
      </c>
      <c r="F894" t="s">
        <v>16</v>
      </c>
      <c r="G894">
        <v>1</v>
      </c>
      <c r="H894">
        <v>3</v>
      </c>
      <c r="I894">
        <v>2004</v>
      </c>
      <c r="J894" t="s">
        <v>222</v>
      </c>
      <c r="K894" t="s">
        <v>249</v>
      </c>
      <c r="L894" t="s">
        <v>100</v>
      </c>
      <c r="M894" t="s">
        <v>56</v>
      </c>
      <c r="N894" t="s">
        <v>21</v>
      </c>
      <c r="O894" t="s">
        <v>22</v>
      </c>
      <c r="P894" t="s">
        <v>23</v>
      </c>
    </row>
    <row r="895" spans="1:16" x14ac:dyDescent="0.3">
      <c r="A895">
        <v>10244</v>
      </c>
      <c r="B895">
        <v>30</v>
      </c>
      <c r="C895">
        <v>100</v>
      </c>
      <c r="D895">
        <v>3525.6</v>
      </c>
      <c r="E895" s="1">
        <v>38106</v>
      </c>
      <c r="F895" t="s">
        <v>16</v>
      </c>
      <c r="G895">
        <v>2</v>
      </c>
      <c r="H895">
        <v>4</v>
      </c>
      <c r="I895">
        <v>2004</v>
      </c>
      <c r="J895" t="s">
        <v>222</v>
      </c>
      <c r="K895" t="s">
        <v>249</v>
      </c>
      <c r="L895" t="s">
        <v>76</v>
      </c>
      <c r="M895" t="s">
        <v>77</v>
      </c>
      <c r="N895" t="s">
        <v>78</v>
      </c>
      <c r="O895" t="s">
        <v>27</v>
      </c>
      <c r="P895" t="s">
        <v>30</v>
      </c>
    </row>
    <row r="896" spans="1:16" x14ac:dyDescent="0.3">
      <c r="A896">
        <v>10257</v>
      </c>
      <c r="B896">
        <v>50</v>
      </c>
      <c r="C896">
        <v>88.14</v>
      </c>
      <c r="D896">
        <v>4407</v>
      </c>
      <c r="E896" s="1">
        <v>38152</v>
      </c>
      <c r="F896" t="s">
        <v>16</v>
      </c>
      <c r="G896">
        <v>2</v>
      </c>
      <c r="H896">
        <v>6</v>
      </c>
      <c r="I896">
        <v>2004</v>
      </c>
      <c r="J896" t="s">
        <v>222</v>
      </c>
      <c r="K896" t="s">
        <v>249</v>
      </c>
      <c r="L896" t="s">
        <v>159</v>
      </c>
      <c r="M896" t="s">
        <v>160</v>
      </c>
      <c r="N896" t="s">
        <v>21</v>
      </c>
      <c r="O896" t="s">
        <v>22</v>
      </c>
      <c r="P896" t="s">
        <v>30</v>
      </c>
    </row>
    <row r="897" spans="1:16" x14ac:dyDescent="0.3">
      <c r="A897">
        <v>10270</v>
      </c>
      <c r="B897">
        <v>31</v>
      </c>
      <c r="C897">
        <v>96.24</v>
      </c>
      <c r="D897">
        <v>2983.44</v>
      </c>
      <c r="E897" s="1">
        <v>38187</v>
      </c>
      <c r="F897" t="s">
        <v>16</v>
      </c>
      <c r="G897">
        <v>3</v>
      </c>
      <c r="H897">
        <v>7</v>
      </c>
      <c r="I897">
        <v>2004</v>
      </c>
      <c r="J897" t="s">
        <v>222</v>
      </c>
      <c r="K897" t="s">
        <v>249</v>
      </c>
      <c r="L897" t="s">
        <v>68</v>
      </c>
      <c r="M897" t="s">
        <v>69</v>
      </c>
      <c r="N897" t="s">
        <v>46</v>
      </c>
      <c r="O897" t="s">
        <v>47</v>
      </c>
      <c r="P897" t="s">
        <v>23</v>
      </c>
    </row>
    <row r="898" spans="1:16" x14ac:dyDescent="0.3">
      <c r="A898">
        <v>10280</v>
      </c>
      <c r="B898">
        <v>46</v>
      </c>
      <c r="C898">
        <v>100</v>
      </c>
      <c r="D898">
        <v>5126.24</v>
      </c>
      <c r="E898" s="1">
        <v>38216</v>
      </c>
      <c r="F898" t="s">
        <v>16</v>
      </c>
      <c r="G898">
        <v>3</v>
      </c>
      <c r="H898">
        <v>8</v>
      </c>
      <c r="I898">
        <v>2004</v>
      </c>
      <c r="J898" t="s">
        <v>222</v>
      </c>
      <c r="K898" t="s">
        <v>249</v>
      </c>
      <c r="L898" t="s">
        <v>105</v>
      </c>
      <c r="M898" t="s">
        <v>106</v>
      </c>
      <c r="N898" t="s">
        <v>107</v>
      </c>
      <c r="O898" t="s">
        <v>27</v>
      </c>
      <c r="P898" t="s">
        <v>30</v>
      </c>
    </row>
    <row r="899" spans="1:16" x14ac:dyDescent="0.3">
      <c r="A899">
        <v>10291</v>
      </c>
      <c r="B899">
        <v>47</v>
      </c>
      <c r="C899">
        <v>100</v>
      </c>
      <c r="D899">
        <v>5713.79</v>
      </c>
      <c r="E899" s="1">
        <v>38238</v>
      </c>
      <c r="F899" t="s">
        <v>16</v>
      </c>
      <c r="G899">
        <v>3</v>
      </c>
      <c r="H899">
        <v>9</v>
      </c>
      <c r="I899">
        <v>2004</v>
      </c>
      <c r="J899" t="s">
        <v>222</v>
      </c>
      <c r="K899" t="s">
        <v>249</v>
      </c>
      <c r="L899" t="s">
        <v>108</v>
      </c>
      <c r="M899" t="s">
        <v>109</v>
      </c>
      <c r="N899" t="s">
        <v>83</v>
      </c>
      <c r="O899" t="s">
        <v>27</v>
      </c>
      <c r="P899" t="s">
        <v>30</v>
      </c>
    </row>
    <row r="900" spans="1:16" x14ac:dyDescent="0.3">
      <c r="A900">
        <v>10304</v>
      </c>
      <c r="B900">
        <v>46</v>
      </c>
      <c r="C900">
        <v>100</v>
      </c>
      <c r="D900">
        <v>4613.8</v>
      </c>
      <c r="E900" s="1">
        <v>38271</v>
      </c>
      <c r="F900" t="s">
        <v>16</v>
      </c>
      <c r="G900">
        <v>4</v>
      </c>
      <c r="H900">
        <v>10</v>
      </c>
      <c r="I900">
        <v>2004</v>
      </c>
      <c r="J900" t="s">
        <v>222</v>
      </c>
      <c r="K900" t="s">
        <v>249</v>
      </c>
      <c r="L900" t="s">
        <v>110</v>
      </c>
      <c r="M900" t="s">
        <v>111</v>
      </c>
      <c r="N900" t="s">
        <v>26</v>
      </c>
      <c r="O900" t="s">
        <v>27</v>
      </c>
      <c r="P900" t="s">
        <v>30</v>
      </c>
    </row>
    <row r="901" spans="1:16" x14ac:dyDescent="0.3">
      <c r="A901">
        <v>10312</v>
      </c>
      <c r="B901">
        <v>37</v>
      </c>
      <c r="C901">
        <v>100</v>
      </c>
      <c r="D901">
        <v>3711.1</v>
      </c>
      <c r="E901" s="1">
        <v>38281</v>
      </c>
      <c r="F901" t="s">
        <v>16</v>
      </c>
      <c r="G901">
        <v>4</v>
      </c>
      <c r="H901">
        <v>10</v>
      </c>
      <c r="I901">
        <v>2004</v>
      </c>
      <c r="J901" t="s">
        <v>222</v>
      </c>
      <c r="K901" t="s">
        <v>249</v>
      </c>
      <c r="L901" t="s">
        <v>112</v>
      </c>
      <c r="M901" t="s">
        <v>113</v>
      </c>
      <c r="N901" t="s">
        <v>21</v>
      </c>
      <c r="O901" t="s">
        <v>22</v>
      </c>
      <c r="P901" t="s">
        <v>30</v>
      </c>
    </row>
    <row r="902" spans="1:16" x14ac:dyDescent="0.3">
      <c r="A902">
        <v>10322</v>
      </c>
      <c r="B902">
        <v>33</v>
      </c>
      <c r="C902">
        <v>100</v>
      </c>
      <c r="D902">
        <v>3524.73</v>
      </c>
      <c r="E902" s="1">
        <v>38295</v>
      </c>
      <c r="F902" t="s">
        <v>16</v>
      </c>
      <c r="G902">
        <v>4</v>
      </c>
      <c r="H902">
        <v>11</v>
      </c>
      <c r="I902">
        <v>2004</v>
      </c>
      <c r="J902" t="s">
        <v>222</v>
      </c>
      <c r="K902" t="s">
        <v>249</v>
      </c>
      <c r="L902" t="s">
        <v>114</v>
      </c>
      <c r="M902" t="s">
        <v>115</v>
      </c>
      <c r="N902" t="s">
        <v>21</v>
      </c>
      <c r="O902" t="s">
        <v>22</v>
      </c>
      <c r="P902" t="s">
        <v>30</v>
      </c>
    </row>
    <row r="903" spans="1:16" x14ac:dyDescent="0.3">
      <c r="A903">
        <v>10333</v>
      </c>
      <c r="B903">
        <v>31</v>
      </c>
      <c r="C903">
        <v>90.17</v>
      </c>
      <c r="D903">
        <v>2795.27</v>
      </c>
      <c r="E903" s="1">
        <v>38309</v>
      </c>
      <c r="F903" t="s">
        <v>16</v>
      </c>
      <c r="G903">
        <v>4</v>
      </c>
      <c r="H903">
        <v>11</v>
      </c>
      <c r="I903">
        <v>2004</v>
      </c>
      <c r="J903" t="s">
        <v>222</v>
      </c>
      <c r="K903" t="s">
        <v>249</v>
      </c>
      <c r="L903" t="s">
        <v>42</v>
      </c>
      <c r="M903" t="s">
        <v>34</v>
      </c>
      <c r="N903" t="s">
        <v>21</v>
      </c>
      <c r="O903" t="s">
        <v>22</v>
      </c>
      <c r="P903" t="s">
        <v>23</v>
      </c>
    </row>
    <row r="904" spans="1:16" x14ac:dyDescent="0.3">
      <c r="A904">
        <v>10347</v>
      </c>
      <c r="B904">
        <v>48</v>
      </c>
      <c r="C904">
        <v>100</v>
      </c>
      <c r="D904">
        <v>4814.3999999999996</v>
      </c>
      <c r="E904" s="1">
        <v>38320</v>
      </c>
      <c r="F904" t="s">
        <v>16</v>
      </c>
      <c r="G904">
        <v>4</v>
      </c>
      <c r="H904">
        <v>11</v>
      </c>
      <c r="I904">
        <v>2004</v>
      </c>
      <c r="J904" t="s">
        <v>222</v>
      </c>
      <c r="K904" t="s">
        <v>249</v>
      </c>
      <c r="L904" t="s">
        <v>44</v>
      </c>
      <c r="M904" t="s">
        <v>45</v>
      </c>
      <c r="N904" t="s">
        <v>46</v>
      </c>
      <c r="O904" t="s">
        <v>47</v>
      </c>
      <c r="P904" t="s">
        <v>30</v>
      </c>
    </row>
    <row r="905" spans="1:16" x14ac:dyDescent="0.3">
      <c r="A905">
        <v>10357</v>
      </c>
      <c r="B905">
        <v>41</v>
      </c>
      <c r="C905">
        <v>87.13</v>
      </c>
      <c r="D905">
        <v>3572.33</v>
      </c>
      <c r="E905" s="1">
        <v>38331</v>
      </c>
      <c r="F905" t="s">
        <v>16</v>
      </c>
      <c r="G905">
        <v>4</v>
      </c>
      <c r="H905">
        <v>12</v>
      </c>
      <c r="I905">
        <v>2004</v>
      </c>
      <c r="J905" t="s">
        <v>222</v>
      </c>
      <c r="K905" t="s">
        <v>249</v>
      </c>
      <c r="L905" t="s">
        <v>112</v>
      </c>
      <c r="M905" t="s">
        <v>113</v>
      </c>
      <c r="N905" t="s">
        <v>21</v>
      </c>
      <c r="O905" t="s">
        <v>22</v>
      </c>
      <c r="P905" t="s">
        <v>30</v>
      </c>
    </row>
    <row r="906" spans="1:16" x14ac:dyDescent="0.3">
      <c r="A906">
        <v>10369</v>
      </c>
      <c r="B906">
        <v>42</v>
      </c>
      <c r="C906">
        <v>100</v>
      </c>
      <c r="D906">
        <v>4581.3599999999997</v>
      </c>
      <c r="E906" s="1">
        <v>38372</v>
      </c>
      <c r="F906" t="s">
        <v>16</v>
      </c>
      <c r="G906">
        <v>1</v>
      </c>
      <c r="H906">
        <v>1</v>
      </c>
      <c r="I906">
        <v>2005</v>
      </c>
      <c r="J906" t="s">
        <v>222</v>
      </c>
      <c r="K906" t="s">
        <v>249</v>
      </c>
      <c r="L906" t="s">
        <v>116</v>
      </c>
      <c r="M906" t="s">
        <v>117</v>
      </c>
      <c r="N906" t="s">
        <v>21</v>
      </c>
      <c r="O906" t="s">
        <v>22</v>
      </c>
      <c r="P906" t="s">
        <v>30</v>
      </c>
    </row>
    <row r="907" spans="1:16" x14ac:dyDescent="0.3">
      <c r="A907">
        <v>10381</v>
      </c>
      <c r="B907">
        <v>41</v>
      </c>
      <c r="C907">
        <v>100</v>
      </c>
      <c r="D907">
        <v>4319.76</v>
      </c>
      <c r="E907" s="1">
        <v>38400</v>
      </c>
      <c r="F907" t="s">
        <v>16</v>
      </c>
      <c r="G907">
        <v>1</v>
      </c>
      <c r="H907">
        <v>2</v>
      </c>
      <c r="I907">
        <v>2005</v>
      </c>
      <c r="J907" t="s">
        <v>222</v>
      </c>
      <c r="K907" t="s">
        <v>249</v>
      </c>
      <c r="L907" t="s">
        <v>33</v>
      </c>
      <c r="M907" t="s">
        <v>34</v>
      </c>
      <c r="N907" t="s">
        <v>21</v>
      </c>
      <c r="O907" t="s">
        <v>22</v>
      </c>
      <c r="P907" t="s">
        <v>30</v>
      </c>
    </row>
    <row r="908" spans="1:16" x14ac:dyDescent="0.3">
      <c r="A908">
        <v>10391</v>
      </c>
      <c r="B908">
        <v>32</v>
      </c>
      <c r="C908">
        <v>45.25</v>
      </c>
      <c r="D908">
        <v>1448</v>
      </c>
      <c r="E908" s="1">
        <v>38420</v>
      </c>
      <c r="F908" t="s">
        <v>16</v>
      </c>
      <c r="G908">
        <v>1</v>
      </c>
      <c r="H908">
        <v>3</v>
      </c>
      <c r="I908">
        <v>2005</v>
      </c>
      <c r="J908" t="s">
        <v>222</v>
      </c>
      <c r="K908" t="s">
        <v>249</v>
      </c>
      <c r="L908" t="s">
        <v>118</v>
      </c>
      <c r="M908" t="s">
        <v>119</v>
      </c>
      <c r="N908" t="s">
        <v>46</v>
      </c>
      <c r="O908" t="s">
        <v>47</v>
      </c>
      <c r="P908" t="s">
        <v>23</v>
      </c>
    </row>
    <row r="909" spans="1:16" x14ac:dyDescent="0.3">
      <c r="A909">
        <v>10423</v>
      </c>
      <c r="B909">
        <v>10</v>
      </c>
      <c r="C909">
        <v>88.14</v>
      </c>
      <c r="D909">
        <v>881.4</v>
      </c>
      <c r="E909" s="1">
        <v>38502</v>
      </c>
      <c r="F909" t="s">
        <v>122</v>
      </c>
      <c r="G909">
        <v>2</v>
      </c>
      <c r="H909">
        <v>5</v>
      </c>
      <c r="I909">
        <v>2005</v>
      </c>
      <c r="J909" t="s">
        <v>222</v>
      </c>
      <c r="K909" t="s">
        <v>249</v>
      </c>
      <c r="L909" t="s">
        <v>148</v>
      </c>
      <c r="M909" t="s">
        <v>149</v>
      </c>
      <c r="N909" t="s">
        <v>150</v>
      </c>
      <c r="O909" t="s">
        <v>27</v>
      </c>
      <c r="P909" t="s">
        <v>23</v>
      </c>
    </row>
    <row r="910" spans="1:16" x14ac:dyDescent="0.3">
      <c r="A910">
        <v>10103</v>
      </c>
      <c r="B910">
        <v>35</v>
      </c>
      <c r="C910">
        <v>57.46</v>
      </c>
      <c r="D910">
        <v>2011.1</v>
      </c>
      <c r="E910" s="1">
        <v>37650</v>
      </c>
      <c r="F910" t="s">
        <v>16</v>
      </c>
      <c r="G910">
        <v>1</v>
      </c>
      <c r="H910">
        <v>1</v>
      </c>
      <c r="I910">
        <v>2003</v>
      </c>
      <c r="J910" t="s">
        <v>222</v>
      </c>
      <c r="K910" t="s">
        <v>250</v>
      </c>
      <c r="L910" t="s">
        <v>60</v>
      </c>
      <c r="M910" t="s">
        <v>61</v>
      </c>
      <c r="N910" t="s">
        <v>41</v>
      </c>
      <c r="O910" t="s">
        <v>27</v>
      </c>
      <c r="P910" t="s">
        <v>23</v>
      </c>
    </row>
    <row r="911" spans="1:16" x14ac:dyDescent="0.3">
      <c r="A911">
        <v>10111</v>
      </c>
      <c r="B911">
        <v>28</v>
      </c>
      <c r="C911">
        <v>64.33</v>
      </c>
      <c r="D911">
        <v>1801.24</v>
      </c>
      <c r="E911" s="1">
        <v>37705</v>
      </c>
      <c r="F911" t="s">
        <v>16</v>
      </c>
      <c r="G911">
        <v>1</v>
      </c>
      <c r="H911">
        <v>3</v>
      </c>
      <c r="I911">
        <v>2003</v>
      </c>
      <c r="J911" t="s">
        <v>222</v>
      </c>
      <c r="K911" t="s">
        <v>250</v>
      </c>
      <c r="L911" t="s">
        <v>42</v>
      </c>
      <c r="M911" t="s">
        <v>34</v>
      </c>
      <c r="N911" t="s">
        <v>21</v>
      </c>
      <c r="O911" t="s">
        <v>22</v>
      </c>
      <c r="P911" t="s">
        <v>23</v>
      </c>
    </row>
    <row r="912" spans="1:16" x14ac:dyDescent="0.3">
      <c r="A912">
        <v>10126</v>
      </c>
      <c r="B912">
        <v>46</v>
      </c>
      <c r="C912">
        <v>73.7</v>
      </c>
      <c r="D912">
        <v>3390.2</v>
      </c>
      <c r="E912" s="1">
        <v>37769</v>
      </c>
      <c r="F912" t="s">
        <v>16</v>
      </c>
      <c r="G912">
        <v>2</v>
      </c>
      <c r="H912">
        <v>5</v>
      </c>
      <c r="I912">
        <v>2003</v>
      </c>
      <c r="J912" t="s">
        <v>222</v>
      </c>
      <c r="K912" t="s">
        <v>250</v>
      </c>
      <c r="L912" t="s">
        <v>84</v>
      </c>
      <c r="M912" t="s">
        <v>77</v>
      </c>
      <c r="N912" t="s">
        <v>78</v>
      </c>
      <c r="O912" t="s">
        <v>27</v>
      </c>
      <c r="P912" t="s">
        <v>30</v>
      </c>
    </row>
    <row r="913" spans="1:16" x14ac:dyDescent="0.3">
      <c r="A913">
        <v>10139</v>
      </c>
      <c r="B913">
        <v>20</v>
      </c>
      <c r="C913">
        <v>71.2</v>
      </c>
      <c r="D913">
        <v>1424</v>
      </c>
      <c r="E913" s="1">
        <v>37818</v>
      </c>
      <c r="F913" t="s">
        <v>16</v>
      </c>
      <c r="G913">
        <v>3</v>
      </c>
      <c r="H913">
        <v>7</v>
      </c>
      <c r="I913">
        <v>2003</v>
      </c>
      <c r="J913" t="s">
        <v>222</v>
      </c>
      <c r="K913" t="s">
        <v>250</v>
      </c>
      <c r="L913" t="s">
        <v>68</v>
      </c>
      <c r="M913" t="s">
        <v>69</v>
      </c>
      <c r="N913" t="s">
        <v>46</v>
      </c>
      <c r="O913" t="s">
        <v>47</v>
      </c>
      <c r="P913" t="s">
        <v>23</v>
      </c>
    </row>
    <row r="914" spans="1:16" x14ac:dyDescent="0.3">
      <c r="A914">
        <v>10150</v>
      </c>
      <c r="B914">
        <v>30</v>
      </c>
      <c r="C914">
        <v>49.97</v>
      </c>
      <c r="D914">
        <v>1499.1</v>
      </c>
      <c r="E914" s="1">
        <v>37883</v>
      </c>
      <c r="F914" t="s">
        <v>16</v>
      </c>
      <c r="G914">
        <v>3</v>
      </c>
      <c r="H914">
        <v>9</v>
      </c>
      <c r="I914">
        <v>2003</v>
      </c>
      <c r="J914" t="s">
        <v>222</v>
      </c>
      <c r="K914" t="s">
        <v>250</v>
      </c>
      <c r="L914" t="s">
        <v>85</v>
      </c>
      <c r="M914" t="s">
        <v>86</v>
      </c>
      <c r="N914" t="s">
        <v>86</v>
      </c>
      <c r="O914" t="s">
        <v>87</v>
      </c>
      <c r="P914" t="s">
        <v>23</v>
      </c>
    </row>
    <row r="915" spans="1:16" x14ac:dyDescent="0.3">
      <c r="A915">
        <v>10163</v>
      </c>
      <c r="B915">
        <v>48</v>
      </c>
      <c r="C915">
        <v>69.959999999999994</v>
      </c>
      <c r="D915">
        <v>3358.08</v>
      </c>
      <c r="E915" s="1">
        <v>37914</v>
      </c>
      <c r="F915" t="s">
        <v>16</v>
      </c>
      <c r="G915">
        <v>4</v>
      </c>
      <c r="H915">
        <v>10</v>
      </c>
      <c r="I915">
        <v>2003</v>
      </c>
      <c r="J915" t="s">
        <v>222</v>
      </c>
      <c r="K915" t="s">
        <v>250</v>
      </c>
      <c r="L915" t="s">
        <v>88</v>
      </c>
      <c r="M915" t="s">
        <v>20</v>
      </c>
      <c r="N915" t="s">
        <v>21</v>
      </c>
      <c r="O915" t="s">
        <v>22</v>
      </c>
      <c r="P915" t="s">
        <v>30</v>
      </c>
    </row>
    <row r="916" spans="1:16" x14ac:dyDescent="0.3">
      <c r="A916">
        <v>10173</v>
      </c>
      <c r="B916">
        <v>28</v>
      </c>
      <c r="C916">
        <v>53.72</v>
      </c>
      <c r="D916">
        <v>1504.16</v>
      </c>
      <c r="E916" s="1">
        <v>37930</v>
      </c>
      <c r="F916" t="s">
        <v>16</v>
      </c>
      <c r="G916">
        <v>4</v>
      </c>
      <c r="H916">
        <v>11</v>
      </c>
      <c r="I916">
        <v>2003</v>
      </c>
      <c r="J916" t="s">
        <v>222</v>
      </c>
      <c r="K916" t="s">
        <v>250</v>
      </c>
      <c r="L916" t="s">
        <v>224</v>
      </c>
      <c r="M916" t="s">
        <v>225</v>
      </c>
      <c r="N916" t="s">
        <v>107</v>
      </c>
      <c r="O916" t="s">
        <v>27</v>
      </c>
      <c r="P916" t="s">
        <v>23</v>
      </c>
    </row>
    <row r="917" spans="1:16" x14ac:dyDescent="0.3">
      <c r="A917">
        <v>10183</v>
      </c>
      <c r="B917">
        <v>39</v>
      </c>
      <c r="C917">
        <v>68.08</v>
      </c>
      <c r="D917">
        <v>2655.12</v>
      </c>
      <c r="E917" s="1">
        <v>37938</v>
      </c>
      <c r="F917" t="s">
        <v>16</v>
      </c>
      <c r="G917">
        <v>4</v>
      </c>
      <c r="H917">
        <v>11</v>
      </c>
      <c r="I917">
        <v>2003</v>
      </c>
      <c r="J917" t="s">
        <v>222</v>
      </c>
      <c r="K917" t="s">
        <v>250</v>
      </c>
      <c r="L917" t="s">
        <v>91</v>
      </c>
      <c r="M917" t="s">
        <v>92</v>
      </c>
      <c r="N917" t="s">
        <v>21</v>
      </c>
      <c r="O917" t="s">
        <v>22</v>
      </c>
      <c r="P917" t="s">
        <v>23</v>
      </c>
    </row>
    <row r="918" spans="1:16" x14ac:dyDescent="0.3">
      <c r="A918">
        <v>10193</v>
      </c>
      <c r="B918">
        <v>24</v>
      </c>
      <c r="C918">
        <v>51.84</v>
      </c>
      <c r="D918">
        <v>1244.1600000000001</v>
      </c>
      <c r="E918" s="1">
        <v>37946</v>
      </c>
      <c r="F918" t="s">
        <v>16</v>
      </c>
      <c r="G918">
        <v>4</v>
      </c>
      <c r="H918">
        <v>11</v>
      </c>
      <c r="I918">
        <v>2003</v>
      </c>
      <c r="J918" t="s">
        <v>222</v>
      </c>
      <c r="K918" t="s">
        <v>250</v>
      </c>
      <c r="L918" t="s">
        <v>226</v>
      </c>
      <c r="M918" t="s">
        <v>227</v>
      </c>
      <c r="N918" t="s">
        <v>46</v>
      </c>
      <c r="O918" t="s">
        <v>47</v>
      </c>
      <c r="P918" t="s">
        <v>23</v>
      </c>
    </row>
    <row r="919" spans="1:16" x14ac:dyDescent="0.3">
      <c r="A919">
        <v>10206</v>
      </c>
      <c r="B919">
        <v>28</v>
      </c>
      <c r="C919">
        <v>67.459999999999994</v>
      </c>
      <c r="D919">
        <v>1888.88</v>
      </c>
      <c r="E919" s="1">
        <v>37960</v>
      </c>
      <c r="F919" t="s">
        <v>16</v>
      </c>
      <c r="G919">
        <v>4</v>
      </c>
      <c r="H919">
        <v>12</v>
      </c>
      <c r="I919">
        <v>2003</v>
      </c>
      <c r="J919" t="s">
        <v>222</v>
      </c>
      <c r="K919" t="s">
        <v>250</v>
      </c>
      <c r="L919" t="s">
        <v>95</v>
      </c>
      <c r="M919" t="s">
        <v>96</v>
      </c>
      <c r="N919" t="s">
        <v>97</v>
      </c>
      <c r="O919" t="s">
        <v>22</v>
      </c>
      <c r="P919" t="s">
        <v>23</v>
      </c>
    </row>
    <row r="920" spans="1:16" x14ac:dyDescent="0.3">
      <c r="A920">
        <v>10215</v>
      </c>
      <c r="B920">
        <v>31</v>
      </c>
      <c r="C920">
        <v>58.71</v>
      </c>
      <c r="D920">
        <v>1820.01</v>
      </c>
      <c r="E920" s="1">
        <v>38015</v>
      </c>
      <c r="F920" t="s">
        <v>16</v>
      </c>
      <c r="G920">
        <v>1</v>
      </c>
      <c r="H920">
        <v>1</v>
      </c>
      <c r="I920">
        <v>2004</v>
      </c>
      <c r="J920" t="s">
        <v>222</v>
      </c>
      <c r="K920" t="s">
        <v>250</v>
      </c>
      <c r="L920" t="s">
        <v>98</v>
      </c>
      <c r="M920" t="s">
        <v>99</v>
      </c>
      <c r="N920" t="s">
        <v>21</v>
      </c>
      <c r="O920" t="s">
        <v>22</v>
      </c>
      <c r="P920" t="s">
        <v>23</v>
      </c>
    </row>
    <row r="921" spans="1:16" x14ac:dyDescent="0.3">
      <c r="A921">
        <v>10228</v>
      </c>
      <c r="B921">
        <v>45</v>
      </c>
      <c r="C921">
        <v>63.71</v>
      </c>
      <c r="D921">
        <v>2866.95</v>
      </c>
      <c r="E921" s="1">
        <v>38056</v>
      </c>
      <c r="F921" t="s">
        <v>16</v>
      </c>
      <c r="G921">
        <v>1</v>
      </c>
      <c r="H921">
        <v>3</v>
      </c>
      <c r="I921">
        <v>2004</v>
      </c>
      <c r="J921" t="s">
        <v>222</v>
      </c>
      <c r="K921" t="s">
        <v>250</v>
      </c>
      <c r="L921" t="s">
        <v>100</v>
      </c>
      <c r="M921" t="s">
        <v>56</v>
      </c>
      <c r="N921" t="s">
        <v>21</v>
      </c>
      <c r="O921" t="s">
        <v>22</v>
      </c>
      <c r="P921" t="s">
        <v>23</v>
      </c>
    </row>
    <row r="922" spans="1:16" x14ac:dyDescent="0.3">
      <c r="A922">
        <v>10244</v>
      </c>
      <c r="B922">
        <v>24</v>
      </c>
      <c r="C922">
        <v>58.09</v>
      </c>
      <c r="D922">
        <v>1394.16</v>
      </c>
      <c r="E922" s="1">
        <v>38106</v>
      </c>
      <c r="F922" t="s">
        <v>16</v>
      </c>
      <c r="G922">
        <v>2</v>
      </c>
      <c r="H922">
        <v>4</v>
      </c>
      <c r="I922">
        <v>2004</v>
      </c>
      <c r="J922" t="s">
        <v>222</v>
      </c>
      <c r="K922" t="s">
        <v>250</v>
      </c>
      <c r="L922" t="s">
        <v>76</v>
      </c>
      <c r="M922" t="s">
        <v>77</v>
      </c>
      <c r="N922" t="s">
        <v>78</v>
      </c>
      <c r="O922" t="s">
        <v>27</v>
      </c>
      <c r="P922" t="s">
        <v>23</v>
      </c>
    </row>
    <row r="923" spans="1:16" x14ac:dyDescent="0.3">
      <c r="A923">
        <v>10257</v>
      </c>
      <c r="B923">
        <v>49</v>
      </c>
      <c r="C923">
        <v>53.72</v>
      </c>
      <c r="D923">
        <v>2632.28</v>
      </c>
      <c r="E923" s="1">
        <v>38152</v>
      </c>
      <c r="F923" t="s">
        <v>16</v>
      </c>
      <c r="G923">
        <v>2</v>
      </c>
      <c r="H923">
        <v>6</v>
      </c>
      <c r="I923">
        <v>2004</v>
      </c>
      <c r="J923" t="s">
        <v>222</v>
      </c>
      <c r="K923" t="s">
        <v>250</v>
      </c>
      <c r="L923" t="s">
        <v>159</v>
      </c>
      <c r="M923" t="s">
        <v>160</v>
      </c>
      <c r="N923" t="s">
        <v>21</v>
      </c>
      <c r="O923" t="s">
        <v>22</v>
      </c>
      <c r="P923" t="s">
        <v>23</v>
      </c>
    </row>
    <row r="924" spans="1:16" x14ac:dyDescent="0.3">
      <c r="A924">
        <v>10269</v>
      </c>
      <c r="B924">
        <v>32</v>
      </c>
      <c r="C924">
        <v>63.08</v>
      </c>
      <c r="D924">
        <v>2018.56</v>
      </c>
      <c r="E924" s="1">
        <v>38184</v>
      </c>
      <c r="F924" t="s">
        <v>16</v>
      </c>
      <c r="G924">
        <v>3</v>
      </c>
      <c r="H924">
        <v>7</v>
      </c>
      <c r="I924">
        <v>2004</v>
      </c>
      <c r="J924" t="s">
        <v>222</v>
      </c>
      <c r="K924" t="s">
        <v>250</v>
      </c>
      <c r="L924" t="s">
        <v>64</v>
      </c>
      <c r="M924" t="s">
        <v>65</v>
      </c>
      <c r="N924" t="s">
        <v>66</v>
      </c>
      <c r="O924" t="s">
        <v>27</v>
      </c>
      <c r="P924" t="s">
        <v>23</v>
      </c>
    </row>
    <row r="925" spans="1:16" x14ac:dyDescent="0.3">
      <c r="A925">
        <v>10280</v>
      </c>
      <c r="B925">
        <v>43</v>
      </c>
      <c r="C925">
        <v>68.709999999999994</v>
      </c>
      <c r="D925">
        <v>2954.53</v>
      </c>
      <c r="E925" s="1">
        <v>38216</v>
      </c>
      <c r="F925" t="s">
        <v>16</v>
      </c>
      <c r="G925">
        <v>3</v>
      </c>
      <c r="H925">
        <v>8</v>
      </c>
      <c r="I925">
        <v>2004</v>
      </c>
      <c r="J925" t="s">
        <v>222</v>
      </c>
      <c r="K925" t="s">
        <v>250</v>
      </c>
      <c r="L925" t="s">
        <v>105</v>
      </c>
      <c r="M925" t="s">
        <v>106</v>
      </c>
      <c r="N925" t="s">
        <v>107</v>
      </c>
      <c r="O925" t="s">
        <v>27</v>
      </c>
      <c r="P925" t="s">
        <v>23</v>
      </c>
    </row>
    <row r="926" spans="1:16" x14ac:dyDescent="0.3">
      <c r="A926">
        <v>10291</v>
      </c>
      <c r="B926">
        <v>37</v>
      </c>
      <c r="C926">
        <v>50.59</v>
      </c>
      <c r="D926">
        <v>1871.83</v>
      </c>
      <c r="E926" s="1">
        <v>38238</v>
      </c>
      <c r="F926" t="s">
        <v>16</v>
      </c>
      <c r="G926">
        <v>3</v>
      </c>
      <c r="H926">
        <v>9</v>
      </c>
      <c r="I926">
        <v>2004</v>
      </c>
      <c r="J926" t="s">
        <v>222</v>
      </c>
      <c r="K926" t="s">
        <v>250</v>
      </c>
      <c r="L926" t="s">
        <v>108</v>
      </c>
      <c r="M926" t="s">
        <v>109</v>
      </c>
      <c r="N926" t="s">
        <v>83</v>
      </c>
      <c r="O926" t="s">
        <v>27</v>
      </c>
      <c r="P926" t="s">
        <v>23</v>
      </c>
    </row>
    <row r="927" spans="1:16" x14ac:dyDescent="0.3">
      <c r="A927">
        <v>10304</v>
      </c>
      <c r="B927">
        <v>24</v>
      </c>
      <c r="C927">
        <v>64.959999999999994</v>
      </c>
      <c r="D927">
        <v>1559.04</v>
      </c>
      <c r="E927" s="1">
        <v>38271</v>
      </c>
      <c r="F927" t="s">
        <v>16</v>
      </c>
      <c r="G927">
        <v>4</v>
      </c>
      <c r="H927">
        <v>10</v>
      </c>
      <c r="I927">
        <v>2004</v>
      </c>
      <c r="J927" t="s">
        <v>222</v>
      </c>
      <c r="K927" t="s">
        <v>250</v>
      </c>
      <c r="L927" t="s">
        <v>110</v>
      </c>
      <c r="M927" t="s">
        <v>111</v>
      </c>
      <c r="N927" t="s">
        <v>26</v>
      </c>
      <c r="O927" t="s">
        <v>27</v>
      </c>
      <c r="P927" t="s">
        <v>23</v>
      </c>
    </row>
    <row r="928" spans="1:16" x14ac:dyDescent="0.3">
      <c r="A928">
        <v>10312</v>
      </c>
      <c r="B928">
        <v>35</v>
      </c>
      <c r="C928">
        <v>53.72</v>
      </c>
      <c r="D928">
        <v>1880.2</v>
      </c>
      <c r="E928" s="1">
        <v>38281</v>
      </c>
      <c r="F928" t="s">
        <v>16</v>
      </c>
      <c r="G928">
        <v>4</v>
      </c>
      <c r="H928">
        <v>10</v>
      </c>
      <c r="I928">
        <v>2004</v>
      </c>
      <c r="J928" t="s">
        <v>222</v>
      </c>
      <c r="K928" t="s">
        <v>250</v>
      </c>
      <c r="L928" t="s">
        <v>112</v>
      </c>
      <c r="M928" t="s">
        <v>113</v>
      </c>
      <c r="N928" t="s">
        <v>21</v>
      </c>
      <c r="O928" t="s">
        <v>22</v>
      </c>
      <c r="P928" t="s">
        <v>23</v>
      </c>
    </row>
    <row r="929" spans="1:16" x14ac:dyDescent="0.3">
      <c r="A929">
        <v>10322</v>
      </c>
      <c r="B929">
        <v>41</v>
      </c>
      <c r="C929">
        <v>29.87</v>
      </c>
      <c r="D929">
        <v>1224.67</v>
      </c>
      <c r="E929" s="1">
        <v>38295</v>
      </c>
      <c r="F929" t="s">
        <v>16</v>
      </c>
      <c r="G929">
        <v>4</v>
      </c>
      <c r="H929">
        <v>11</v>
      </c>
      <c r="I929">
        <v>2004</v>
      </c>
      <c r="J929" t="s">
        <v>222</v>
      </c>
      <c r="K929" t="s">
        <v>250</v>
      </c>
      <c r="L929" t="s">
        <v>114</v>
      </c>
      <c r="M929" t="s">
        <v>115</v>
      </c>
      <c r="N929" t="s">
        <v>21</v>
      </c>
      <c r="O929" t="s">
        <v>22</v>
      </c>
      <c r="P929" t="s">
        <v>23</v>
      </c>
    </row>
    <row r="930" spans="1:16" x14ac:dyDescent="0.3">
      <c r="A930">
        <v>10332</v>
      </c>
      <c r="B930">
        <v>26</v>
      </c>
      <c r="C930">
        <v>100</v>
      </c>
      <c r="D930">
        <v>2979.08</v>
      </c>
      <c r="E930" s="1">
        <v>38308</v>
      </c>
      <c r="F930" t="s">
        <v>16</v>
      </c>
      <c r="G930">
        <v>4</v>
      </c>
      <c r="H930">
        <v>11</v>
      </c>
      <c r="I930">
        <v>2004</v>
      </c>
      <c r="J930" t="s">
        <v>222</v>
      </c>
      <c r="K930" t="s">
        <v>250</v>
      </c>
      <c r="L930" t="s">
        <v>194</v>
      </c>
      <c r="M930" t="s">
        <v>195</v>
      </c>
      <c r="N930" t="s">
        <v>74</v>
      </c>
      <c r="O930" t="s">
        <v>27</v>
      </c>
      <c r="P930" t="s">
        <v>23</v>
      </c>
    </row>
    <row r="931" spans="1:16" x14ac:dyDescent="0.3">
      <c r="A931">
        <v>10347</v>
      </c>
      <c r="B931">
        <v>34</v>
      </c>
      <c r="C931">
        <v>64.959999999999994</v>
      </c>
      <c r="D931">
        <v>2208.64</v>
      </c>
      <c r="E931" s="1">
        <v>38320</v>
      </c>
      <c r="F931" t="s">
        <v>16</v>
      </c>
      <c r="G931">
        <v>4</v>
      </c>
      <c r="H931">
        <v>11</v>
      </c>
      <c r="I931">
        <v>2004</v>
      </c>
      <c r="J931" t="s">
        <v>222</v>
      </c>
      <c r="K931" t="s">
        <v>250</v>
      </c>
      <c r="L931" t="s">
        <v>44</v>
      </c>
      <c r="M931" t="s">
        <v>45</v>
      </c>
      <c r="N931" t="s">
        <v>46</v>
      </c>
      <c r="O931" t="s">
        <v>47</v>
      </c>
      <c r="P931" t="s">
        <v>23</v>
      </c>
    </row>
    <row r="932" spans="1:16" x14ac:dyDescent="0.3">
      <c r="A932">
        <v>10357</v>
      </c>
      <c r="B932">
        <v>49</v>
      </c>
      <c r="C932">
        <v>70.58</v>
      </c>
      <c r="D932">
        <v>3458.42</v>
      </c>
      <c r="E932" s="1">
        <v>38331</v>
      </c>
      <c r="F932" t="s">
        <v>16</v>
      </c>
      <c r="G932">
        <v>4</v>
      </c>
      <c r="H932">
        <v>12</v>
      </c>
      <c r="I932">
        <v>2004</v>
      </c>
      <c r="J932" t="s">
        <v>222</v>
      </c>
      <c r="K932" t="s">
        <v>250</v>
      </c>
      <c r="L932" t="s">
        <v>112</v>
      </c>
      <c r="M932" t="s">
        <v>113</v>
      </c>
      <c r="N932" t="s">
        <v>21</v>
      </c>
      <c r="O932" t="s">
        <v>22</v>
      </c>
      <c r="P932" t="s">
        <v>30</v>
      </c>
    </row>
    <row r="933" spans="1:16" x14ac:dyDescent="0.3">
      <c r="A933">
        <v>10369</v>
      </c>
      <c r="B933">
        <v>28</v>
      </c>
      <c r="C933">
        <v>44.21</v>
      </c>
      <c r="D933">
        <v>1237.8800000000001</v>
      </c>
      <c r="E933" s="1">
        <v>38372</v>
      </c>
      <c r="F933" t="s">
        <v>16</v>
      </c>
      <c r="G933">
        <v>1</v>
      </c>
      <c r="H933">
        <v>1</v>
      </c>
      <c r="I933">
        <v>2005</v>
      </c>
      <c r="J933" t="s">
        <v>222</v>
      </c>
      <c r="K933" t="s">
        <v>250</v>
      </c>
      <c r="L933" t="s">
        <v>116</v>
      </c>
      <c r="M933" t="s">
        <v>117</v>
      </c>
      <c r="N933" t="s">
        <v>21</v>
      </c>
      <c r="O933" t="s">
        <v>22</v>
      </c>
      <c r="P933" t="s">
        <v>23</v>
      </c>
    </row>
    <row r="934" spans="1:16" x14ac:dyDescent="0.3">
      <c r="A934">
        <v>10381</v>
      </c>
      <c r="B934">
        <v>40</v>
      </c>
      <c r="C934">
        <v>68.08</v>
      </c>
      <c r="D934">
        <v>2723.2</v>
      </c>
      <c r="E934" s="1">
        <v>38400</v>
      </c>
      <c r="F934" t="s">
        <v>16</v>
      </c>
      <c r="G934">
        <v>1</v>
      </c>
      <c r="H934">
        <v>2</v>
      </c>
      <c r="I934">
        <v>2005</v>
      </c>
      <c r="J934" t="s">
        <v>222</v>
      </c>
      <c r="K934" t="s">
        <v>250</v>
      </c>
      <c r="L934" t="s">
        <v>33</v>
      </c>
      <c r="M934" t="s">
        <v>34</v>
      </c>
      <c r="N934" t="s">
        <v>21</v>
      </c>
      <c r="O934" t="s">
        <v>22</v>
      </c>
      <c r="P934" t="s">
        <v>23</v>
      </c>
    </row>
    <row r="935" spans="1:16" x14ac:dyDescent="0.3">
      <c r="A935">
        <v>10392</v>
      </c>
      <c r="B935">
        <v>37</v>
      </c>
      <c r="C935">
        <v>59.96</v>
      </c>
      <c r="D935">
        <v>2218.52</v>
      </c>
      <c r="E935" s="1">
        <v>38421</v>
      </c>
      <c r="F935" t="s">
        <v>16</v>
      </c>
      <c r="G935">
        <v>1</v>
      </c>
      <c r="H935">
        <v>3</v>
      </c>
      <c r="I935">
        <v>2005</v>
      </c>
      <c r="J935" t="s">
        <v>222</v>
      </c>
      <c r="K935" t="s">
        <v>250</v>
      </c>
      <c r="L935" t="s">
        <v>165</v>
      </c>
      <c r="M935" t="s">
        <v>166</v>
      </c>
      <c r="N935" t="s">
        <v>66</v>
      </c>
      <c r="O935" t="s">
        <v>27</v>
      </c>
      <c r="P935" t="s">
        <v>23</v>
      </c>
    </row>
    <row r="936" spans="1:16" x14ac:dyDescent="0.3">
      <c r="A936">
        <v>10423</v>
      </c>
      <c r="B936">
        <v>31</v>
      </c>
      <c r="C936">
        <v>53.72</v>
      </c>
      <c r="D936">
        <v>1665.32</v>
      </c>
      <c r="E936" s="1">
        <v>38502</v>
      </c>
      <c r="F936" t="s">
        <v>122</v>
      </c>
      <c r="G936">
        <v>2</v>
      </c>
      <c r="H936">
        <v>5</v>
      </c>
      <c r="I936">
        <v>2005</v>
      </c>
      <c r="J936" t="s">
        <v>222</v>
      </c>
      <c r="K936" t="s">
        <v>250</v>
      </c>
      <c r="L936" t="s">
        <v>148</v>
      </c>
      <c r="M936" t="s">
        <v>149</v>
      </c>
      <c r="N936" t="s">
        <v>150</v>
      </c>
      <c r="O936" t="s">
        <v>27</v>
      </c>
      <c r="P936" t="s">
        <v>23</v>
      </c>
    </row>
    <row r="937" spans="1:16" x14ac:dyDescent="0.3">
      <c r="A937">
        <v>10106</v>
      </c>
      <c r="B937">
        <v>41</v>
      </c>
      <c r="C937">
        <v>83.44</v>
      </c>
      <c r="D937">
        <v>3421.04</v>
      </c>
      <c r="E937" s="1">
        <v>37669</v>
      </c>
      <c r="F937" t="s">
        <v>16</v>
      </c>
      <c r="G937">
        <v>1</v>
      </c>
      <c r="H937">
        <v>2</v>
      </c>
      <c r="I937">
        <v>2003</v>
      </c>
      <c r="J937" t="s">
        <v>251</v>
      </c>
      <c r="K937" t="s">
        <v>252</v>
      </c>
      <c r="L937" t="s">
        <v>224</v>
      </c>
      <c r="M937" t="s">
        <v>225</v>
      </c>
      <c r="N937" t="s">
        <v>107</v>
      </c>
      <c r="O937" t="s">
        <v>27</v>
      </c>
      <c r="P937" t="s">
        <v>30</v>
      </c>
    </row>
    <row r="938" spans="1:16" x14ac:dyDescent="0.3">
      <c r="A938">
        <v>10119</v>
      </c>
      <c r="B938">
        <v>21</v>
      </c>
      <c r="C938">
        <v>89.46</v>
      </c>
      <c r="D938">
        <v>1878.66</v>
      </c>
      <c r="E938" s="1">
        <v>37739</v>
      </c>
      <c r="F938" t="s">
        <v>16</v>
      </c>
      <c r="G938">
        <v>2</v>
      </c>
      <c r="H938">
        <v>4</v>
      </c>
      <c r="I938">
        <v>2003</v>
      </c>
      <c r="J938" t="s">
        <v>251</v>
      </c>
      <c r="K938" t="s">
        <v>252</v>
      </c>
      <c r="L938" t="s">
        <v>64</v>
      </c>
      <c r="M938" t="s">
        <v>65</v>
      </c>
      <c r="N938" t="s">
        <v>66</v>
      </c>
      <c r="O938" t="s">
        <v>27</v>
      </c>
      <c r="P938" t="s">
        <v>23</v>
      </c>
    </row>
    <row r="939" spans="1:16" x14ac:dyDescent="0.3">
      <c r="A939">
        <v>10130</v>
      </c>
      <c r="B939">
        <v>40</v>
      </c>
      <c r="C939">
        <v>96.34</v>
      </c>
      <c r="D939">
        <v>3853.6</v>
      </c>
      <c r="E939" s="1">
        <v>37788</v>
      </c>
      <c r="F939" t="s">
        <v>16</v>
      </c>
      <c r="G939">
        <v>2</v>
      </c>
      <c r="H939">
        <v>6</v>
      </c>
      <c r="I939">
        <v>2003</v>
      </c>
      <c r="J939" t="s">
        <v>251</v>
      </c>
      <c r="K939" t="s">
        <v>252</v>
      </c>
      <c r="L939" t="s">
        <v>253</v>
      </c>
      <c r="M939" t="s">
        <v>117</v>
      </c>
      <c r="N939" t="s">
        <v>21</v>
      </c>
      <c r="O939" t="s">
        <v>22</v>
      </c>
      <c r="P939" t="s">
        <v>30</v>
      </c>
    </row>
    <row r="940" spans="1:16" x14ac:dyDescent="0.3">
      <c r="A940">
        <v>10143</v>
      </c>
      <c r="B940">
        <v>46</v>
      </c>
      <c r="C940">
        <v>74.84</v>
      </c>
      <c r="D940">
        <v>3442.64</v>
      </c>
      <c r="E940" s="1">
        <v>37843</v>
      </c>
      <c r="F940" t="s">
        <v>16</v>
      </c>
      <c r="G940">
        <v>3</v>
      </c>
      <c r="H940">
        <v>8</v>
      </c>
      <c r="I940">
        <v>2003</v>
      </c>
      <c r="J940" t="s">
        <v>251</v>
      </c>
      <c r="K940" t="s">
        <v>252</v>
      </c>
      <c r="L940" t="s">
        <v>137</v>
      </c>
      <c r="M940" t="s">
        <v>71</v>
      </c>
      <c r="N940" t="s">
        <v>21</v>
      </c>
      <c r="O940" t="s">
        <v>22</v>
      </c>
      <c r="P940" t="s">
        <v>30</v>
      </c>
    </row>
    <row r="941" spans="1:16" x14ac:dyDescent="0.3">
      <c r="A941">
        <v>10155</v>
      </c>
      <c r="B941">
        <v>44</v>
      </c>
      <c r="C941">
        <v>79.14</v>
      </c>
      <c r="D941">
        <v>3482.16</v>
      </c>
      <c r="E941" s="1">
        <v>37900</v>
      </c>
      <c r="F941" t="s">
        <v>16</v>
      </c>
      <c r="G941">
        <v>4</v>
      </c>
      <c r="H941">
        <v>10</v>
      </c>
      <c r="I941">
        <v>2003</v>
      </c>
      <c r="J941" t="s">
        <v>251</v>
      </c>
      <c r="K941" t="s">
        <v>252</v>
      </c>
      <c r="L941" t="s">
        <v>57</v>
      </c>
      <c r="M941" t="s">
        <v>58</v>
      </c>
      <c r="N941" t="s">
        <v>59</v>
      </c>
      <c r="O941" t="s">
        <v>27</v>
      </c>
      <c r="P941" t="s">
        <v>30</v>
      </c>
    </row>
    <row r="942" spans="1:16" x14ac:dyDescent="0.3">
      <c r="A942">
        <v>10167</v>
      </c>
      <c r="B942">
        <v>46</v>
      </c>
      <c r="C942">
        <v>73.12</v>
      </c>
      <c r="D942">
        <v>3363.52</v>
      </c>
      <c r="E942" s="1">
        <v>37917</v>
      </c>
      <c r="F942" t="s">
        <v>138</v>
      </c>
      <c r="G942">
        <v>4</v>
      </c>
      <c r="H942">
        <v>10</v>
      </c>
      <c r="I942">
        <v>2003</v>
      </c>
      <c r="J942" t="s">
        <v>251</v>
      </c>
      <c r="K942" t="s">
        <v>252</v>
      </c>
      <c r="L942" t="s">
        <v>108</v>
      </c>
      <c r="M942" t="s">
        <v>109</v>
      </c>
      <c r="N942" t="s">
        <v>83</v>
      </c>
      <c r="O942" t="s">
        <v>27</v>
      </c>
      <c r="P942" t="s">
        <v>30</v>
      </c>
    </row>
    <row r="943" spans="1:16" x14ac:dyDescent="0.3">
      <c r="A943">
        <v>10178</v>
      </c>
      <c r="B943">
        <v>41</v>
      </c>
      <c r="C943">
        <v>81.72</v>
      </c>
      <c r="D943">
        <v>3350.52</v>
      </c>
      <c r="E943" s="1">
        <v>37933</v>
      </c>
      <c r="F943" t="s">
        <v>16</v>
      </c>
      <c r="G943">
        <v>4</v>
      </c>
      <c r="H943">
        <v>11</v>
      </c>
      <c r="I943">
        <v>2003</v>
      </c>
      <c r="J943" t="s">
        <v>251</v>
      </c>
      <c r="K943" t="s">
        <v>252</v>
      </c>
      <c r="L943" t="s">
        <v>139</v>
      </c>
      <c r="M943" t="s">
        <v>140</v>
      </c>
      <c r="N943" t="s">
        <v>26</v>
      </c>
      <c r="O943" t="s">
        <v>27</v>
      </c>
      <c r="P943" t="s">
        <v>30</v>
      </c>
    </row>
    <row r="944" spans="1:16" x14ac:dyDescent="0.3">
      <c r="A944">
        <v>10186</v>
      </c>
      <c r="B944">
        <v>32</v>
      </c>
      <c r="C944">
        <v>89.46</v>
      </c>
      <c r="D944">
        <v>2862.72</v>
      </c>
      <c r="E944" s="1">
        <v>37939</v>
      </c>
      <c r="F944" t="s">
        <v>16</v>
      </c>
      <c r="G944">
        <v>4</v>
      </c>
      <c r="H944">
        <v>11</v>
      </c>
      <c r="I944">
        <v>2003</v>
      </c>
      <c r="J944" t="s">
        <v>251</v>
      </c>
      <c r="K944" t="s">
        <v>252</v>
      </c>
      <c r="L944" t="s">
        <v>141</v>
      </c>
      <c r="M944" t="s">
        <v>136</v>
      </c>
      <c r="N944" t="s">
        <v>74</v>
      </c>
      <c r="O944" t="s">
        <v>27</v>
      </c>
      <c r="P944" t="s">
        <v>23</v>
      </c>
    </row>
    <row r="945" spans="1:16" x14ac:dyDescent="0.3">
      <c r="A945">
        <v>10197</v>
      </c>
      <c r="B945">
        <v>46</v>
      </c>
      <c r="C945">
        <v>87.74</v>
      </c>
      <c r="D945">
        <v>4036.04</v>
      </c>
      <c r="E945" s="1">
        <v>37951</v>
      </c>
      <c r="F945" t="s">
        <v>16</v>
      </c>
      <c r="G945">
        <v>4</v>
      </c>
      <c r="H945">
        <v>11</v>
      </c>
      <c r="I945">
        <v>2003</v>
      </c>
      <c r="J945" t="s">
        <v>251</v>
      </c>
      <c r="K945" t="s">
        <v>252</v>
      </c>
      <c r="L945" t="s">
        <v>142</v>
      </c>
      <c r="M945" t="s">
        <v>143</v>
      </c>
      <c r="N945" t="s">
        <v>78</v>
      </c>
      <c r="O945" t="s">
        <v>27</v>
      </c>
      <c r="P945" t="s">
        <v>30</v>
      </c>
    </row>
    <row r="946" spans="1:16" x14ac:dyDescent="0.3">
      <c r="A946">
        <v>10209</v>
      </c>
      <c r="B946">
        <v>28</v>
      </c>
      <c r="C946">
        <v>100</v>
      </c>
      <c r="D946">
        <v>2817.92</v>
      </c>
      <c r="E946" s="1">
        <v>37995</v>
      </c>
      <c r="F946" t="s">
        <v>16</v>
      </c>
      <c r="G946">
        <v>1</v>
      </c>
      <c r="H946">
        <v>1</v>
      </c>
      <c r="I946">
        <v>2004</v>
      </c>
      <c r="J946" t="s">
        <v>251</v>
      </c>
      <c r="K946" t="s">
        <v>252</v>
      </c>
      <c r="L946" t="s">
        <v>144</v>
      </c>
      <c r="M946" t="s">
        <v>145</v>
      </c>
      <c r="N946" t="s">
        <v>21</v>
      </c>
      <c r="O946" t="s">
        <v>22</v>
      </c>
      <c r="P946" t="s">
        <v>23</v>
      </c>
    </row>
    <row r="947" spans="1:16" x14ac:dyDescent="0.3">
      <c r="A947">
        <v>10222</v>
      </c>
      <c r="B947">
        <v>49</v>
      </c>
      <c r="C947">
        <v>94.62</v>
      </c>
      <c r="D947">
        <v>4636.38</v>
      </c>
      <c r="E947" s="1">
        <v>38036</v>
      </c>
      <c r="F947" t="s">
        <v>16</v>
      </c>
      <c r="G947">
        <v>1</v>
      </c>
      <c r="H947">
        <v>2</v>
      </c>
      <c r="I947">
        <v>2004</v>
      </c>
      <c r="J947" t="s">
        <v>251</v>
      </c>
      <c r="K947" t="s">
        <v>252</v>
      </c>
      <c r="L947" t="s">
        <v>146</v>
      </c>
      <c r="M947" t="s">
        <v>147</v>
      </c>
      <c r="N947" t="s">
        <v>21</v>
      </c>
      <c r="O947" t="s">
        <v>22</v>
      </c>
      <c r="P947" t="s">
        <v>30</v>
      </c>
    </row>
    <row r="948" spans="1:16" x14ac:dyDescent="0.3">
      <c r="A948">
        <v>10248</v>
      </c>
      <c r="B948">
        <v>21</v>
      </c>
      <c r="C948">
        <v>73.98</v>
      </c>
      <c r="D948">
        <v>1553.58</v>
      </c>
      <c r="E948" s="1">
        <v>38114</v>
      </c>
      <c r="F948" t="s">
        <v>138</v>
      </c>
      <c r="G948">
        <v>2</v>
      </c>
      <c r="H948">
        <v>5</v>
      </c>
      <c r="I948">
        <v>2004</v>
      </c>
      <c r="J948" t="s">
        <v>251</v>
      </c>
      <c r="K948" t="s">
        <v>252</v>
      </c>
      <c r="L948" t="s">
        <v>19</v>
      </c>
      <c r="M948" t="s">
        <v>20</v>
      </c>
      <c r="N948" t="s">
        <v>21</v>
      </c>
      <c r="O948" t="s">
        <v>22</v>
      </c>
      <c r="P948" t="s">
        <v>23</v>
      </c>
    </row>
    <row r="949" spans="1:16" x14ac:dyDescent="0.3">
      <c r="A949">
        <v>10262</v>
      </c>
      <c r="B949">
        <v>32</v>
      </c>
      <c r="C949">
        <v>84.3</v>
      </c>
      <c r="D949">
        <v>2697.6</v>
      </c>
      <c r="E949" s="1">
        <v>38162</v>
      </c>
      <c r="F949" t="s">
        <v>138</v>
      </c>
      <c r="G949">
        <v>2</v>
      </c>
      <c r="H949">
        <v>6</v>
      </c>
      <c r="I949">
        <v>2004</v>
      </c>
      <c r="J949" t="s">
        <v>251</v>
      </c>
      <c r="K949" t="s">
        <v>252</v>
      </c>
      <c r="L949" t="s">
        <v>76</v>
      </c>
      <c r="M949" t="s">
        <v>77</v>
      </c>
      <c r="N949" t="s">
        <v>78</v>
      </c>
      <c r="O949" t="s">
        <v>27</v>
      </c>
      <c r="P949" t="s">
        <v>23</v>
      </c>
    </row>
    <row r="950" spans="1:16" x14ac:dyDescent="0.3">
      <c r="A950">
        <v>10273</v>
      </c>
      <c r="B950">
        <v>34</v>
      </c>
      <c r="C950">
        <v>98.06</v>
      </c>
      <c r="D950">
        <v>3334.04</v>
      </c>
      <c r="E950" s="1">
        <v>38189</v>
      </c>
      <c r="F950" t="s">
        <v>16</v>
      </c>
      <c r="G950">
        <v>3</v>
      </c>
      <c r="H950">
        <v>7</v>
      </c>
      <c r="I950">
        <v>2004</v>
      </c>
      <c r="J950" t="s">
        <v>251</v>
      </c>
      <c r="K950" t="s">
        <v>252</v>
      </c>
      <c r="L950" t="s">
        <v>148</v>
      </c>
      <c r="M950" t="s">
        <v>149</v>
      </c>
      <c r="N950" t="s">
        <v>150</v>
      </c>
      <c r="O950" t="s">
        <v>27</v>
      </c>
      <c r="P950" t="s">
        <v>30</v>
      </c>
    </row>
    <row r="951" spans="1:16" x14ac:dyDescent="0.3">
      <c r="A951">
        <v>10283</v>
      </c>
      <c r="B951">
        <v>21</v>
      </c>
      <c r="C951">
        <v>98.06</v>
      </c>
      <c r="D951">
        <v>2059.2600000000002</v>
      </c>
      <c r="E951" s="1">
        <v>38219</v>
      </c>
      <c r="F951" t="s">
        <v>16</v>
      </c>
      <c r="G951">
        <v>3</v>
      </c>
      <c r="H951">
        <v>8</v>
      </c>
      <c r="I951">
        <v>2004</v>
      </c>
      <c r="J951" t="s">
        <v>251</v>
      </c>
      <c r="K951" t="s">
        <v>252</v>
      </c>
      <c r="L951" t="s">
        <v>151</v>
      </c>
      <c r="M951" t="s">
        <v>152</v>
      </c>
      <c r="N951" t="s">
        <v>97</v>
      </c>
      <c r="O951" t="s">
        <v>22</v>
      </c>
      <c r="P951" t="s">
        <v>23</v>
      </c>
    </row>
    <row r="952" spans="1:16" x14ac:dyDescent="0.3">
      <c r="A952">
        <v>10296</v>
      </c>
      <c r="B952">
        <v>21</v>
      </c>
      <c r="C952">
        <v>96.34</v>
      </c>
      <c r="D952">
        <v>2023.14</v>
      </c>
      <c r="E952" s="1">
        <v>38245</v>
      </c>
      <c r="F952" t="s">
        <v>16</v>
      </c>
      <c r="G952">
        <v>3</v>
      </c>
      <c r="H952">
        <v>9</v>
      </c>
      <c r="I952">
        <v>2004</v>
      </c>
      <c r="J952" t="s">
        <v>251</v>
      </c>
      <c r="K952" t="s">
        <v>252</v>
      </c>
      <c r="L952" t="s">
        <v>233</v>
      </c>
      <c r="M952" t="s">
        <v>234</v>
      </c>
      <c r="N952" t="s">
        <v>177</v>
      </c>
      <c r="O952" t="s">
        <v>27</v>
      </c>
      <c r="P952" t="s">
        <v>23</v>
      </c>
    </row>
    <row r="953" spans="1:16" x14ac:dyDescent="0.3">
      <c r="A953">
        <v>10307</v>
      </c>
      <c r="B953">
        <v>31</v>
      </c>
      <c r="C953">
        <v>83.44</v>
      </c>
      <c r="D953">
        <v>2586.64</v>
      </c>
      <c r="E953" s="1">
        <v>38274</v>
      </c>
      <c r="F953" t="s">
        <v>16</v>
      </c>
      <c r="G953">
        <v>4</v>
      </c>
      <c r="H953">
        <v>10</v>
      </c>
      <c r="I953">
        <v>2004</v>
      </c>
      <c r="J953" t="s">
        <v>251</v>
      </c>
      <c r="K953" t="s">
        <v>252</v>
      </c>
      <c r="L953" t="s">
        <v>91</v>
      </c>
      <c r="M953" t="s">
        <v>92</v>
      </c>
      <c r="N953" t="s">
        <v>21</v>
      </c>
      <c r="O953" t="s">
        <v>22</v>
      </c>
      <c r="P953" t="s">
        <v>23</v>
      </c>
    </row>
    <row r="954" spans="1:16" x14ac:dyDescent="0.3">
      <c r="A954">
        <v>10316</v>
      </c>
      <c r="B954">
        <v>21</v>
      </c>
      <c r="C954">
        <v>94.62</v>
      </c>
      <c r="D954">
        <v>1987.02</v>
      </c>
      <c r="E954" s="1">
        <v>38292</v>
      </c>
      <c r="F954" t="s">
        <v>16</v>
      </c>
      <c r="G954">
        <v>4</v>
      </c>
      <c r="H954">
        <v>11</v>
      </c>
      <c r="I954">
        <v>2004</v>
      </c>
      <c r="J954" t="s">
        <v>251</v>
      </c>
      <c r="K954" t="s">
        <v>252</v>
      </c>
      <c r="L954" t="s">
        <v>155</v>
      </c>
      <c r="M954" t="s">
        <v>156</v>
      </c>
      <c r="N954" t="s">
        <v>74</v>
      </c>
      <c r="O954" t="s">
        <v>27</v>
      </c>
      <c r="P954" t="s">
        <v>23</v>
      </c>
    </row>
    <row r="955" spans="1:16" x14ac:dyDescent="0.3">
      <c r="A955">
        <v>10327</v>
      </c>
      <c r="B955">
        <v>25</v>
      </c>
      <c r="C955">
        <v>45.86</v>
      </c>
      <c r="D955">
        <v>1146.5</v>
      </c>
      <c r="E955" s="1">
        <v>38301</v>
      </c>
      <c r="F955" t="s">
        <v>164</v>
      </c>
      <c r="G955">
        <v>4</v>
      </c>
      <c r="H955">
        <v>11</v>
      </c>
      <c r="I955">
        <v>2004</v>
      </c>
      <c r="J955" t="s">
        <v>251</v>
      </c>
      <c r="K955" t="s">
        <v>252</v>
      </c>
      <c r="L955" t="s">
        <v>132</v>
      </c>
      <c r="M955" t="s">
        <v>133</v>
      </c>
      <c r="N955" t="s">
        <v>134</v>
      </c>
      <c r="O955" t="s">
        <v>27</v>
      </c>
      <c r="P955" t="s">
        <v>23</v>
      </c>
    </row>
    <row r="956" spans="1:16" x14ac:dyDescent="0.3">
      <c r="A956">
        <v>10338</v>
      </c>
      <c r="B956">
        <v>28</v>
      </c>
      <c r="C956">
        <v>82.58</v>
      </c>
      <c r="D956">
        <v>2312.2399999999998</v>
      </c>
      <c r="E956" s="1">
        <v>38313</v>
      </c>
      <c r="F956" t="s">
        <v>16</v>
      </c>
      <c r="G956">
        <v>4</v>
      </c>
      <c r="H956">
        <v>11</v>
      </c>
      <c r="I956">
        <v>2004</v>
      </c>
      <c r="J956" t="s">
        <v>251</v>
      </c>
      <c r="K956" t="s">
        <v>252</v>
      </c>
      <c r="L956" t="s">
        <v>235</v>
      </c>
      <c r="M956" t="s">
        <v>236</v>
      </c>
      <c r="N956" t="s">
        <v>150</v>
      </c>
      <c r="O956" t="s">
        <v>27</v>
      </c>
      <c r="P956" t="s">
        <v>23</v>
      </c>
    </row>
    <row r="957" spans="1:16" x14ac:dyDescent="0.3">
      <c r="A957">
        <v>10350</v>
      </c>
      <c r="B957">
        <v>43</v>
      </c>
      <c r="C957">
        <v>64.97</v>
      </c>
      <c r="D957">
        <v>2793.71</v>
      </c>
      <c r="E957" s="1">
        <v>38323</v>
      </c>
      <c r="F957" t="s">
        <v>16</v>
      </c>
      <c r="G957">
        <v>4</v>
      </c>
      <c r="H957">
        <v>12</v>
      </c>
      <c r="I957">
        <v>2004</v>
      </c>
      <c r="J957" t="s">
        <v>251</v>
      </c>
      <c r="K957" t="s">
        <v>252</v>
      </c>
      <c r="L957" t="s">
        <v>76</v>
      </c>
      <c r="M957" t="s">
        <v>77</v>
      </c>
      <c r="N957" t="s">
        <v>78</v>
      </c>
      <c r="O957" t="s">
        <v>27</v>
      </c>
      <c r="P957" t="s">
        <v>23</v>
      </c>
    </row>
    <row r="958" spans="1:16" x14ac:dyDescent="0.3">
      <c r="A958">
        <v>10373</v>
      </c>
      <c r="B958">
        <v>22</v>
      </c>
      <c r="C958">
        <v>86.74</v>
      </c>
      <c r="D958">
        <v>1908.28</v>
      </c>
      <c r="E958" s="1">
        <v>38383</v>
      </c>
      <c r="F958" t="s">
        <v>16</v>
      </c>
      <c r="G958">
        <v>1</v>
      </c>
      <c r="H958">
        <v>1</v>
      </c>
      <c r="I958">
        <v>2005</v>
      </c>
      <c r="J958" t="s">
        <v>251</v>
      </c>
      <c r="K958" t="s">
        <v>252</v>
      </c>
      <c r="L958" t="s">
        <v>157</v>
      </c>
      <c r="M958" t="s">
        <v>158</v>
      </c>
      <c r="N958" t="s">
        <v>59</v>
      </c>
      <c r="O958" t="s">
        <v>27</v>
      </c>
      <c r="P958" t="s">
        <v>23</v>
      </c>
    </row>
    <row r="959" spans="1:16" x14ac:dyDescent="0.3">
      <c r="A959">
        <v>10386</v>
      </c>
      <c r="B959">
        <v>37</v>
      </c>
      <c r="C959">
        <v>93.01</v>
      </c>
      <c r="D959">
        <v>3441.37</v>
      </c>
      <c r="E959" s="1">
        <v>38412</v>
      </c>
      <c r="F959" t="s">
        <v>164</v>
      </c>
      <c r="G959">
        <v>1</v>
      </c>
      <c r="H959">
        <v>3</v>
      </c>
      <c r="I959">
        <v>2005</v>
      </c>
      <c r="J959" t="s">
        <v>251</v>
      </c>
      <c r="K959" t="s">
        <v>252</v>
      </c>
      <c r="L959" t="s">
        <v>76</v>
      </c>
      <c r="M959" t="s">
        <v>77</v>
      </c>
      <c r="N959" t="s">
        <v>78</v>
      </c>
      <c r="O959" t="s">
        <v>27</v>
      </c>
      <c r="P959" t="s">
        <v>30</v>
      </c>
    </row>
    <row r="960" spans="1:16" x14ac:dyDescent="0.3">
      <c r="A960">
        <v>10398</v>
      </c>
      <c r="B960">
        <v>28</v>
      </c>
      <c r="C960">
        <v>72.260000000000005</v>
      </c>
      <c r="D960">
        <v>2023.28</v>
      </c>
      <c r="E960" s="1">
        <v>38441</v>
      </c>
      <c r="F960" t="s">
        <v>16</v>
      </c>
      <c r="G960">
        <v>1</v>
      </c>
      <c r="H960">
        <v>3</v>
      </c>
      <c r="I960">
        <v>2005</v>
      </c>
      <c r="J960" t="s">
        <v>251</v>
      </c>
      <c r="K960" t="s">
        <v>252</v>
      </c>
      <c r="L960" t="s">
        <v>24</v>
      </c>
      <c r="M960" t="s">
        <v>25</v>
      </c>
      <c r="N960" t="s">
        <v>26</v>
      </c>
      <c r="O960" t="s">
        <v>27</v>
      </c>
      <c r="P960" t="s">
        <v>23</v>
      </c>
    </row>
    <row r="961" spans="1:16" x14ac:dyDescent="0.3">
      <c r="A961">
        <v>10400</v>
      </c>
      <c r="B961">
        <v>30</v>
      </c>
      <c r="C961">
        <v>74.84</v>
      </c>
      <c r="D961">
        <v>2245.1999999999998</v>
      </c>
      <c r="E961" s="1">
        <v>38443</v>
      </c>
      <c r="F961" t="s">
        <v>16</v>
      </c>
      <c r="G961">
        <v>2</v>
      </c>
      <c r="H961">
        <v>4</v>
      </c>
      <c r="I961">
        <v>2005</v>
      </c>
      <c r="J961" t="s">
        <v>251</v>
      </c>
      <c r="K961" t="s">
        <v>252</v>
      </c>
      <c r="L961" t="s">
        <v>159</v>
      </c>
      <c r="M961" t="s">
        <v>160</v>
      </c>
      <c r="N961" t="s">
        <v>21</v>
      </c>
      <c r="O961" t="s">
        <v>22</v>
      </c>
      <c r="P961" t="s">
        <v>23</v>
      </c>
    </row>
    <row r="962" spans="1:16" x14ac:dyDescent="0.3">
      <c r="A962">
        <v>10414</v>
      </c>
      <c r="B962">
        <v>44</v>
      </c>
      <c r="C962">
        <v>73.98</v>
      </c>
      <c r="D962">
        <v>3255.12</v>
      </c>
      <c r="E962" s="1">
        <v>38478</v>
      </c>
      <c r="F962" t="s">
        <v>161</v>
      </c>
      <c r="G962">
        <v>2</v>
      </c>
      <c r="H962">
        <v>5</v>
      </c>
      <c r="I962">
        <v>2005</v>
      </c>
      <c r="J962" t="s">
        <v>251</v>
      </c>
      <c r="K962" t="s">
        <v>252</v>
      </c>
      <c r="L962" t="s">
        <v>153</v>
      </c>
      <c r="M962" t="s">
        <v>154</v>
      </c>
      <c r="N962" t="s">
        <v>21</v>
      </c>
      <c r="O962" t="s">
        <v>22</v>
      </c>
      <c r="P962" t="s">
        <v>30</v>
      </c>
    </row>
    <row r="963" spans="1:16" x14ac:dyDescent="0.3">
      <c r="A963">
        <v>10103</v>
      </c>
      <c r="B963">
        <v>25</v>
      </c>
      <c r="C963">
        <v>100</v>
      </c>
      <c r="D963">
        <v>2539.5</v>
      </c>
      <c r="E963" s="1">
        <v>37650</v>
      </c>
      <c r="F963" t="s">
        <v>16</v>
      </c>
      <c r="G963">
        <v>1</v>
      </c>
      <c r="H963">
        <v>1</v>
      </c>
      <c r="I963">
        <v>2003</v>
      </c>
      <c r="J963" t="s">
        <v>222</v>
      </c>
      <c r="K963" t="s">
        <v>254</v>
      </c>
      <c r="L963" t="s">
        <v>60</v>
      </c>
      <c r="M963" t="s">
        <v>61</v>
      </c>
      <c r="N963" t="s">
        <v>41</v>
      </c>
      <c r="O963" t="s">
        <v>27</v>
      </c>
      <c r="P963" t="s">
        <v>23</v>
      </c>
    </row>
    <row r="964" spans="1:16" x14ac:dyDescent="0.3">
      <c r="A964">
        <v>10111</v>
      </c>
      <c r="B964">
        <v>43</v>
      </c>
      <c r="C964">
        <v>100</v>
      </c>
      <c r="D964">
        <v>4818.1499999999996</v>
      </c>
      <c r="E964" s="1">
        <v>37705</v>
      </c>
      <c r="F964" t="s">
        <v>16</v>
      </c>
      <c r="G964">
        <v>1</v>
      </c>
      <c r="H964">
        <v>3</v>
      </c>
      <c r="I964">
        <v>2003</v>
      </c>
      <c r="J964" t="s">
        <v>222</v>
      </c>
      <c r="K964" t="s">
        <v>254</v>
      </c>
      <c r="L964" t="s">
        <v>42</v>
      </c>
      <c r="M964" t="s">
        <v>34</v>
      </c>
      <c r="N964" t="s">
        <v>21</v>
      </c>
      <c r="O964" t="s">
        <v>22</v>
      </c>
      <c r="P964" t="s">
        <v>30</v>
      </c>
    </row>
    <row r="965" spans="1:16" x14ac:dyDescent="0.3">
      <c r="A965">
        <v>10126</v>
      </c>
      <c r="B965">
        <v>30</v>
      </c>
      <c r="C965">
        <v>97.39</v>
      </c>
      <c r="D965">
        <v>2921.7</v>
      </c>
      <c r="E965" s="1">
        <v>37769</v>
      </c>
      <c r="F965" t="s">
        <v>16</v>
      </c>
      <c r="G965">
        <v>2</v>
      </c>
      <c r="H965">
        <v>5</v>
      </c>
      <c r="I965">
        <v>2003</v>
      </c>
      <c r="J965" t="s">
        <v>222</v>
      </c>
      <c r="K965" t="s">
        <v>254</v>
      </c>
      <c r="L965" t="s">
        <v>84</v>
      </c>
      <c r="M965" t="s">
        <v>77</v>
      </c>
      <c r="N965" t="s">
        <v>78</v>
      </c>
      <c r="O965" t="s">
        <v>27</v>
      </c>
      <c r="P965" t="s">
        <v>23</v>
      </c>
    </row>
    <row r="966" spans="1:16" x14ac:dyDescent="0.3">
      <c r="A966">
        <v>10139</v>
      </c>
      <c r="B966">
        <v>20</v>
      </c>
      <c r="C966">
        <v>90.06</v>
      </c>
      <c r="D966">
        <v>1801.2</v>
      </c>
      <c r="E966" s="1">
        <v>37818</v>
      </c>
      <c r="F966" t="s">
        <v>16</v>
      </c>
      <c r="G966">
        <v>3</v>
      </c>
      <c r="H966">
        <v>7</v>
      </c>
      <c r="I966">
        <v>2003</v>
      </c>
      <c r="J966" t="s">
        <v>222</v>
      </c>
      <c r="K966" t="s">
        <v>254</v>
      </c>
      <c r="L966" t="s">
        <v>68</v>
      </c>
      <c r="M966" t="s">
        <v>69</v>
      </c>
      <c r="N966" t="s">
        <v>46</v>
      </c>
      <c r="O966" t="s">
        <v>47</v>
      </c>
      <c r="P966" t="s">
        <v>23</v>
      </c>
    </row>
    <row r="967" spans="1:16" x14ac:dyDescent="0.3">
      <c r="A967">
        <v>10150</v>
      </c>
      <c r="B967">
        <v>26</v>
      </c>
      <c r="C967">
        <v>100</v>
      </c>
      <c r="D967">
        <v>2804.36</v>
      </c>
      <c r="E967" s="1">
        <v>37883</v>
      </c>
      <c r="F967" t="s">
        <v>16</v>
      </c>
      <c r="G967">
        <v>3</v>
      </c>
      <c r="H967">
        <v>9</v>
      </c>
      <c r="I967">
        <v>2003</v>
      </c>
      <c r="J967" t="s">
        <v>222</v>
      </c>
      <c r="K967" t="s">
        <v>254</v>
      </c>
      <c r="L967" t="s">
        <v>85</v>
      </c>
      <c r="M967" t="s">
        <v>86</v>
      </c>
      <c r="N967" t="s">
        <v>86</v>
      </c>
      <c r="O967" t="s">
        <v>87</v>
      </c>
      <c r="P967" t="s">
        <v>23</v>
      </c>
    </row>
    <row r="968" spans="1:16" x14ac:dyDescent="0.3">
      <c r="A968">
        <v>10163</v>
      </c>
      <c r="B968">
        <v>40</v>
      </c>
      <c r="C968">
        <v>100</v>
      </c>
      <c r="D968">
        <v>4900.8</v>
      </c>
      <c r="E968" s="1">
        <v>37914</v>
      </c>
      <c r="F968" t="s">
        <v>16</v>
      </c>
      <c r="G968">
        <v>4</v>
      </c>
      <c r="H968">
        <v>10</v>
      </c>
      <c r="I968">
        <v>2003</v>
      </c>
      <c r="J968" t="s">
        <v>222</v>
      </c>
      <c r="K968" t="s">
        <v>254</v>
      </c>
      <c r="L968" t="s">
        <v>88</v>
      </c>
      <c r="M968" t="s">
        <v>20</v>
      </c>
      <c r="N968" t="s">
        <v>21</v>
      </c>
      <c r="O968" t="s">
        <v>22</v>
      </c>
      <c r="P968" t="s">
        <v>30</v>
      </c>
    </row>
    <row r="969" spans="1:16" x14ac:dyDescent="0.3">
      <c r="A969">
        <v>10173</v>
      </c>
      <c r="B969">
        <v>31</v>
      </c>
      <c r="C969">
        <v>89.01</v>
      </c>
      <c r="D969">
        <v>2759.31</v>
      </c>
      <c r="E969" s="1">
        <v>37930</v>
      </c>
      <c r="F969" t="s">
        <v>16</v>
      </c>
      <c r="G969">
        <v>4</v>
      </c>
      <c r="H969">
        <v>11</v>
      </c>
      <c r="I969">
        <v>2003</v>
      </c>
      <c r="J969" t="s">
        <v>222</v>
      </c>
      <c r="K969" t="s">
        <v>254</v>
      </c>
      <c r="L969" t="s">
        <v>224</v>
      </c>
      <c r="M969" t="s">
        <v>225</v>
      </c>
      <c r="N969" t="s">
        <v>107</v>
      </c>
      <c r="O969" t="s">
        <v>27</v>
      </c>
      <c r="P969" t="s">
        <v>23</v>
      </c>
    </row>
    <row r="970" spans="1:16" x14ac:dyDescent="0.3">
      <c r="A970">
        <v>10183</v>
      </c>
      <c r="B970">
        <v>22</v>
      </c>
      <c r="C970">
        <v>100</v>
      </c>
      <c r="D970">
        <v>2488.1999999999998</v>
      </c>
      <c r="E970" s="1">
        <v>37938</v>
      </c>
      <c r="F970" t="s">
        <v>16</v>
      </c>
      <c r="G970">
        <v>4</v>
      </c>
      <c r="H970">
        <v>11</v>
      </c>
      <c r="I970">
        <v>2003</v>
      </c>
      <c r="J970" t="s">
        <v>222</v>
      </c>
      <c r="K970" t="s">
        <v>254</v>
      </c>
      <c r="L970" t="s">
        <v>91</v>
      </c>
      <c r="M970" t="s">
        <v>92</v>
      </c>
      <c r="N970" t="s">
        <v>21</v>
      </c>
      <c r="O970" t="s">
        <v>22</v>
      </c>
      <c r="P970" t="s">
        <v>23</v>
      </c>
    </row>
    <row r="971" spans="1:16" x14ac:dyDescent="0.3">
      <c r="A971">
        <v>10193</v>
      </c>
      <c r="B971">
        <v>23</v>
      </c>
      <c r="C971">
        <v>100</v>
      </c>
      <c r="D971">
        <v>2769.89</v>
      </c>
      <c r="E971" s="1">
        <v>37946</v>
      </c>
      <c r="F971" t="s">
        <v>16</v>
      </c>
      <c r="G971">
        <v>4</v>
      </c>
      <c r="H971">
        <v>11</v>
      </c>
      <c r="I971">
        <v>2003</v>
      </c>
      <c r="J971" t="s">
        <v>222</v>
      </c>
      <c r="K971" t="s">
        <v>254</v>
      </c>
      <c r="L971" t="s">
        <v>226</v>
      </c>
      <c r="M971" t="s">
        <v>227</v>
      </c>
      <c r="N971" t="s">
        <v>46</v>
      </c>
      <c r="O971" t="s">
        <v>47</v>
      </c>
      <c r="P971" t="s">
        <v>23</v>
      </c>
    </row>
    <row r="972" spans="1:16" x14ac:dyDescent="0.3">
      <c r="A972">
        <v>10206</v>
      </c>
      <c r="B972">
        <v>30</v>
      </c>
      <c r="C972">
        <v>100</v>
      </c>
      <c r="D972">
        <v>3581.4</v>
      </c>
      <c r="E972" s="1">
        <v>37960</v>
      </c>
      <c r="F972" t="s">
        <v>16</v>
      </c>
      <c r="G972">
        <v>4</v>
      </c>
      <c r="H972">
        <v>12</v>
      </c>
      <c r="I972">
        <v>2003</v>
      </c>
      <c r="J972" t="s">
        <v>222</v>
      </c>
      <c r="K972" t="s">
        <v>254</v>
      </c>
      <c r="L972" t="s">
        <v>95</v>
      </c>
      <c r="M972" t="s">
        <v>96</v>
      </c>
      <c r="N972" t="s">
        <v>97</v>
      </c>
      <c r="O972" t="s">
        <v>22</v>
      </c>
      <c r="P972" t="s">
        <v>30</v>
      </c>
    </row>
    <row r="973" spans="1:16" x14ac:dyDescent="0.3">
      <c r="A973">
        <v>10215</v>
      </c>
      <c r="B973">
        <v>49</v>
      </c>
      <c r="C973">
        <v>100</v>
      </c>
      <c r="D973">
        <v>5285.14</v>
      </c>
      <c r="E973" s="1">
        <v>38015</v>
      </c>
      <c r="F973" t="s">
        <v>16</v>
      </c>
      <c r="G973">
        <v>1</v>
      </c>
      <c r="H973">
        <v>1</v>
      </c>
      <c r="I973">
        <v>2004</v>
      </c>
      <c r="J973" t="s">
        <v>222</v>
      </c>
      <c r="K973" t="s">
        <v>254</v>
      </c>
      <c r="L973" t="s">
        <v>98</v>
      </c>
      <c r="M973" t="s">
        <v>99</v>
      </c>
      <c r="N973" t="s">
        <v>21</v>
      </c>
      <c r="O973" t="s">
        <v>22</v>
      </c>
      <c r="P973" t="s">
        <v>30</v>
      </c>
    </row>
    <row r="974" spans="1:16" x14ac:dyDescent="0.3">
      <c r="A974">
        <v>10228</v>
      </c>
      <c r="B974">
        <v>31</v>
      </c>
      <c r="C974">
        <v>100</v>
      </c>
      <c r="D974">
        <v>3181.53</v>
      </c>
      <c r="E974" s="1">
        <v>38056</v>
      </c>
      <c r="F974" t="s">
        <v>16</v>
      </c>
      <c r="G974">
        <v>1</v>
      </c>
      <c r="H974">
        <v>3</v>
      </c>
      <c r="I974">
        <v>2004</v>
      </c>
      <c r="J974" t="s">
        <v>222</v>
      </c>
      <c r="K974" t="s">
        <v>254</v>
      </c>
      <c r="L974" t="s">
        <v>100</v>
      </c>
      <c r="M974" t="s">
        <v>56</v>
      </c>
      <c r="N974" t="s">
        <v>21</v>
      </c>
      <c r="O974" t="s">
        <v>22</v>
      </c>
      <c r="P974" t="s">
        <v>30</v>
      </c>
    </row>
    <row r="975" spans="1:16" x14ac:dyDescent="0.3">
      <c r="A975">
        <v>10244</v>
      </c>
      <c r="B975">
        <v>29</v>
      </c>
      <c r="C975">
        <v>100</v>
      </c>
      <c r="D975">
        <v>3340.51</v>
      </c>
      <c r="E975" s="1">
        <v>38106</v>
      </c>
      <c r="F975" t="s">
        <v>16</v>
      </c>
      <c r="G975">
        <v>2</v>
      </c>
      <c r="H975">
        <v>4</v>
      </c>
      <c r="I975">
        <v>2004</v>
      </c>
      <c r="J975" t="s">
        <v>222</v>
      </c>
      <c r="K975" t="s">
        <v>254</v>
      </c>
      <c r="L975" t="s">
        <v>76</v>
      </c>
      <c r="M975" t="s">
        <v>77</v>
      </c>
      <c r="N975" t="s">
        <v>78</v>
      </c>
      <c r="O975" t="s">
        <v>27</v>
      </c>
      <c r="P975" t="s">
        <v>30</v>
      </c>
    </row>
    <row r="976" spans="1:16" x14ac:dyDescent="0.3">
      <c r="A976">
        <v>10257</v>
      </c>
      <c r="B976">
        <v>37</v>
      </c>
      <c r="C976">
        <v>84.82</v>
      </c>
      <c r="D976">
        <v>3138.34</v>
      </c>
      <c r="E976" s="1">
        <v>38152</v>
      </c>
      <c r="F976" t="s">
        <v>16</v>
      </c>
      <c r="G976">
        <v>2</v>
      </c>
      <c r="H976">
        <v>6</v>
      </c>
      <c r="I976">
        <v>2004</v>
      </c>
      <c r="J976" t="s">
        <v>222</v>
      </c>
      <c r="K976" t="s">
        <v>254</v>
      </c>
      <c r="L976" t="s">
        <v>159</v>
      </c>
      <c r="M976" t="s">
        <v>160</v>
      </c>
      <c r="N976" t="s">
        <v>21</v>
      </c>
      <c r="O976" t="s">
        <v>22</v>
      </c>
      <c r="P976" t="s">
        <v>30</v>
      </c>
    </row>
    <row r="977" spans="1:16" x14ac:dyDescent="0.3">
      <c r="A977">
        <v>10270</v>
      </c>
      <c r="B977">
        <v>38</v>
      </c>
      <c r="C977">
        <v>100</v>
      </c>
      <c r="D977">
        <v>4775.08</v>
      </c>
      <c r="E977" s="1">
        <v>38187</v>
      </c>
      <c r="F977" t="s">
        <v>16</v>
      </c>
      <c r="G977">
        <v>3</v>
      </c>
      <c r="H977">
        <v>7</v>
      </c>
      <c r="I977">
        <v>2004</v>
      </c>
      <c r="J977" t="s">
        <v>222</v>
      </c>
      <c r="K977" t="s">
        <v>254</v>
      </c>
      <c r="L977" t="s">
        <v>68</v>
      </c>
      <c r="M977" t="s">
        <v>69</v>
      </c>
      <c r="N977" t="s">
        <v>46</v>
      </c>
      <c r="O977" t="s">
        <v>47</v>
      </c>
      <c r="P977" t="s">
        <v>30</v>
      </c>
    </row>
    <row r="978" spans="1:16" x14ac:dyDescent="0.3">
      <c r="A978">
        <v>10280</v>
      </c>
      <c r="B978">
        <v>29</v>
      </c>
      <c r="C978">
        <v>100</v>
      </c>
      <c r="D978">
        <v>3006.43</v>
      </c>
      <c r="E978" s="1">
        <v>38216</v>
      </c>
      <c r="F978" t="s">
        <v>16</v>
      </c>
      <c r="G978">
        <v>3</v>
      </c>
      <c r="H978">
        <v>8</v>
      </c>
      <c r="I978">
        <v>2004</v>
      </c>
      <c r="J978" t="s">
        <v>222</v>
      </c>
      <c r="K978" t="s">
        <v>254</v>
      </c>
      <c r="L978" t="s">
        <v>105</v>
      </c>
      <c r="M978" t="s">
        <v>106</v>
      </c>
      <c r="N978" t="s">
        <v>107</v>
      </c>
      <c r="O978" t="s">
        <v>27</v>
      </c>
      <c r="P978" t="s">
        <v>30</v>
      </c>
    </row>
    <row r="979" spans="1:16" x14ac:dyDescent="0.3">
      <c r="A979">
        <v>10291</v>
      </c>
      <c r="B979">
        <v>23</v>
      </c>
      <c r="C979">
        <v>100</v>
      </c>
      <c r="D979">
        <v>2866.26</v>
      </c>
      <c r="E979" s="1">
        <v>38238</v>
      </c>
      <c r="F979" t="s">
        <v>16</v>
      </c>
      <c r="G979">
        <v>3</v>
      </c>
      <c r="H979">
        <v>9</v>
      </c>
      <c r="I979">
        <v>2004</v>
      </c>
      <c r="J979" t="s">
        <v>222</v>
      </c>
      <c r="K979" t="s">
        <v>254</v>
      </c>
      <c r="L979" t="s">
        <v>108</v>
      </c>
      <c r="M979" t="s">
        <v>109</v>
      </c>
      <c r="N979" t="s">
        <v>83</v>
      </c>
      <c r="O979" t="s">
        <v>27</v>
      </c>
      <c r="P979" t="s">
        <v>23</v>
      </c>
    </row>
    <row r="980" spans="1:16" x14ac:dyDescent="0.3">
      <c r="A980">
        <v>10304</v>
      </c>
      <c r="B980">
        <v>26</v>
      </c>
      <c r="C980">
        <v>85.87</v>
      </c>
      <c r="D980">
        <v>2232.62</v>
      </c>
      <c r="E980" s="1">
        <v>38271</v>
      </c>
      <c r="F980" t="s">
        <v>16</v>
      </c>
      <c r="G980">
        <v>4</v>
      </c>
      <c r="H980">
        <v>10</v>
      </c>
      <c r="I980">
        <v>2004</v>
      </c>
      <c r="J980" t="s">
        <v>222</v>
      </c>
      <c r="K980" t="s">
        <v>254</v>
      </c>
      <c r="L980" t="s">
        <v>110</v>
      </c>
      <c r="M980" t="s">
        <v>111</v>
      </c>
      <c r="N980" t="s">
        <v>26</v>
      </c>
      <c r="O980" t="s">
        <v>27</v>
      </c>
      <c r="P980" t="s">
        <v>23</v>
      </c>
    </row>
    <row r="981" spans="1:16" x14ac:dyDescent="0.3">
      <c r="A981">
        <v>10312</v>
      </c>
      <c r="B981">
        <v>38</v>
      </c>
      <c r="C981">
        <v>100</v>
      </c>
      <c r="D981">
        <v>4457.0200000000004</v>
      </c>
      <c r="E981" s="1">
        <v>38281</v>
      </c>
      <c r="F981" t="s">
        <v>16</v>
      </c>
      <c r="G981">
        <v>4</v>
      </c>
      <c r="H981">
        <v>10</v>
      </c>
      <c r="I981">
        <v>2004</v>
      </c>
      <c r="J981" t="s">
        <v>222</v>
      </c>
      <c r="K981" t="s">
        <v>254</v>
      </c>
      <c r="L981" t="s">
        <v>112</v>
      </c>
      <c r="M981" t="s">
        <v>113</v>
      </c>
      <c r="N981" t="s">
        <v>21</v>
      </c>
      <c r="O981" t="s">
        <v>22</v>
      </c>
      <c r="P981" t="s">
        <v>30</v>
      </c>
    </row>
    <row r="982" spans="1:16" x14ac:dyDescent="0.3">
      <c r="A982">
        <v>10322</v>
      </c>
      <c r="B982">
        <v>48</v>
      </c>
      <c r="C982">
        <v>47.04</v>
      </c>
      <c r="D982">
        <v>2257.92</v>
      </c>
      <c r="E982" s="1">
        <v>38295</v>
      </c>
      <c r="F982" t="s">
        <v>16</v>
      </c>
      <c r="G982">
        <v>4</v>
      </c>
      <c r="H982">
        <v>11</v>
      </c>
      <c r="I982">
        <v>2004</v>
      </c>
      <c r="J982" t="s">
        <v>222</v>
      </c>
      <c r="K982" t="s">
        <v>254</v>
      </c>
      <c r="L982" t="s">
        <v>114</v>
      </c>
      <c r="M982" t="s">
        <v>115</v>
      </c>
      <c r="N982" t="s">
        <v>21</v>
      </c>
      <c r="O982" t="s">
        <v>22</v>
      </c>
      <c r="P982" t="s">
        <v>23</v>
      </c>
    </row>
    <row r="983" spans="1:16" x14ac:dyDescent="0.3">
      <c r="A983">
        <v>10332</v>
      </c>
      <c r="B983">
        <v>40</v>
      </c>
      <c r="C983">
        <v>39.799999999999997</v>
      </c>
      <c r="D983">
        <v>1592</v>
      </c>
      <c r="E983" s="1">
        <v>38308</v>
      </c>
      <c r="F983" t="s">
        <v>16</v>
      </c>
      <c r="G983">
        <v>4</v>
      </c>
      <c r="H983">
        <v>11</v>
      </c>
      <c r="I983">
        <v>2004</v>
      </c>
      <c r="J983" t="s">
        <v>222</v>
      </c>
      <c r="K983" t="s">
        <v>254</v>
      </c>
      <c r="L983" t="s">
        <v>194</v>
      </c>
      <c r="M983" t="s">
        <v>195</v>
      </c>
      <c r="N983" t="s">
        <v>74</v>
      </c>
      <c r="O983" t="s">
        <v>27</v>
      </c>
      <c r="P983" t="s">
        <v>23</v>
      </c>
    </row>
    <row r="984" spans="1:16" x14ac:dyDescent="0.3">
      <c r="A984">
        <v>10347</v>
      </c>
      <c r="B984">
        <v>45</v>
      </c>
      <c r="C984">
        <v>100</v>
      </c>
      <c r="D984">
        <v>4948.2</v>
      </c>
      <c r="E984" s="1">
        <v>38320</v>
      </c>
      <c r="F984" t="s">
        <v>16</v>
      </c>
      <c r="G984">
        <v>4</v>
      </c>
      <c r="H984">
        <v>11</v>
      </c>
      <c r="I984">
        <v>2004</v>
      </c>
      <c r="J984" t="s">
        <v>222</v>
      </c>
      <c r="K984" t="s">
        <v>254</v>
      </c>
      <c r="L984" t="s">
        <v>44</v>
      </c>
      <c r="M984" t="s">
        <v>45</v>
      </c>
      <c r="N984" t="s">
        <v>46</v>
      </c>
      <c r="O984" t="s">
        <v>47</v>
      </c>
      <c r="P984" t="s">
        <v>30</v>
      </c>
    </row>
    <row r="985" spans="1:16" x14ac:dyDescent="0.3">
      <c r="A985">
        <v>10357</v>
      </c>
      <c r="B985">
        <v>44</v>
      </c>
      <c r="C985">
        <v>100</v>
      </c>
      <c r="D985">
        <v>5160.76</v>
      </c>
      <c r="E985" s="1">
        <v>38331</v>
      </c>
      <c r="F985" t="s">
        <v>16</v>
      </c>
      <c r="G985">
        <v>4</v>
      </c>
      <c r="H985">
        <v>12</v>
      </c>
      <c r="I985">
        <v>2004</v>
      </c>
      <c r="J985" t="s">
        <v>222</v>
      </c>
      <c r="K985" t="s">
        <v>254</v>
      </c>
      <c r="L985" t="s">
        <v>112</v>
      </c>
      <c r="M985" t="s">
        <v>113</v>
      </c>
      <c r="N985" t="s">
        <v>21</v>
      </c>
      <c r="O985" t="s">
        <v>22</v>
      </c>
      <c r="P985" t="s">
        <v>30</v>
      </c>
    </row>
    <row r="986" spans="1:16" x14ac:dyDescent="0.3">
      <c r="A986">
        <v>10369</v>
      </c>
      <c r="B986">
        <v>21</v>
      </c>
      <c r="C986">
        <v>94.22</v>
      </c>
      <c r="D986">
        <v>1978.62</v>
      </c>
      <c r="E986" s="1">
        <v>38372</v>
      </c>
      <c r="F986" t="s">
        <v>16</v>
      </c>
      <c r="G986">
        <v>1</v>
      </c>
      <c r="H986">
        <v>1</v>
      </c>
      <c r="I986">
        <v>2005</v>
      </c>
      <c r="J986" t="s">
        <v>222</v>
      </c>
      <c r="K986" t="s">
        <v>254</v>
      </c>
      <c r="L986" t="s">
        <v>116</v>
      </c>
      <c r="M986" t="s">
        <v>117</v>
      </c>
      <c r="N986" t="s">
        <v>21</v>
      </c>
      <c r="O986" t="s">
        <v>22</v>
      </c>
      <c r="P986" t="s">
        <v>23</v>
      </c>
    </row>
    <row r="987" spans="1:16" x14ac:dyDescent="0.3">
      <c r="A987">
        <v>10381</v>
      </c>
      <c r="B987">
        <v>35</v>
      </c>
      <c r="C987">
        <v>100</v>
      </c>
      <c r="D987">
        <v>4288.2</v>
      </c>
      <c r="E987" s="1">
        <v>38400</v>
      </c>
      <c r="F987" t="s">
        <v>16</v>
      </c>
      <c r="G987">
        <v>1</v>
      </c>
      <c r="H987">
        <v>2</v>
      </c>
      <c r="I987">
        <v>2005</v>
      </c>
      <c r="J987" t="s">
        <v>222</v>
      </c>
      <c r="K987" t="s">
        <v>254</v>
      </c>
      <c r="L987" t="s">
        <v>33</v>
      </c>
      <c r="M987" t="s">
        <v>34</v>
      </c>
      <c r="N987" t="s">
        <v>21</v>
      </c>
      <c r="O987" t="s">
        <v>22</v>
      </c>
      <c r="P987" t="s">
        <v>30</v>
      </c>
    </row>
    <row r="988" spans="1:16" x14ac:dyDescent="0.3">
      <c r="A988">
        <v>10392</v>
      </c>
      <c r="B988">
        <v>29</v>
      </c>
      <c r="C988">
        <v>86.92</v>
      </c>
      <c r="D988">
        <v>2520.6799999999998</v>
      </c>
      <c r="E988" s="1">
        <v>38421</v>
      </c>
      <c r="F988" t="s">
        <v>16</v>
      </c>
      <c r="G988">
        <v>1</v>
      </c>
      <c r="H988">
        <v>3</v>
      </c>
      <c r="I988">
        <v>2005</v>
      </c>
      <c r="J988" t="s">
        <v>222</v>
      </c>
      <c r="K988" t="s">
        <v>254</v>
      </c>
      <c r="L988" t="s">
        <v>165</v>
      </c>
      <c r="M988" t="s">
        <v>166</v>
      </c>
      <c r="N988" t="s">
        <v>66</v>
      </c>
      <c r="O988" t="s">
        <v>27</v>
      </c>
      <c r="P988" t="s">
        <v>23</v>
      </c>
    </row>
    <row r="989" spans="1:16" x14ac:dyDescent="0.3">
      <c r="A989">
        <v>10423</v>
      </c>
      <c r="B989">
        <v>21</v>
      </c>
      <c r="C989">
        <v>84.82</v>
      </c>
      <c r="D989">
        <v>1781.22</v>
      </c>
      <c r="E989" s="1">
        <v>38502</v>
      </c>
      <c r="F989" t="s">
        <v>122</v>
      </c>
      <c r="G989">
        <v>2</v>
      </c>
      <c r="H989">
        <v>5</v>
      </c>
      <c r="I989">
        <v>2005</v>
      </c>
      <c r="J989" t="s">
        <v>222</v>
      </c>
      <c r="K989" t="s">
        <v>254</v>
      </c>
      <c r="L989" t="s">
        <v>148</v>
      </c>
      <c r="M989" t="s">
        <v>149</v>
      </c>
      <c r="N989" t="s">
        <v>150</v>
      </c>
      <c r="O989" t="s">
        <v>27</v>
      </c>
      <c r="P989" t="s">
        <v>23</v>
      </c>
    </row>
    <row r="990" spans="1:16" x14ac:dyDescent="0.3">
      <c r="A990">
        <v>10105</v>
      </c>
      <c r="B990">
        <v>22</v>
      </c>
      <c r="C990">
        <v>100</v>
      </c>
      <c r="D990">
        <v>3065.04</v>
      </c>
      <c r="E990" s="1">
        <v>37663</v>
      </c>
      <c r="F990" t="s">
        <v>16</v>
      </c>
      <c r="G990">
        <v>1</v>
      </c>
      <c r="H990">
        <v>2</v>
      </c>
      <c r="I990">
        <v>2003</v>
      </c>
      <c r="J990" t="s">
        <v>222</v>
      </c>
      <c r="K990" t="s">
        <v>255</v>
      </c>
      <c r="L990" t="s">
        <v>132</v>
      </c>
      <c r="M990" t="s">
        <v>133</v>
      </c>
      <c r="N990" t="s">
        <v>134</v>
      </c>
      <c r="O990" t="s">
        <v>27</v>
      </c>
      <c r="P990" t="s">
        <v>30</v>
      </c>
    </row>
    <row r="991" spans="1:16" x14ac:dyDescent="0.3">
      <c r="A991">
        <v>10117</v>
      </c>
      <c r="B991">
        <v>26</v>
      </c>
      <c r="C991">
        <v>100</v>
      </c>
      <c r="D991">
        <v>3551.34</v>
      </c>
      <c r="E991" s="1">
        <v>37727</v>
      </c>
      <c r="F991" t="s">
        <v>16</v>
      </c>
      <c r="G991">
        <v>2</v>
      </c>
      <c r="H991">
        <v>4</v>
      </c>
      <c r="I991">
        <v>2003</v>
      </c>
      <c r="J991" t="s">
        <v>222</v>
      </c>
      <c r="K991" t="s">
        <v>255</v>
      </c>
      <c r="L991" t="s">
        <v>85</v>
      </c>
      <c r="M991" t="s">
        <v>86</v>
      </c>
      <c r="N991" t="s">
        <v>86</v>
      </c>
      <c r="O991" t="s">
        <v>87</v>
      </c>
      <c r="P991" t="s">
        <v>30</v>
      </c>
    </row>
    <row r="992" spans="1:16" x14ac:dyDescent="0.3">
      <c r="A992">
        <v>10128</v>
      </c>
      <c r="B992">
        <v>41</v>
      </c>
      <c r="C992">
        <v>100</v>
      </c>
      <c r="D992">
        <v>5544.02</v>
      </c>
      <c r="E992" s="1">
        <v>37778</v>
      </c>
      <c r="F992" t="s">
        <v>16</v>
      </c>
      <c r="G992">
        <v>2</v>
      </c>
      <c r="H992">
        <v>6</v>
      </c>
      <c r="I992">
        <v>2003</v>
      </c>
      <c r="J992" t="s">
        <v>222</v>
      </c>
      <c r="K992" t="s">
        <v>255</v>
      </c>
      <c r="L992" t="s">
        <v>76</v>
      </c>
      <c r="M992" t="s">
        <v>77</v>
      </c>
      <c r="N992" t="s">
        <v>78</v>
      </c>
      <c r="O992" t="s">
        <v>27</v>
      </c>
      <c r="P992" t="s">
        <v>30</v>
      </c>
    </row>
    <row r="993" spans="1:16" x14ac:dyDescent="0.3">
      <c r="A993">
        <v>10142</v>
      </c>
      <c r="B993">
        <v>47</v>
      </c>
      <c r="C993">
        <v>100</v>
      </c>
      <c r="D993">
        <v>6034.33</v>
      </c>
      <c r="E993" s="1">
        <v>37841</v>
      </c>
      <c r="F993" t="s">
        <v>16</v>
      </c>
      <c r="G993">
        <v>3</v>
      </c>
      <c r="H993">
        <v>8</v>
      </c>
      <c r="I993">
        <v>2003</v>
      </c>
      <c r="J993" t="s">
        <v>222</v>
      </c>
      <c r="K993" t="s">
        <v>255</v>
      </c>
      <c r="L993" t="s">
        <v>112</v>
      </c>
      <c r="M993" t="s">
        <v>113</v>
      </c>
      <c r="N993" t="s">
        <v>21</v>
      </c>
      <c r="O993" t="s">
        <v>22</v>
      </c>
      <c r="P993" t="s">
        <v>30</v>
      </c>
    </row>
    <row r="994" spans="1:16" x14ac:dyDescent="0.3">
      <c r="A994">
        <v>10153</v>
      </c>
      <c r="B994">
        <v>31</v>
      </c>
      <c r="C994">
        <v>100</v>
      </c>
      <c r="D994">
        <v>3641.57</v>
      </c>
      <c r="E994" s="1">
        <v>37892</v>
      </c>
      <c r="F994" t="s">
        <v>16</v>
      </c>
      <c r="G994">
        <v>3</v>
      </c>
      <c r="H994">
        <v>9</v>
      </c>
      <c r="I994">
        <v>2003</v>
      </c>
      <c r="J994" t="s">
        <v>222</v>
      </c>
      <c r="K994" t="s">
        <v>255</v>
      </c>
      <c r="L994" t="s">
        <v>76</v>
      </c>
      <c r="M994" t="s">
        <v>77</v>
      </c>
      <c r="N994" t="s">
        <v>78</v>
      </c>
      <c r="O994" t="s">
        <v>27</v>
      </c>
      <c r="P994" t="s">
        <v>30</v>
      </c>
    </row>
    <row r="995" spans="1:16" x14ac:dyDescent="0.3">
      <c r="A995">
        <v>10166</v>
      </c>
      <c r="B995">
        <v>43</v>
      </c>
      <c r="C995">
        <v>100</v>
      </c>
      <c r="D995">
        <v>6930.74</v>
      </c>
      <c r="E995" s="1">
        <v>37915</v>
      </c>
      <c r="F995" t="s">
        <v>16</v>
      </c>
      <c r="G995">
        <v>4</v>
      </c>
      <c r="H995">
        <v>10</v>
      </c>
      <c r="I995">
        <v>2003</v>
      </c>
      <c r="J995" t="s">
        <v>222</v>
      </c>
      <c r="K995" t="s">
        <v>255</v>
      </c>
      <c r="L995" t="s">
        <v>70</v>
      </c>
      <c r="M995" t="s">
        <v>71</v>
      </c>
      <c r="N995" t="s">
        <v>21</v>
      </c>
      <c r="O995" t="s">
        <v>22</v>
      </c>
      <c r="P995" t="s">
        <v>30</v>
      </c>
    </row>
    <row r="996" spans="1:16" x14ac:dyDescent="0.3">
      <c r="A996">
        <v>10177</v>
      </c>
      <c r="B996">
        <v>23</v>
      </c>
      <c r="C996">
        <v>100</v>
      </c>
      <c r="D996">
        <v>3675.63</v>
      </c>
      <c r="E996" s="1">
        <v>37932</v>
      </c>
      <c r="F996" t="s">
        <v>16</v>
      </c>
      <c r="G996">
        <v>4</v>
      </c>
      <c r="H996">
        <v>11</v>
      </c>
      <c r="I996">
        <v>2003</v>
      </c>
      <c r="J996" t="s">
        <v>222</v>
      </c>
      <c r="K996" t="s">
        <v>255</v>
      </c>
      <c r="L996" t="s">
        <v>193</v>
      </c>
      <c r="M996" t="s">
        <v>77</v>
      </c>
      <c r="N996" t="s">
        <v>78</v>
      </c>
      <c r="O996" t="s">
        <v>27</v>
      </c>
      <c r="P996" t="s">
        <v>30</v>
      </c>
    </row>
    <row r="997" spans="1:16" x14ac:dyDescent="0.3">
      <c r="A997">
        <v>10185</v>
      </c>
      <c r="B997">
        <v>28</v>
      </c>
      <c r="C997">
        <v>100</v>
      </c>
      <c r="D997">
        <v>3442.04</v>
      </c>
      <c r="E997" s="1">
        <v>37939</v>
      </c>
      <c r="F997" t="s">
        <v>16</v>
      </c>
      <c r="G997">
        <v>4</v>
      </c>
      <c r="H997">
        <v>11</v>
      </c>
      <c r="I997">
        <v>2003</v>
      </c>
      <c r="J997" t="s">
        <v>222</v>
      </c>
      <c r="K997" t="s">
        <v>255</v>
      </c>
      <c r="L997" t="s">
        <v>137</v>
      </c>
      <c r="M997" t="s">
        <v>71</v>
      </c>
      <c r="N997" t="s">
        <v>21</v>
      </c>
      <c r="O997" t="s">
        <v>22</v>
      </c>
      <c r="P997" t="s">
        <v>30</v>
      </c>
    </row>
    <row r="998" spans="1:16" x14ac:dyDescent="0.3">
      <c r="A998">
        <v>10196</v>
      </c>
      <c r="B998">
        <v>49</v>
      </c>
      <c r="C998">
        <v>100</v>
      </c>
      <c r="D998">
        <v>6893.81</v>
      </c>
      <c r="E998" s="1">
        <v>37951</v>
      </c>
      <c r="F998" t="s">
        <v>16</v>
      </c>
      <c r="G998">
        <v>4</v>
      </c>
      <c r="H998">
        <v>11</v>
      </c>
      <c r="I998">
        <v>2003</v>
      </c>
      <c r="J998" t="s">
        <v>222</v>
      </c>
      <c r="K998" t="s">
        <v>255</v>
      </c>
      <c r="L998" t="s">
        <v>101</v>
      </c>
      <c r="M998" t="s">
        <v>102</v>
      </c>
      <c r="N998" t="s">
        <v>21</v>
      </c>
      <c r="O998" t="s">
        <v>22</v>
      </c>
      <c r="P998" t="s">
        <v>30</v>
      </c>
    </row>
    <row r="999" spans="1:16" x14ac:dyDescent="0.3">
      <c r="A999">
        <v>10208</v>
      </c>
      <c r="B999">
        <v>24</v>
      </c>
      <c r="C999">
        <v>100</v>
      </c>
      <c r="D999">
        <v>2622.48</v>
      </c>
      <c r="E999" s="1">
        <v>37988</v>
      </c>
      <c r="F999" t="s">
        <v>16</v>
      </c>
      <c r="G999">
        <v>1</v>
      </c>
      <c r="H999">
        <v>1</v>
      </c>
      <c r="I999">
        <v>2004</v>
      </c>
      <c r="J999" t="s">
        <v>222</v>
      </c>
      <c r="K999" t="s">
        <v>255</v>
      </c>
      <c r="L999" t="s">
        <v>93</v>
      </c>
      <c r="M999" t="s">
        <v>94</v>
      </c>
      <c r="N999" t="s">
        <v>26</v>
      </c>
      <c r="O999" t="s">
        <v>27</v>
      </c>
      <c r="P999" t="s">
        <v>23</v>
      </c>
    </row>
    <row r="1000" spans="1:16" x14ac:dyDescent="0.3">
      <c r="A1000">
        <v>10221</v>
      </c>
      <c r="B1000">
        <v>33</v>
      </c>
      <c r="C1000">
        <v>100</v>
      </c>
      <c r="D1000">
        <v>4417.38</v>
      </c>
      <c r="E1000" s="1">
        <v>38035</v>
      </c>
      <c r="F1000" t="s">
        <v>16</v>
      </c>
      <c r="G1000">
        <v>1</v>
      </c>
      <c r="H1000">
        <v>2</v>
      </c>
      <c r="I1000">
        <v>2004</v>
      </c>
      <c r="J1000" t="s">
        <v>222</v>
      </c>
      <c r="K1000" t="s">
        <v>255</v>
      </c>
      <c r="L1000" t="s">
        <v>148</v>
      </c>
      <c r="M1000" t="s">
        <v>149</v>
      </c>
      <c r="N1000" t="s">
        <v>150</v>
      </c>
      <c r="O1000" t="s">
        <v>27</v>
      </c>
      <c r="P1000" t="s">
        <v>30</v>
      </c>
    </row>
    <row r="1001" spans="1:16" x14ac:dyDescent="0.3">
      <c r="A1001">
        <v>10232</v>
      </c>
      <c r="B1001">
        <v>22</v>
      </c>
      <c r="C1001">
        <v>100</v>
      </c>
      <c r="D1001">
        <v>3606.02</v>
      </c>
      <c r="E1001" s="1">
        <v>38066</v>
      </c>
      <c r="F1001" t="s">
        <v>16</v>
      </c>
      <c r="G1001">
        <v>1</v>
      </c>
      <c r="H1001">
        <v>3</v>
      </c>
      <c r="I1001">
        <v>2004</v>
      </c>
      <c r="J1001" t="s">
        <v>222</v>
      </c>
      <c r="K1001" t="s">
        <v>255</v>
      </c>
      <c r="L1001" t="s">
        <v>155</v>
      </c>
      <c r="M1001" t="s">
        <v>156</v>
      </c>
      <c r="N1001" t="s">
        <v>74</v>
      </c>
      <c r="O1001" t="s">
        <v>27</v>
      </c>
      <c r="P1001" t="s">
        <v>30</v>
      </c>
    </row>
    <row r="1002" spans="1:16" x14ac:dyDescent="0.3">
      <c r="A1002">
        <v>10248</v>
      </c>
      <c r="B1002">
        <v>32</v>
      </c>
      <c r="C1002">
        <v>100</v>
      </c>
      <c r="D1002">
        <v>3802.56</v>
      </c>
      <c r="E1002" s="1">
        <v>38114</v>
      </c>
      <c r="F1002" t="s">
        <v>138</v>
      </c>
      <c r="G1002">
        <v>2</v>
      </c>
      <c r="H1002">
        <v>5</v>
      </c>
      <c r="I1002">
        <v>2004</v>
      </c>
      <c r="J1002" t="s">
        <v>222</v>
      </c>
      <c r="K1002" t="s">
        <v>255</v>
      </c>
      <c r="L1002" t="s">
        <v>19</v>
      </c>
      <c r="M1002" t="s">
        <v>20</v>
      </c>
      <c r="N1002" t="s">
        <v>21</v>
      </c>
      <c r="O1002" t="s">
        <v>22</v>
      </c>
      <c r="P1002" t="s">
        <v>30</v>
      </c>
    </row>
    <row r="1003" spans="1:16" x14ac:dyDescent="0.3">
      <c r="A1003">
        <v>10273</v>
      </c>
      <c r="B1003">
        <v>40</v>
      </c>
      <c r="C1003">
        <v>100</v>
      </c>
      <c r="D1003">
        <v>5026.3999999999996</v>
      </c>
      <c r="E1003" s="1">
        <v>38189</v>
      </c>
      <c r="F1003" t="s">
        <v>16</v>
      </c>
      <c r="G1003">
        <v>3</v>
      </c>
      <c r="H1003">
        <v>7</v>
      </c>
      <c r="I1003">
        <v>2004</v>
      </c>
      <c r="J1003" t="s">
        <v>222</v>
      </c>
      <c r="K1003" t="s">
        <v>255</v>
      </c>
      <c r="L1003" t="s">
        <v>148</v>
      </c>
      <c r="M1003" t="s">
        <v>149</v>
      </c>
      <c r="N1003" t="s">
        <v>150</v>
      </c>
      <c r="O1003" t="s">
        <v>27</v>
      </c>
      <c r="P1003" t="s">
        <v>30</v>
      </c>
    </row>
    <row r="1004" spans="1:16" x14ac:dyDescent="0.3">
      <c r="A1004">
        <v>10282</v>
      </c>
      <c r="B1004">
        <v>43</v>
      </c>
      <c r="C1004">
        <v>100</v>
      </c>
      <c r="D1004">
        <v>6695.53</v>
      </c>
      <c r="E1004" s="1">
        <v>38219</v>
      </c>
      <c r="F1004" t="s">
        <v>16</v>
      </c>
      <c r="G1004">
        <v>3</v>
      </c>
      <c r="H1004">
        <v>8</v>
      </c>
      <c r="I1004">
        <v>2004</v>
      </c>
      <c r="J1004" t="s">
        <v>222</v>
      </c>
      <c r="K1004" t="s">
        <v>255</v>
      </c>
      <c r="L1004" t="s">
        <v>112</v>
      </c>
      <c r="M1004" t="s">
        <v>113</v>
      </c>
      <c r="N1004" t="s">
        <v>21</v>
      </c>
      <c r="O1004" t="s">
        <v>22</v>
      </c>
      <c r="P1004" t="s">
        <v>30</v>
      </c>
    </row>
    <row r="1005" spans="1:16" x14ac:dyDescent="0.3">
      <c r="A1005">
        <v>10293</v>
      </c>
      <c r="B1005">
        <v>24</v>
      </c>
      <c r="C1005">
        <v>100</v>
      </c>
      <c r="D1005">
        <v>2819.28</v>
      </c>
      <c r="E1005" s="1">
        <v>38239</v>
      </c>
      <c r="F1005" t="s">
        <v>16</v>
      </c>
      <c r="G1005">
        <v>3</v>
      </c>
      <c r="H1005">
        <v>9</v>
      </c>
      <c r="I1005">
        <v>2004</v>
      </c>
      <c r="J1005" t="s">
        <v>222</v>
      </c>
      <c r="K1005" t="s">
        <v>255</v>
      </c>
      <c r="L1005" t="s">
        <v>105</v>
      </c>
      <c r="M1005" t="s">
        <v>106</v>
      </c>
      <c r="N1005" t="s">
        <v>107</v>
      </c>
      <c r="O1005" t="s">
        <v>27</v>
      </c>
      <c r="P1005" t="s">
        <v>23</v>
      </c>
    </row>
    <row r="1006" spans="1:16" x14ac:dyDescent="0.3">
      <c r="A1006">
        <v>10306</v>
      </c>
      <c r="B1006">
        <v>32</v>
      </c>
      <c r="C1006">
        <v>100</v>
      </c>
      <c r="D1006">
        <v>3759.04</v>
      </c>
      <c r="E1006" s="1">
        <v>38274</v>
      </c>
      <c r="F1006" t="s">
        <v>16</v>
      </c>
      <c r="G1006">
        <v>4</v>
      </c>
      <c r="H1006">
        <v>10</v>
      </c>
      <c r="I1006">
        <v>2004</v>
      </c>
      <c r="J1006" t="s">
        <v>222</v>
      </c>
      <c r="K1006" t="s">
        <v>255</v>
      </c>
      <c r="L1006" t="s">
        <v>194</v>
      </c>
      <c r="M1006" t="s">
        <v>195</v>
      </c>
      <c r="N1006" t="s">
        <v>74</v>
      </c>
      <c r="O1006" t="s">
        <v>27</v>
      </c>
      <c r="P1006" t="s">
        <v>30</v>
      </c>
    </row>
    <row r="1007" spans="1:16" x14ac:dyDescent="0.3">
      <c r="A1007">
        <v>10314</v>
      </c>
      <c r="B1007">
        <v>20</v>
      </c>
      <c r="C1007">
        <v>100</v>
      </c>
      <c r="D1007">
        <v>2731.8</v>
      </c>
      <c r="E1007" s="1">
        <v>38282</v>
      </c>
      <c r="F1007" t="s">
        <v>16</v>
      </c>
      <c r="G1007">
        <v>4</v>
      </c>
      <c r="H1007">
        <v>10</v>
      </c>
      <c r="I1007">
        <v>2004</v>
      </c>
      <c r="J1007" t="s">
        <v>222</v>
      </c>
      <c r="K1007" t="s">
        <v>255</v>
      </c>
      <c r="L1007" t="s">
        <v>196</v>
      </c>
      <c r="M1007" t="s">
        <v>197</v>
      </c>
      <c r="N1007" t="s">
        <v>134</v>
      </c>
      <c r="O1007" t="s">
        <v>27</v>
      </c>
      <c r="P1007" t="s">
        <v>23</v>
      </c>
    </row>
    <row r="1008" spans="1:16" x14ac:dyDescent="0.3">
      <c r="A1008">
        <v>10325</v>
      </c>
      <c r="B1008">
        <v>24</v>
      </c>
      <c r="C1008">
        <v>69.12</v>
      </c>
      <c r="D1008">
        <v>1658.88</v>
      </c>
      <c r="E1008" s="1">
        <v>38296</v>
      </c>
      <c r="F1008" t="s">
        <v>16</v>
      </c>
      <c r="G1008">
        <v>4</v>
      </c>
      <c r="H1008">
        <v>11</v>
      </c>
      <c r="I1008">
        <v>2004</v>
      </c>
      <c r="J1008" t="s">
        <v>222</v>
      </c>
      <c r="K1008" t="s">
        <v>255</v>
      </c>
      <c r="L1008" t="s">
        <v>60</v>
      </c>
      <c r="M1008" t="s">
        <v>61</v>
      </c>
      <c r="N1008" t="s">
        <v>41</v>
      </c>
      <c r="O1008" t="s">
        <v>27</v>
      </c>
      <c r="P1008" t="s">
        <v>23</v>
      </c>
    </row>
    <row r="1009" spans="1:16" x14ac:dyDescent="0.3">
      <c r="A1009">
        <v>10336</v>
      </c>
      <c r="B1009">
        <v>48</v>
      </c>
      <c r="C1009">
        <v>100</v>
      </c>
      <c r="D1009">
        <v>5778.24</v>
      </c>
      <c r="E1009" s="1">
        <v>38311</v>
      </c>
      <c r="F1009" t="s">
        <v>16</v>
      </c>
      <c r="G1009">
        <v>4</v>
      </c>
      <c r="H1009">
        <v>11</v>
      </c>
      <c r="I1009">
        <v>2004</v>
      </c>
      <c r="J1009" t="s">
        <v>222</v>
      </c>
      <c r="K1009" t="s">
        <v>255</v>
      </c>
      <c r="L1009" t="s">
        <v>163</v>
      </c>
      <c r="M1009" t="s">
        <v>29</v>
      </c>
      <c r="N1009" t="s">
        <v>26</v>
      </c>
      <c r="O1009" t="s">
        <v>27</v>
      </c>
      <c r="P1009" t="s">
        <v>30</v>
      </c>
    </row>
    <row r="1010" spans="1:16" x14ac:dyDescent="0.3">
      <c r="A1010">
        <v>10350</v>
      </c>
      <c r="B1010">
        <v>44</v>
      </c>
      <c r="C1010">
        <v>100</v>
      </c>
      <c r="D1010">
        <v>5191.12</v>
      </c>
      <c r="E1010" s="1">
        <v>38323</v>
      </c>
      <c r="F1010" t="s">
        <v>16</v>
      </c>
      <c r="G1010">
        <v>4</v>
      </c>
      <c r="H1010">
        <v>12</v>
      </c>
      <c r="I1010">
        <v>2004</v>
      </c>
      <c r="J1010" t="s">
        <v>222</v>
      </c>
      <c r="K1010" t="s">
        <v>255</v>
      </c>
      <c r="L1010" t="s">
        <v>76</v>
      </c>
      <c r="M1010" t="s">
        <v>77</v>
      </c>
      <c r="N1010" t="s">
        <v>78</v>
      </c>
      <c r="O1010" t="s">
        <v>27</v>
      </c>
      <c r="P1010" t="s">
        <v>30</v>
      </c>
    </row>
    <row r="1011" spans="1:16" x14ac:dyDescent="0.3">
      <c r="A1011">
        <v>10372</v>
      </c>
      <c r="B1011">
        <v>28</v>
      </c>
      <c r="C1011">
        <v>100</v>
      </c>
      <c r="D1011">
        <v>3862.88</v>
      </c>
      <c r="E1011" s="1">
        <v>38378</v>
      </c>
      <c r="F1011" t="s">
        <v>16</v>
      </c>
      <c r="G1011">
        <v>1</v>
      </c>
      <c r="H1011">
        <v>1</v>
      </c>
      <c r="I1011">
        <v>2005</v>
      </c>
      <c r="J1011" t="s">
        <v>222</v>
      </c>
      <c r="K1011" t="s">
        <v>255</v>
      </c>
      <c r="L1011" t="s">
        <v>103</v>
      </c>
      <c r="M1011" t="s">
        <v>104</v>
      </c>
      <c r="N1011" t="s">
        <v>87</v>
      </c>
      <c r="O1011" t="s">
        <v>87</v>
      </c>
      <c r="P1011" t="s">
        <v>30</v>
      </c>
    </row>
    <row r="1012" spans="1:16" x14ac:dyDescent="0.3">
      <c r="A1012">
        <v>10383</v>
      </c>
      <c r="B1012">
        <v>24</v>
      </c>
      <c r="C1012">
        <v>61.52</v>
      </c>
      <c r="D1012">
        <v>1476.48</v>
      </c>
      <c r="E1012" s="1">
        <v>38405</v>
      </c>
      <c r="F1012" t="s">
        <v>16</v>
      </c>
      <c r="G1012">
        <v>1</v>
      </c>
      <c r="H1012">
        <v>2</v>
      </c>
      <c r="I1012">
        <v>2005</v>
      </c>
      <c r="J1012" t="s">
        <v>222</v>
      </c>
      <c r="K1012" t="s">
        <v>255</v>
      </c>
      <c r="L1012" t="s">
        <v>76</v>
      </c>
      <c r="M1012" t="s">
        <v>77</v>
      </c>
      <c r="N1012" t="s">
        <v>78</v>
      </c>
      <c r="O1012" t="s">
        <v>27</v>
      </c>
      <c r="P1012" t="s">
        <v>23</v>
      </c>
    </row>
    <row r="1013" spans="1:16" x14ac:dyDescent="0.3">
      <c r="A1013">
        <v>10396</v>
      </c>
      <c r="B1013">
        <v>33</v>
      </c>
      <c r="C1013">
        <v>100</v>
      </c>
      <c r="D1013">
        <v>5273.73</v>
      </c>
      <c r="E1013" s="1">
        <v>38434</v>
      </c>
      <c r="F1013" t="s">
        <v>16</v>
      </c>
      <c r="G1013">
        <v>1</v>
      </c>
      <c r="H1013">
        <v>3</v>
      </c>
      <c r="I1013">
        <v>2005</v>
      </c>
      <c r="J1013" t="s">
        <v>222</v>
      </c>
      <c r="K1013" t="s">
        <v>255</v>
      </c>
      <c r="L1013" t="s">
        <v>112</v>
      </c>
      <c r="M1013" t="s">
        <v>113</v>
      </c>
      <c r="N1013" t="s">
        <v>21</v>
      </c>
      <c r="O1013" t="s">
        <v>22</v>
      </c>
      <c r="P1013" t="s">
        <v>30</v>
      </c>
    </row>
    <row r="1014" spans="1:16" x14ac:dyDescent="0.3">
      <c r="A1014">
        <v>10414</v>
      </c>
      <c r="B1014">
        <v>41</v>
      </c>
      <c r="C1014">
        <v>100</v>
      </c>
      <c r="D1014">
        <v>4872.03</v>
      </c>
      <c r="E1014" s="1">
        <v>38478</v>
      </c>
      <c r="F1014" t="s">
        <v>161</v>
      </c>
      <c r="G1014">
        <v>2</v>
      </c>
      <c r="H1014">
        <v>5</v>
      </c>
      <c r="I1014">
        <v>2005</v>
      </c>
      <c r="J1014" t="s">
        <v>222</v>
      </c>
      <c r="K1014" t="s">
        <v>255</v>
      </c>
      <c r="L1014" t="s">
        <v>153</v>
      </c>
      <c r="M1014" t="s">
        <v>154</v>
      </c>
      <c r="N1014" t="s">
        <v>21</v>
      </c>
      <c r="O1014" t="s">
        <v>22</v>
      </c>
      <c r="P1014" t="s">
        <v>30</v>
      </c>
    </row>
    <row r="1015" spans="1:16" x14ac:dyDescent="0.3">
      <c r="A1015">
        <v>10104</v>
      </c>
      <c r="B1015">
        <v>23</v>
      </c>
      <c r="C1015">
        <v>100</v>
      </c>
      <c r="D1015">
        <v>4556.99</v>
      </c>
      <c r="E1015" s="1">
        <v>37652</v>
      </c>
      <c r="F1015" t="s">
        <v>16</v>
      </c>
      <c r="G1015">
        <v>1</v>
      </c>
      <c r="H1015">
        <v>1</v>
      </c>
      <c r="I1015">
        <v>2003</v>
      </c>
      <c r="J1015" t="s">
        <v>79</v>
      </c>
      <c r="K1015" t="s">
        <v>256</v>
      </c>
      <c r="L1015" t="s">
        <v>76</v>
      </c>
      <c r="M1015" t="s">
        <v>77</v>
      </c>
      <c r="N1015" t="s">
        <v>78</v>
      </c>
      <c r="O1015" t="s">
        <v>27</v>
      </c>
      <c r="P1015" t="s">
        <v>30</v>
      </c>
    </row>
    <row r="1016" spans="1:16" x14ac:dyDescent="0.3">
      <c r="A1016">
        <v>10109</v>
      </c>
      <c r="B1016">
        <v>46</v>
      </c>
      <c r="C1016">
        <v>100</v>
      </c>
      <c r="D1016">
        <v>8257</v>
      </c>
      <c r="E1016" s="1">
        <v>37690</v>
      </c>
      <c r="F1016" t="s">
        <v>16</v>
      </c>
      <c r="G1016">
        <v>1</v>
      </c>
      <c r="H1016">
        <v>3</v>
      </c>
      <c r="I1016">
        <v>2003</v>
      </c>
      <c r="J1016" t="s">
        <v>79</v>
      </c>
      <c r="K1016" t="s">
        <v>256</v>
      </c>
      <c r="L1016" t="s">
        <v>126</v>
      </c>
      <c r="M1016" t="s">
        <v>92</v>
      </c>
      <c r="N1016" t="s">
        <v>21</v>
      </c>
      <c r="O1016" t="s">
        <v>22</v>
      </c>
      <c r="P1016" t="s">
        <v>67</v>
      </c>
    </row>
    <row r="1017" spans="1:16" x14ac:dyDescent="0.3">
      <c r="A1017">
        <v>10114</v>
      </c>
      <c r="B1017">
        <v>48</v>
      </c>
      <c r="C1017">
        <v>100</v>
      </c>
      <c r="D1017">
        <v>8209.44</v>
      </c>
      <c r="E1017" s="1">
        <v>37712</v>
      </c>
      <c r="F1017" t="s">
        <v>16</v>
      </c>
      <c r="G1017">
        <v>2</v>
      </c>
      <c r="H1017">
        <v>4</v>
      </c>
      <c r="I1017">
        <v>2003</v>
      </c>
      <c r="J1017" t="s">
        <v>79</v>
      </c>
      <c r="K1017" t="s">
        <v>256</v>
      </c>
      <c r="L1017" t="s">
        <v>163</v>
      </c>
      <c r="M1017" t="s">
        <v>29</v>
      </c>
      <c r="N1017" t="s">
        <v>26</v>
      </c>
      <c r="O1017" t="s">
        <v>27</v>
      </c>
      <c r="P1017" t="s">
        <v>67</v>
      </c>
    </row>
    <row r="1018" spans="1:16" x14ac:dyDescent="0.3">
      <c r="A1018">
        <v>10122</v>
      </c>
      <c r="B1018">
        <v>25</v>
      </c>
      <c r="C1018">
        <v>100</v>
      </c>
      <c r="D1018">
        <v>3598.5</v>
      </c>
      <c r="E1018" s="1">
        <v>37749</v>
      </c>
      <c r="F1018" t="s">
        <v>16</v>
      </c>
      <c r="G1018">
        <v>2</v>
      </c>
      <c r="H1018">
        <v>5</v>
      </c>
      <c r="I1018">
        <v>2003</v>
      </c>
      <c r="J1018" t="s">
        <v>79</v>
      </c>
      <c r="K1018" t="s">
        <v>256</v>
      </c>
      <c r="L1018" t="s">
        <v>173</v>
      </c>
      <c r="M1018" t="s">
        <v>174</v>
      </c>
      <c r="N1018" t="s">
        <v>26</v>
      </c>
      <c r="O1018" t="s">
        <v>27</v>
      </c>
      <c r="P1018" t="s">
        <v>30</v>
      </c>
    </row>
    <row r="1019" spans="1:16" x14ac:dyDescent="0.3">
      <c r="A1019">
        <v>10127</v>
      </c>
      <c r="B1019">
        <v>22</v>
      </c>
      <c r="C1019">
        <v>100</v>
      </c>
      <c r="D1019">
        <v>3837.24</v>
      </c>
      <c r="E1019" s="1">
        <v>37775</v>
      </c>
      <c r="F1019" t="s">
        <v>16</v>
      </c>
      <c r="G1019">
        <v>2</v>
      </c>
      <c r="H1019">
        <v>6</v>
      </c>
      <c r="I1019">
        <v>2003</v>
      </c>
      <c r="J1019" t="s">
        <v>79</v>
      </c>
      <c r="K1019" t="s">
        <v>256</v>
      </c>
      <c r="L1019" t="s">
        <v>189</v>
      </c>
      <c r="M1019" t="s">
        <v>20</v>
      </c>
      <c r="N1019" t="s">
        <v>21</v>
      </c>
      <c r="O1019" t="s">
        <v>22</v>
      </c>
      <c r="P1019" t="s">
        <v>30</v>
      </c>
    </row>
    <row r="1020" spans="1:16" x14ac:dyDescent="0.3">
      <c r="A1020">
        <v>10136</v>
      </c>
      <c r="B1020">
        <v>41</v>
      </c>
      <c r="C1020">
        <v>100</v>
      </c>
      <c r="D1020">
        <v>8331.61</v>
      </c>
      <c r="E1020" s="1">
        <v>37806</v>
      </c>
      <c r="F1020" t="s">
        <v>16</v>
      </c>
      <c r="G1020">
        <v>3</v>
      </c>
      <c r="H1020">
        <v>7</v>
      </c>
      <c r="I1020">
        <v>2003</v>
      </c>
      <c r="J1020" t="s">
        <v>79</v>
      </c>
      <c r="K1020" t="s">
        <v>256</v>
      </c>
      <c r="L1020" t="s">
        <v>139</v>
      </c>
      <c r="M1020" t="s">
        <v>140</v>
      </c>
      <c r="N1020" t="s">
        <v>26</v>
      </c>
      <c r="O1020" t="s">
        <v>27</v>
      </c>
      <c r="P1020" t="s">
        <v>67</v>
      </c>
    </row>
    <row r="1021" spans="1:16" x14ac:dyDescent="0.3">
      <c r="A1021">
        <v>10141</v>
      </c>
      <c r="B1021">
        <v>34</v>
      </c>
      <c r="C1021">
        <v>100</v>
      </c>
      <c r="D1021">
        <v>4836.5</v>
      </c>
      <c r="E1021" s="1">
        <v>37834</v>
      </c>
      <c r="F1021" t="s">
        <v>16</v>
      </c>
      <c r="G1021">
        <v>3</v>
      </c>
      <c r="H1021">
        <v>8</v>
      </c>
      <c r="I1021">
        <v>2003</v>
      </c>
      <c r="J1021" t="s">
        <v>79</v>
      </c>
      <c r="K1021" t="s">
        <v>256</v>
      </c>
      <c r="L1021" t="s">
        <v>186</v>
      </c>
      <c r="M1021" t="s">
        <v>187</v>
      </c>
      <c r="N1021" t="s">
        <v>59</v>
      </c>
      <c r="O1021" t="s">
        <v>27</v>
      </c>
      <c r="P1021" t="s">
        <v>30</v>
      </c>
    </row>
    <row r="1022" spans="1:16" x14ac:dyDescent="0.3">
      <c r="A1022">
        <v>10148</v>
      </c>
      <c r="B1022">
        <v>32</v>
      </c>
      <c r="C1022">
        <v>100</v>
      </c>
      <c r="D1022">
        <v>5418.88</v>
      </c>
      <c r="E1022" s="1">
        <v>37875</v>
      </c>
      <c r="F1022" t="s">
        <v>16</v>
      </c>
      <c r="G1022">
        <v>3</v>
      </c>
      <c r="H1022">
        <v>9</v>
      </c>
      <c r="I1022">
        <v>2003</v>
      </c>
      <c r="J1022" t="s">
        <v>79</v>
      </c>
      <c r="K1022" t="s">
        <v>256</v>
      </c>
      <c r="L1022" t="s">
        <v>118</v>
      </c>
      <c r="M1022" t="s">
        <v>119</v>
      </c>
      <c r="N1022" t="s">
        <v>46</v>
      </c>
      <c r="O1022" t="s">
        <v>47</v>
      </c>
      <c r="P1022" t="s">
        <v>30</v>
      </c>
    </row>
    <row r="1023" spans="1:16" x14ac:dyDescent="0.3">
      <c r="A1023">
        <v>10151</v>
      </c>
      <c r="B1023">
        <v>21</v>
      </c>
      <c r="C1023">
        <v>100</v>
      </c>
      <c r="D1023">
        <v>3734.01</v>
      </c>
      <c r="E1023" s="1">
        <v>37885</v>
      </c>
      <c r="F1023" t="s">
        <v>16</v>
      </c>
      <c r="G1023">
        <v>3</v>
      </c>
      <c r="H1023">
        <v>9</v>
      </c>
      <c r="I1023">
        <v>2003</v>
      </c>
      <c r="J1023" t="s">
        <v>79</v>
      </c>
      <c r="K1023" t="s">
        <v>256</v>
      </c>
      <c r="L1023" t="s">
        <v>157</v>
      </c>
      <c r="M1023" t="s">
        <v>158</v>
      </c>
      <c r="N1023" t="s">
        <v>59</v>
      </c>
      <c r="O1023" t="s">
        <v>27</v>
      </c>
      <c r="P1023" t="s">
        <v>30</v>
      </c>
    </row>
    <row r="1024" spans="1:16" x14ac:dyDescent="0.3">
      <c r="A1024">
        <v>10160</v>
      </c>
      <c r="B1024">
        <v>20</v>
      </c>
      <c r="C1024">
        <v>100</v>
      </c>
      <c r="D1024">
        <v>3996.4</v>
      </c>
      <c r="E1024" s="1">
        <v>37905</v>
      </c>
      <c r="F1024" t="s">
        <v>16</v>
      </c>
      <c r="G1024">
        <v>4</v>
      </c>
      <c r="H1024">
        <v>10</v>
      </c>
      <c r="I1024">
        <v>2003</v>
      </c>
      <c r="J1024" t="s">
        <v>79</v>
      </c>
      <c r="K1024" t="s">
        <v>256</v>
      </c>
      <c r="L1024" t="s">
        <v>144</v>
      </c>
      <c r="M1024" t="s">
        <v>145</v>
      </c>
      <c r="N1024" t="s">
        <v>21</v>
      </c>
      <c r="O1024" t="s">
        <v>22</v>
      </c>
      <c r="P1024" t="s">
        <v>30</v>
      </c>
    </row>
    <row r="1025" spans="1:16" x14ac:dyDescent="0.3">
      <c r="A1025">
        <v>10165</v>
      </c>
      <c r="B1025">
        <v>47</v>
      </c>
      <c r="C1025">
        <v>100</v>
      </c>
      <c r="D1025">
        <v>8754.69</v>
      </c>
      <c r="E1025" s="1">
        <v>37916</v>
      </c>
      <c r="F1025" t="s">
        <v>16</v>
      </c>
      <c r="G1025">
        <v>4</v>
      </c>
      <c r="H1025">
        <v>10</v>
      </c>
      <c r="I1025">
        <v>2003</v>
      </c>
      <c r="J1025" t="s">
        <v>79</v>
      </c>
      <c r="K1025" t="s">
        <v>256</v>
      </c>
      <c r="L1025" t="s">
        <v>85</v>
      </c>
      <c r="M1025" t="s">
        <v>86</v>
      </c>
      <c r="N1025" t="s">
        <v>86</v>
      </c>
      <c r="O1025" t="s">
        <v>87</v>
      </c>
      <c r="P1025" t="s">
        <v>67</v>
      </c>
    </row>
    <row r="1026" spans="1:16" x14ac:dyDescent="0.3">
      <c r="A1026">
        <v>10171</v>
      </c>
      <c r="B1026">
        <v>39</v>
      </c>
      <c r="C1026">
        <v>100</v>
      </c>
      <c r="D1026">
        <v>5481.45</v>
      </c>
      <c r="E1026" s="1">
        <v>37930</v>
      </c>
      <c r="F1026" t="s">
        <v>16</v>
      </c>
      <c r="G1026">
        <v>4</v>
      </c>
      <c r="H1026">
        <v>11</v>
      </c>
      <c r="I1026">
        <v>2003</v>
      </c>
      <c r="J1026" t="s">
        <v>79</v>
      </c>
      <c r="K1026" t="s">
        <v>256</v>
      </c>
      <c r="L1026" t="s">
        <v>120</v>
      </c>
      <c r="M1026" t="s">
        <v>121</v>
      </c>
      <c r="N1026" t="s">
        <v>97</v>
      </c>
      <c r="O1026" t="s">
        <v>22</v>
      </c>
      <c r="P1026" t="s">
        <v>30</v>
      </c>
    </row>
    <row r="1027" spans="1:16" x14ac:dyDescent="0.3">
      <c r="A1027">
        <v>10175</v>
      </c>
      <c r="B1027">
        <v>29</v>
      </c>
      <c r="C1027">
        <v>100</v>
      </c>
      <c r="D1027">
        <v>4419.8900000000003</v>
      </c>
      <c r="E1027" s="1">
        <v>37931</v>
      </c>
      <c r="F1027" t="s">
        <v>16</v>
      </c>
      <c r="G1027">
        <v>4</v>
      </c>
      <c r="H1027">
        <v>11</v>
      </c>
      <c r="I1027">
        <v>2003</v>
      </c>
      <c r="J1027" t="s">
        <v>79</v>
      </c>
      <c r="K1027" t="s">
        <v>256</v>
      </c>
      <c r="L1027" t="s">
        <v>135</v>
      </c>
      <c r="M1027" t="s">
        <v>136</v>
      </c>
      <c r="N1027" t="s">
        <v>74</v>
      </c>
      <c r="O1027" t="s">
        <v>27</v>
      </c>
      <c r="P1027" t="s">
        <v>30</v>
      </c>
    </row>
    <row r="1028" spans="1:16" x14ac:dyDescent="0.3">
      <c r="A1028">
        <v>10181</v>
      </c>
      <c r="B1028">
        <v>45</v>
      </c>
      <c r="C1028">
        <v>100</v>
      </c>
      <c r="D1028">
        <v>6324.75</v>
      </c>
      <c r="E1028" s="1">
        <v>37937</v>
      </c>
      <c r="F1028" t="s">
        <v>16</v>
      </c>
      <c r="G1028">
        <v>4</v>
      </c>
      <c r="H1028">
        <v>11</v>
      </c>
      <c r="I1028">
        <v>2003</v>
      </c>
      <c r="J1028" t="s">
        <v>79</v>
      </c>
      <c r="K1028" t="s">
        <v>256</v>
      </c>
      <c r="L1028" t="s">
        <v>39</v>
      </c>
      <c r="M1028" t="s">
        <v>40</v>
      </c>
      <c r="N1028" t="s">
        <v>41</v>
      </c>
      <c r="O1028" t="s">
        <v>27</v>
      </c>
      <c r="P1028" t="s">
        <v>30</v>
      </c>
    </row>
    <row r="1029" spans="1:16" x14ac:dyDescent="0.3">
      <c r="A1029">
        <v>10184</v>
      </c>
      <c r="B1029">
        <v>28</v>
      </c>
      <c r="C1029">
        <v>100</v>
      </c>
      <c r="D1029">
        <v>4409.72</v>
      </c>
      <c r="E1029" s="1">
        <v>37939</v>
      </c>
      <c r="F1029" t="s">
        <v>16</v>
      </c>
      <c r="G1029">
        <v>4</v>
      </c>
      <c r="H1029">
        <v>11</v>
      </c>
      <c r="I1029">
        <v>2003</v>
      </c>
      <c r="J1029" t="s">
        <v>79</v>
      </c>
      <c r="K1029" t="s">
        <v>256</v>
      </c>
      <c r="L1029" t="s">
        <v>209</v>
      </c>
      <c r="M1029" t="s">
        <v>210</v>
      </c>
      <c r="N1029" t="s">
        <v>78</v>
      </c>
      <c r="O1029" t="s">
        <v>27</v>
      </c>
      <c r="P1029" t="s">
        <v>30</v>
      </c>
    </row>
    <row r="1030" spans="1:16" x14ac:dyDescent="0.3">
      <c r="A1030">
        <v>10192</v>
      </c>
      <c r="B1030">
        <v>26</v>
      </c>
      <c r="C1030">
        <v>100</v>
      </c>
      <c r="D1030">
        <v>3918.46</v>
      </c>
      <c r="E1030" s="1">
        <v>37945</v>
      </c>
      <c r="F1030" t="s">
        <v>16</v>
      </c>
      <c r="G1030">
        <v>4</v>
      </c>
      <c r="H1030">
        <v>11</v>
      </c>
      <c r="I1030">
        <v>2003</v>
      </c>
      <c r="J1030" t="s">
        <v>79</v>
      </c>
      <c r="K1030" t="s">
        <v>256</v>
      </c>
      <c r="L1030" t="s">
        <v>114</v>
      </c>
      <c r="M1030" t="s">
        <v>115</v>
      </c>
      <c r="N1030" t="s">
        <v>21</v>
      </c>
      <c r="O1030" t="s">
        <v>22</v>
      </c>
      <c r="P1030" t="s">
        <v>30</v>
      </c>
    </row>
    <row r="1031" spans="1:16" x14ac:dyDescent="0.3">
      <c r="A1031">
        <v>10195</v>
      </c>
      <c r="B1031">
        <v>50</v>
      </c>
      <c r="C1031">
        <v>100</v>
      </c>
      <c r="D1031">
        <v>7620.5</v>
      </c>
      <c r="E1031" s="1">
        <v>37950</v>
      </c>
      <c r="F1031" t="s">
        <v>16</v>
      </c>
      <c r="G1031">
        <v>4</v>
      </c>
      <c r="H1031">
        <v>11</v>
      </c>
      <c r="I1031">
        <v>2003</v>
      </c>
      <c r="J1031" t="s">
        <v>79</v>
      </c>
      <c r="K1031" t="s">
        <v>256</v>
      </c>
      <c r="L1031" t="s">
        <v>128</v>
      </c>
      <c r="M1031" t="s">
        <v>129</v>
      </c>
      <c r="N1031" t="s">
        <v>21</v>
      </c>
      <c r="O1031" t="s">
        <v>22</v>
      </c>
      <c r="P1031" t="s">
        <v>67</v>
      </c>
    </row>
    <row r="1032" spans="1:16" x14ac:dyDescent="0.3">
      <c r="A1032">
        <v>10203</v>
      </c>
      <c r="B1032">
        <v>48</v>
      </c>
      <c r="C1032">
        <v>100</v>
      </c>
      <c r="D1032">
        <v>8291.0400000000009</v>
      </c>
      <c r="E1032" s="1">
        <v>37957</v>
      </c>
      <c r="F1032" t="s">
        <v>16</v>
      </c>
      <c r="G1032">
        <v>4</v>
      </c>
      <c r="H1032">
        <v>12</v>
      </c>
      <c r="I1032">
        <v>2003</v>
      </c>
      <c r="J1032" t="s">
        <v>79</v>
      </c>
      <c r="K1032" t="s">
        <v>256</v>
      </c>
      <c r="L1032" t="s">
        <v>76</v>
      </c>
      <c r="M1032" t="s">
        <v>77</v>
      </c>
      <c r="N1032" t="s">
        <v>78</v>
      </c>
      <c r="O1032" t="s">
        <v>27</v>
      </c>
      <c r="P1032" t="s">
        <v>67</v>
      </c>
    </row>
    <row r="1033" spans="1:16" x14ac:dyDescent="0.3">
      <c r="A1033">
        <v>10207</v>
      </c>
      <c r="B1033">
        <v>25</v>
      </c>
      <c r="C1033">
        <v>100</v>
      </c>
      <c r="D1033">
        <v>3937.25</v>
      </c>
      <c r="E1033" s="1">
        <v>37964</v>
      </c>
      <c r="F1033" t="s">
        <v>16</v>
      </c>
      <c r="G1033">
        <v>4</v>
      </c>
      <c r="H1033">
        <v>12</v>
      </c>
      <c r="I1033">
        <v>2003</v>
      </c>
      <c r="J1033" t="s">
        <v>79</v>
      </c>
      <c r="K1033" t="s">
        <v>256</v>
      </c>
      <c r="L1033" t="s">
        <v>167</v>
      </c>
      <c r="M1033" t="s">
        <v>154</v>
      </c>
      <c r="N1033" t="s">
        <v>21</v>
      </c>
      <c r="O1033" t="s">
        <v>22</v>
      </c>
      <c r="P1033" t="s">
        <v>30</v>
      </c>
    </row>
    <row r="1034" spans="1:16" x14ac:dyDescent="0.3">
      <c r="A1034">
        <v>10212</v>
      </c>
      <c r="B1034">
        <v>40</v>
      </c>
      <c r="C1034">
        <v>100</v>
      </c>
      <c r="D1034">
        <v>5554.4</v>
      </c>
      <c r="E1034" s="1">
        <v>38002</v>
      </c>
      <c r="F1034" t="s">
        <v>16</v>
      </c>
      <c r="G1034">
        <v>1</v>
      </c>
      <c r="H1034">
        <v>1</v>
      </c>
      <c r="I1034">
        <v>2004</v>
      </c>
      <c r="J1034" t="s">
        <v>79</v>
      </c>
      <c r="K1034" t="s">
        <v>256</v>
      </c>
      <c r="L1034" t="s">
        <v>76</v>
      </c>
      <c r="M1034" t="s">
        <v>77</v>
      </c>
      <c r="N1034" t="s">
        <v>78</v>
      </c>
      <c r="O1034" t="s">
        <v>27</v>
      </c>
      <c r="P1034" t="s">
        <v>30</v>
      </c>
    </row>
    <row r="1035" spans="1:16" x14ac:dyDescent="0.3">
      <c r="A1035">
        <v>10225</v>
      </c>
      <c r="B1035">
        <v>43</v>
      </c>
      <c r="C1035">
        <v>100</v>
      </c>
      <c r="D1035">
        <v>6407.86</v>
      </c>
      <c r="E1035" s="1">
        <v>38039</v>
      </c>
      <c r="F1035" t="s">
        <v>16</v>
      </c>
      <c r="G1035">
        <v>1</v>
      </c>
      <c r="H1035">
        <v>2</v>
      </c>
      <c r="I1035">
        <v>2004</v>
      </c>
      <c r="J1035" t="s">
        <v>79</v>
      </c>
      <c r="K1035" t="s">
        <v>256</v>
      </c>
      <c r="L1035" t="s">
        <v>178</v>
      </c>
      <c r="M1035" t="s">
        <v>179</v>
      </c>
      <c r="N1035" t="s">
        <v>180</v>
      </c>
      <c r="O1035" t="s">
        <v>27</v>
      </c>
      <c r="P1035" t="s">
        <v>30</v>
      </c>
    </row>
    <row r="1036" spans="1:16" x14ac:dyDescent="0.3">
      <c r="A1036">
        <v>10229</v>
      </c>
      <c r="B1036">
        <v>22</v>
      </c>
      <c r="C1036">
        <v>100</v>
      </c>
      <c r="D1036">
        <v>4172.5200000000004</v>
      </c>
      <c r="E1036" s="1">
        <v>38057</v>
      </c>
      <c r="F1036" t="s">
        <v>16</v>
      </c>
      <c r="G1036">
        <v>1</v>
      </c>
      <c r="H1036">
        <v>3</v>
      </c>
      <c r="I1036">
        <v>2004</v>
      </c>
      <c r="J1036" t="s">
        <v>79</v>
      </c>
      <c r="K1036" t="s">
        <v>256</v>
      </c>
      <c r="L1036" t="s">
        <v>112</v>
      </c>
      <c r="M1036" t="s">
        <v>113</v>
      </c>
      <c r="N1036" t="s">
        <v>21</v>
      </c>
      <c r="O1036" t="s">
        <v>22</v>
      </c>
      <c r="P1036" t="s">
        <v>30</v>
      </c>
    </row>
    <row r="1037" spans="1:16" x14ac:dyDescent="0.3">
      <c r="A1037">
        <v>10239</v>
      </c>
      <c r="B1037">
        <v>47</v>
      </c>
      <c r="C1037">
        <v>100</v>
      </c>
      <c r="D1037">
        <v>7083.37</v>
      </c>
      <c r="E1037" s="1">
        <v>38089</v>
      </c>
      <c r="F1037" t="s">
        <v>16</v>
      </c>
      <c r="G1037">
        <v>2</v>
      </c>
      <c r="H1037">
        <v>4</v>
      </c>
      <c r="I1037">
        <v>2004</v>
      </c>
      <c r="J1037" t="s">
        <v>79</v>
      </c>
      <c r="K1037" t="s">
        <v>256</v>
      </c>
      <c r="L1037" t="s">
        <v>157</v>
      </c>
      <c r="M1037" t="s">
        <v>158</v>
      </c>
      <c r="N1037" t="s">
        <v>59</v>
      </c>
      <c r="O1037" t="s">
        <v>27</v>
      </c>
      <c r="P1037" t="s">
        <v>67</v>
      </c>
    </row>
    <row r="1038" spans="1:16" x14ac:dyDescent="0.3">
      <c r="A1038">
        <v>10246</v>
      </c>
      <c r="B1038">
        <v>36</v>
      </c>
      <c r="C1038">
        <v>100</v>
      </c>
      <c r="D1038">
        <v>7132.68</v>
      </c>
      <c r="E1038" s="1">
        <v>38112</v>
      </c>
      <c r="F1038" t="s">
        <v>16</v>
      </c>
      <c r="G1038">
        <v>2</v>
      </c>
      <c r="H1038">
        <v>5</v>
      </c>
      <c r="I1038">
        <v>2004</v>
      </c>
      <c r="J1038" t="s">
        <v>79</v>
      </c>
      <c r="K1038" t="s">
        <v>256</v>
      </c>
      <c r="L1038" t="s">
        <v>76</v>
      </c>
      <c r="M1038" t="s">
        <v>77</v>
      </c>
      <c r="N1038" t="s">
        <v>78</v>
      </c>
      <c r="O1038" t="s">
        <v>27</v>
      </c>
      <c r="P1038" t="s">
        <v>67</v>
      </c>
    </row>
    <row r="1039" spans="1:16" x14ac:dyDescent="0.3">
      <c r="A1039">
        <v>10253</v>
      </c>
      <c r="B1039">
        <v>40</v>
      </c>
      <c r="C1039">
        <v>100</v>
      </c>
      <c r="D1039">
        <v>6773.6</v>
      </c>
      <c r="E1039" s="1">
        <v>38139</v>
      </c>
      <c r="F1039" t="s">
        <v>138</v>
      </c>
      <c r="G1039">
        <v>2</v>
      </c>
      <c r="H1039">
        <v>6</v>
      </c>
      <c r="I1039">
        <v>2004</v>
      </c>
      <c r="J1039" t="s">
        <v>79</v>
      </c>
      <c r="K1039" t="s">
        <v>256</v>
      </c>
      <c r="L1039" t="s">
        <v>72</v>
      </c>
      <c r="M1039" t="s">
        <v>73</v>
      </c>
      <c r="N1039" t="s">
        <v>74</v>
      </c>
      <c r="O1039" t="s">
        <v>27</v>
      </c>
      <c r="P1039" t="s">
        <v>30</v>
      </c>
    </row>
    <row r="1040" spans="1:16" x14ac:dyDescent="0.3">
      <c r="A1040">
        <v>10259</v>
      </c>
      <c r="B1040">
        <v>27</v>
      </c>
      <c r="C1040">
        <v>100</v>
      </c>
      <c r="D1040">
        <v>3657.69</v>
      </c>
      <c r="E1040" s="1">
        <v>38153</v>
      </c>
      <c r="F1040" t="s">
        <v>16</v>
      </c>
      <c r="G1040">
        <v>2</v>
      </c>
      <c r="H1040">
        <v>6</v>
      </c>
      <c r="I1040">
        <v>2004</v>
      </c>
      <c r="J1040" t="s">
        <v>79</v>
      </c>
      <c r="K1040" t="s">
        <v>256</v>
      </c>
      <c r="L1040" t="s">
        <v>168</v>
      </c>
      <c r="M1040" t="s">
        <v>86</v>
      </c>
      <c r="N1040" t="s">
        <v>86</v>
      </c>
      <c r="O1040" t="s">
        <v>47</v>
      </c>
      <c r="P1040" t="s">
        <v>30</v>
      </c>
    </row>
    <row r="1041" spans="1:16" x14ac:dyDescent="0.3">
      <c r="A1041">
        <v>10266</v>
      </c>
      <c r="B1041">
        <v>29</v>
      </c>
      <c r="C1041">
        <v>100</v>
      </c>
      <c r="D1041">
        <v>4812.55</v>
      </c>
      <c r="E1041" s="1">
        <v>38174</v>
      </c>
      <c r="F1041" t="s">
        <v>16</v>
      </c>
      <c r="G1041">
        <v>3</v>
      </c>
      <c r="H1041">
        <v>7</v>
      </c>
      <c r="I1041">
        <v>2004</v>
      </c>
      <c r="J1041" t="s">
        <v>79</v>
      </c>
      <c r="K1041" t="s">
        <v>256</v>
      </c>
      <c r="L1041" t="s">
        <v>181</v>
      </c>
      <c r="M1041" t="s">
        <v>182</v>
      </c>
      <c r="N1041" t="s">
        <v>107</v>
      </c>
      <c r="O1041" t="s">
        <v>27</v>
      </c>
      <c r="P1041" t="s">
        <v>30</v>
      </c>
    </row>
    <row r="1042" spans="1:16" x14ac:dyDescent="0.3">
      <c r="A1042">
        <v>10271</v>
      </c>
      <c r="B1042">
        <v>20</v>
      </c>
      <c r="C1042">
        <v>100</v>
      </c>
      <c r="D1042">
        <v>3928.6</v>
      </c>
      <c r="E1042" s="1">
        <v>38188</v>
      </c>
      <c r="F1042" t="s">
        <v>16</v>
      </c>
      <c r="G1042">
        <v>3</v>
      </c>
      <c r="H1042">
        <v>7</v>
      </c>
      <c r="I1042">
        <v>2004</v>
      </c>
      <c r="J1042" t="s">
        <v>79</v>
      </c>
      <c r="K1042" t="s">
        <v>256</v>
      </c>
      <c r="L1042" t="s">
        <v>112</v>
      </c>
      <c r="M1042" t="s">
        <v>113</v>
      </c>
      <c r="N1042" t="s">
        <v>21</v>
      </c>
      <c r="O1042" t="s">
        <v>22</v>
      </c>
      <c r="P1042" t="s">
        <v>30</v>
      </c>
    </row>
    <row r="1043" spans="1:16" x14ac:dyDescent="0.3">
      <c r="A1043">
        <v>10278</v>
      </c>
      <c r="B1043">
        <v>42</v>
      </c>
      <c r="C1043">
        <v>100</v>
      </c>
      <c r="D1043">
        <v>6401.22</v>
      </c>
      <c r="E1043" s="1">
        <v>38205</v>
      </c>
      <c r="F1043" t="s">
        <v>16</v>
      </c>
      <c r="G1043">
        <v>3</v>
      </c>
      <c r="H1043">
        <v>8</v>
      </c>
      <c r="I1043">
        <v>2004</v>
      </c>
      <c r="J1043" t="s">
        <v>79</v>
      </c>
      <c r="K1043" t="s">
        <v>256</v>
      </c>
      <c r="L1043" t="s">
        <v>218</v>
      </c>
      <c r="M1043" t="s">
        <v>219</v>
      </c>
      <c r="N1043" t="s">
        <v>21</v>
      </c>
      <c r="O1043" t="s">
        <v>22</v>
      </c>
      <c r="P1043" t="s">
        <v>30</v>
      </c>
    </row>
    <row r="1044" spans="1:16" x14ac:dyDescent="0.3">
      <c r="A1044">
        <v>10281</v>
      </c>
      <c r="B1044">
        <v>25</v>
      </c>
      <c r="C1044">
        <v>100</v>
      </c>
      <c r="D1044">
        <v>4191.25</v>
      </c>
      <c r="E1044" s="1">
        <v>38218</v>
      </c>
      <c r="F1044" t="s">
        <v>16</v>
      </c>
      <c r="G1044">
        <v>3</v>
      </c>
      <c r="H1044">
        <v>8</v>
      </c>
      <c r="I1044">
        <v>2004</v>
      </c>
      <c r="J1044" t="s">
        <v>79</v>
      </c>
      <c r="K1044" t="s">
        <v>256</v>
      </c>
      <c r="L1044" t="s">
        <v>62</v>
      </c>
      <c r="M1044" t="s">
        <v>63</v>
      </c>
      <c r="N1044" t="s">
        <v>21</v>
      </c>
      <c r="O1044" t="s">
        <v>22</v>
      </c>
      <c r="P1044" t="s">
        <v>30</v>
      </c>
    </row>
    <row r="1045" spans="1:16" x14ac:dyDescent="0.3">
      <c r="A1045">
        <v>10287</v>
      </c>
      <c r="B1045">
        <v>36</v>
      </c>
      <c r="C1045">
        <v>100</v>
      </c>
      <c r="D1045">
        <v>5852.52</v>
      </c>
      <c r="E1045" s="1">
        <v>38229</v>
      </c>
      <c r="F1045" t="s">
        <v>16</v>
      </c>
      <c r="G1045">
        <v>3</v>
      </c>
      <c r="H1045">
        <v>8</v>
      </c>
      <c r="I1045">
        <v>2004</v>
      </c>
      <c r="J1045" t="s">
        <v>79</v>
      </c>
      <c r="K1045" t="s">
        <v>256</v>
      </c>
      <c r="L1045" t="s">
        <v>178</v>
      </c>
      <c r="M1045" t="s">
        <v>179</v>
      </c>
      <c r="N1045" t="s">
        <v>180</v>
      </c>
      <c r="O1045" t="s">
        <v>27</v>
      </c>
      <c r="P1045" t="s">
        <v>30</v>
      </c>
    </row>
    <row r="1046" spans="1:16" x14ac:dyDescent="0.3">
      <c r="A1046">
        <v>10292</v>
      </c>
      <c r="B1046">
        <v>21</v>
      </c>
      <c r="C1046">
        <v>100</v>
      </c>
      <c r="D1046">
        <v>2844.87</v>
      </c>
      <c r="E1046" s="1">
        <v>38238</v>
      </c>
      <c r="F1046" t="s">
        <v>16</v>
      </c>
      <c r="G1046">
        <v>3</v>
      </c>
      <c r="H1046">
        <v>9</v>
      </c>
      <c r="I1046">
        <v>2004</v>
      </c>
      <c r="J1046" t="s">
        <v>79</v>
      </c>
      <c r="K1046" t="s">
        <v>256</v>
      </c>
      <c r="L1046" t="s">
        <v>19</v>
      </c>
      <c r="M1046" t="s">
        <v>20</v>
      </c>
      <c r="N1046" t="s">
        <v>21</v>
      </c>
      <c r="O1046" t="s">
        <v>22</v>
      </c>
      <c r="P1046" t="s">
        <v>23</v>
      </c>
    </row>
    <row r="1047" spans="1:16" x14ac:dyDescent="0.3">
      <c r="A1047">
        <v>10301</v>
      </c>
      <c r="B1047">
        <v>23</v>
      </c>
      <c r="C1047">
        <v>100</v>
      </c>
      <c r="D1047">
        <v>4011.66</v>
      </c>
      <c r="E1047" s="1">
        <v>37899</v>
      </c>
      <c r="F1047" t="s">
        <v>16</v>
      </c>
      <c r="G1047">
        <v>4</v>
      </c>
      <c r="H1047">
        <v>10</v>
      </c>
      <c r="I1047">
        <v>2003</v>
      </c>
      <c r="J1047" t="s">
        <v>79</v>
      </c>
      <c r="K1047" t="s">
        <v>256</v>
      </c>
      <c r="L1047" t="s">
        <v>220</v>
      </c>
      <c r="M1047" t="s">
        <v>221</v>
      </c>
      <c r="N1047" t="s">
        <v>41</v>
      </c>
      <c r="O1047" t="s">
        <v>27</v>
      </c>
      <c r="P1047" t="s">
        <v>30</v>
      </c>
    </row>
    <row r="1048" spans="1:16" x14ac:dyDescent="0.3">
      <c r="A1048">
        <v>10305</v>
      </c>
      <c r="B1048">
        <v>37</v>
      </c>
      <c r="C1048">
        <v>100</v>
      </c>
      <c r="D1048">
        <v>7455.87</v>
      </c>
      <c r="E1048" s="1">
        <v>38273</v>
      </c>
      <c r="F1048" t="s">
        <v>16</v>
      </c>
      <c r="G1048">
        <v>4</v>
      </c>
      <c r="H1048">
        <v>10</v>
      </c>
      <c r="I1048">
        <v>2004</v>
      </c>
      <c r="J1048" t="s">
        <v>79</v>
      </c>
      <c r="K1048" t="s">
        <v>256</v>
      </c>
      <c r="L1048" t="s">
        <v>55</v>
      </c>
      <c r="M1048" t="s">
        <v>56</v>
      </c>
      <c r="N1048" t="s">
        <v>21</v>
      </c>
      <c r="O1048" t="s">
        <v>22</v>
      </c>
      <c r="P1048" t="s">
        <v>67</v>
      </c>
    </row>
    <row r="1049" spans="1:16" x14ac:dyDescent="0.3">
      <c r="A1049">
        <v>10310</v>
      </c>
      <c r="B1049">
        <v>48</v>
      </c>
      <c r="C1049">
        <v>100</v>
      </c>
      <c r="D1049">
        <v>8940.9599999999991</v>
      </c>
      <c r="E1049" s="1">
        <v>38276</v>
      </c>
      <c r="F1049" t="s">
        <v>16</v>
      </c>
      <c r="G1049">
        <v>4</v>
      </c>
      <c r="H1049">
        <v>10</v>
      </c>
      <c r="I1049">
        <v>2004</v>
      </c>
      <c r="J1049" t="s">
        <v>79</v>
      </c>
      <c r="K1049" t="s">
        <v>256</v>
      </c>
      <c r="L1049" t="s">
        <v>175</v>
      </c>
      <c r="M1049" t="s">
        <v>176</v>
      </c>
      <c r="N1049" t="s">
        <v>177</v>
      </c>
      <c r="O1049" t="s">
        <v>27</v>
      </c>
      <c r="P1049" t="s">
        <v>67</v>
      </c>
    </row>
    <row r="1050" spans="1:16" x14ac:dyDescent="0.3">
      <c r="A1050">
        <v>10313</v>
      </c>
      <c r="B1050">
        <v>25</v>
      </c>
      <c r="C1050">
        <v>100</v>
      </c>
      <c r="D1050">
        <v>4572.25</v>
      </c>
      <c r="E1050" s="1">
        <v>38282</v>
      </c>
      <c r="F1050" t="s">
        <v>16</v>
      </c>
      <c r="G1050">
        <v>4</v>
      </c>
      <c r="H1050">
        <v>10</v>
      </c>
      <c r="I1050">
        <v>2004</v>
      </c>
      <c r="J1050" t="s">
        <v>79</v>
      </c>
      <c r="K1050" t="s">
        <v>256</v>
      </c>
      <c r="L1050" t="s">
        <v>95</v>
      </c>
      <c r="M1050" t="s">
        <v>96</v>
      </c>
      <c r="N1050" t="s">
        <v>97</v>
      </c>
      <c r="O1050" t="s">
        <v>22</v>
      </c>
      <c r="P1050" t="s">
        <v>30</v>
      </c>
    </row>
    <row r="1051" spans="1:16" x14ac:dyDescent="0.3">
      <c r="A1051">
        <v>10321</v>
      </c>
      <c r="B1051">
        <v>33</v>
      </c>
      <c r="C1051">
        <v>100</v>
      </c>
      <c r="D1051">
        <v>5700.09</v>
      </c>
      <c r="E1051" s="1">
        <v>38295</v>
      </c>
      <c r="F1051" t="s">
        <v>16</v>
      </c>
      <c r="G1051">
        <v>4</v>
      </c>
      <c r="H1051">
        <v>11</v>
      </c>
      <c r="I1051">
        <v>2004</v>
      </c>
      <c r="J1051" t="s">
        <v>79</v>
      </c>
      <c r="K1051" t="s">
        <v>256</v>
      </c>
      <c r="L1051" t="s">
        <v>70</v>
      </c>
      <c r="M1051" t="s">
        <v>71</v>
      </c>
      <c r="N1051" t="s">
        <v>21</v>
      </c>
      <c r="O1051" t="s">
        <v>22</v>
      </c>
      <c r="P1051" t="s">
        <v>30</v>
      </c>
    </row>
    <row r="1052" spans="1:16" x14ac:dyDescent="0.3">
      <c r="A1052">
        <v>10324</v>
      </c>
      <c r="B1052">
        <v>27</v>
      </c>
      <c r="C1052">
        <v>100</v>
      </c>
      <c r="D1052">
        <v>3155.49</v>
      </c>
      <c r="E1052" s="1">
        <v>38296</v>
      </c>
      <c r="F1052" t="s">
        <v>16</v>
      </c>
      <c r="G1052">
        <v>4</v>
      </c>
      <c r="H1052">
        <v>11</v>
      </c>
      <c r="I1052">
        <v>2004</v>
      </c>
      <c r="J1052" t="s">
        <v>79</v>
      </c>
      <c r="K1052" t="s">
        <v>256</v>
      </c>
      <c r="L1052" t="s">
        <v>48</v>
      </c>
      <c r="M1052" t="s">
        <v>20</v>
      </c>
      <c r="N1052" t="s">
        <v>21</v>
      </c>
      <c r="O1052" t="s">
        <v>22</v>
      </c>
      <c r="P1052" t="s">
        <v>30</v>
      </c>
    </row>
    <row r="1053" spans="1:16" x14ac:dyDescent="0.3">
      <c r="A1053">
        <v>10331</v>
      </c>
      <c r="B1053">
        <v>27</v>
      </c>
      <c r="C1053">
        <v>100</v>
      </c>
      <c r="D1053">
        <v>4170.6899999999996</v>
      </c>
      <c r="E1053" s="1">
        <v>38308</v>
      </c>
      <c r="F1053" t="s">
        <v>16</v>
      </c>
      <c r="G1053">
        <v>4</v>
      </c>
      <c r="H1053">
        <v>11</v>
      </c>
      <c r="I1053">
        <v>2004</v>
      </c>
      <c r="J1053" t="s">
        <v>79</v>
      </c>
      <c r="K1053" t="s">
        <v>256</v>
      </c>
      <c r="L1053" t="s">
        <v>126</v>
      </c>
      <c r="M1053" t="s">
        <v>92</v>
      </c>
      <c r="N1053" t="s">
        <v>21</v>
      </c>
      <c r="O1053" t="s">
        <v>22</v>
      </c>
      <c r="P1053" t="s">
        <v>30</v>
      </c>
    </row>
    <row r="1054" spans="1:16" x14ac:dyDescent="0.3">
      <c r="A1054">
        <v>10334</v>
      </c>
      <c r="B1054">
        <v>20</v>
      </c>
      <c r="C1054">
        <v>100</v>
      </c>
      <c r="D1054">
        <v>2878.8</v>
      </c>
      <c r="E1054" s="1">
        <v>38310</v>
      </c>
      <c r="F1054" t="s">
        <v>161</v>
      </c>
      <c r="G1054">
        <v>4</v>
      </c>
      <c r="H1054">
        <v>11</v>
      </c>
      <c r="I1054">
        <v>2004</v>
      </c>
      <c r="J1054" t="s">
        <v>79</v>
      </c>
      <c r="K1054" t="s">
        <v>256</v>
      </c>
      <c r="L1054" t="s">
        <v>81</v>
      </c>
      <c r="M1054" t="s">
        <v>82</v>
      </c>
      <c r="N1054" t="s">
        <v>83</v>
      </c>
      <c r="O1054" t="s">
        <v>27</v>
      </c>
      <c r="P1054" t="s">
        <v>23</v>
      </c>
    </row>
    <row r="1055" spans="1:16" x14ac:dyDescent="0.3">
      <c r="A1055">
        <v>10342</v>
      </c>
      <c r="B1055">
        <v>30</v>
      </c>
      <c r="C1055">
        <v>100</v>
      </c>
      <c r="D1055">
        <v>5029.5</v>
      </c>
      <c r="E1055" s="1">
        <v>38315</v>
      </c>
      <c r="F1055" t="s">
        <v>16</v>
      </c>
      <c r="G1055">
        <v>4</v>
      </c>
      <c r="H1055">
        <v>11</v>
      </c>
      <c r="I1055">
        <v>2004</v>
      </c>
      <c r="J1055" t="s">
        <v>79</v>
      </c>
      <c r="K1055" t="s">
        <v>256</v>
      </c>
      <c r="L1055" t="s">
        <v>44</v>
      </c>
      <c r="M1055" t="s">
        <v>45</v>
      </c>
      <c r="N1055" t="s">
        <v>46</v>
      </c>
      <c r="O1055" t="s">
        <v>47</v>
      </c>
      <c r="P1055" t="s">
        <v>30</v>
      </c>
    </row>
    <row r="1056" spans="1:16" x14ac:dyDescent="0.3">
      <c r="A1056">
        <v>10349</v>
      </c>
      <c r="B1056">
        <v>48</v>
      </c>
      <c r="C1056">
        <v>100</v>
      </c>
      <c r="D1056">
        <v>7396.8</v>
      </c>
      <c r="E1056" s="1">
        <v>38322</v>
      </c>
      <c r="F1056" t="s">
        <v>16</v>
      </c>
      <c r="G1056">
        <v>4</v>
      </c>
      <c r="H1056">
        <v>12</v>
      </c>
      <c r="I1056">
        <v>2004</v>
      </c>
      <c r="J1056" t="s">
        <v>79</v>
      </c>
      <c r="K1056" t="s">
        <v>256</v>
      </c>
      <c r="L1056" t="s">
        <v>189</v>
      </c>
      <c r="M1056" t="s">
        <v>20</v>
      </c>
      <c r="N1056" t="s">
        <v>21</v>
      </c>
      <c r="O1056" t="s">
        <v>22</v>
      </c>
      <c r="P1056" t="s">
        <v>67</v>
      </c>
    </row>
    <row r="1057" spans="1:16" x14ac:dyDescent="0.3">
      <c r="A1057">
        <v>10358</v>
      </c>
      <c r="B1057">
        <v>32</v>
      </c>
      <c r="C1057">
        <v>93.49</v>
      </c>
      <c r="D1057">
        <v>2991.68</v>
      </c>
      <c r="E1057" s="1">
        <v>38331</v>
      </c>
      <c r="F1057" t="s">
        <v>16</v>
      </c>
      <c r="G1057">
        <v>4</v>
      </c>
      <c r="H1057">
        <v>12</v>
      </c>
      <c r="I1057">
        <v>2004</v>
      </c>
      <c r="J1057" t="s">
        <v>79</v>
      </c>
      <c r="K1057" t="s">
        <v>256</v>
      </c>
      <c r="L1057" t="s">
        <v>76</v>
      </c>
      <c r="M1057" t="s">
        <v>77</v>
      </c>
      <c r="N1057" t="s">
        <v>78</v>
      </c>
      <c r="O1057" t="s">
        <v>27</v>
      </c>
      <c r="P1057" t="s">
        <v>23</v>
      </c>
    </row>
    <row r="1058" spans="1:16" x14ac:dyDescent="0.3">
      <c r="A1058">
        <v>10366</v>
      </c>
      <c r="B1058">
        <v>34</v>
      </c>
      <c r="C1058">
        <v>100</v>
      </c>
      <c r="D1058">
        <v>6275.72</v>
      </c>
      <c r="E1058" s="1">
        <v>38362</v>
      </c>
      <c r="F1058" t="s">
        <v>16</v>
      </c>
      <c r="G1058">
        <v>1</v>
      </c>
      <c r="H1058">
        <v>1</v>
      </c>
      <c r="I1058">
        <v>2005</v>
      </c>
      <c r="J1058" t="s">
        <v>79</v>
      </c>
      <c r="K1058" t="s">
        <v>256</v>
      </c>
      <c r="L1058" t="s">
        <v>235</v>
      </c>
      <c r="M1058" t="s">
        <v>236</v>
      </c>
      <c r="N1058" t="s">
        <v>150</v>
      </c>
      <c r="O1058" t="s">
        <v>27</v>
      </c>
      <c r="P1058" t="s">
        <v>30</v>
      </c>
    </row>
    <row r="1059" spans="1:16" x14ac:dyDescent="0.3">
      <c r="A1059">
        <v>10370</v>
      </c>
      <c r="B1059">
        <v>27</v>
      </c>
      <c r="C1059">
        <v>56.85</v>
      </c>
      <c r="D1059">
        <v>1534.95</v>
      </c>
      <c r="E1059" s="1">
        <v>38372</v>
      </c>
      <c r="F1059" t="s">
        <v>16</v>
      </c>
      <c r="G1059">
        <v>1</v>
      </c>
      <c r="H1059">
        <v>1</v>
      </c>
      <c r="I1059">
        <v>2005</v>
      </c>
      <c r="J1059" t="s">
        <v>79</v>
      </c>
      <c r="K1059" t="s">
        <v>256</v>
      </c>
      <c r="L1059" t="s">
        <v>118</v>
      </c>
      <c r="M1059" t="s">
        <v>119</v>
      </c>
      <c r="N1059" t="s">
        <v>46</v>
      </c>
      <c r="O1059" t="s">
        <v>47</v>
      </c>
      <c r="P1059" t="s">
        <v>23</v>
      </c>
    </row>
    <row r="1060" spans="1:16" x14ac:dyDescent="0.3">
      <c r="A1060">
        <v>10377</v>
      </c>
      <c r="B1060">
        <v>39</v>
      </c>
      <c r="C1060">
        <v>100</v>
      </c>
      <c r="D1060">
        <v>7264.53</v>
      </c>
      <c r="E1060" s="1">
        <v>38392</v>
      </c>
      <c r="F1060" t="s">
        <v>16</v>
      </c>
      <c r="G1060">
        <v>1</v>
      </c>
      <c r="H1060">
        <v>2</v>
      </c>
      <c r="I1060">
        <v>2005</v>
      </c>
      <c r="J1060" t="s">
        <v>79</v>
      </c>
      <c r="K1060" t="s">
        <v>256</v>
      </c>
      <c r="L1060" t="s">
        <v>57</v>
      </c>
      <c r="M1060" t="s">
        <v>58</v>
      </c>
      <c r="N1060" t="s">
        <v>59</v>
      </c>
      <c r="O1060" t="s">
        <v>27</v>
      </c>
      <c r="P1060" t="s">
        <v>67</v>
      </c>
    </row>
    <row r="1061" spans="1:16" x14ac:dyDescent="0.3">
      <c r="A1061">
        <v>10383</v>
      </c>
      <c r="B1061">
        <v>47</v>
      </c>
      <c r="C1061">
        <v>100</v>
      </c>
      <c r="D1061">
        <v>6869.05</v>
      </c>
      <c r="E1061" s="1">
        <v>38405</v>
      </c>
      <c r="F1061" t="s">
        <v>16</v>
      </c>
      <c r="G1061">
        <v>1</v>
      </c>
      <c r="H1061">
        <v>2</v>
      </c>
      <c r="I1061">
        <v>2005</v>
      </c>
      <c r="J1061" t="s">
        <v>79</v>
      </c>
      <c r="K1061" t="s">
        <v>256</v>
      </c>
      <c r="L1061" t="s">
        <v>76</v>
      </c>
      <c r="M1061" t="s">
        <v>77</v>
      </c>
      <c r="N1061" t="s">
        <v>78</v>
      </c>
      <c r="O1061" t="s">
        <v>27</v>
      </c>
      <c r="P1061" t="s">
        <v>30</v>
      </c>
    </row>
    <row r="1062" spans="1:16" x14ac:dyDescent="0.3">
      <c r="A1062">
        <v>10394</v>
      </c>
      <c r="B1062">
        <v>22</v>
      </c>
      <c r="C1062">
        <v>100</v>
      </c>
      <c r="D1062">
        <v>3353.02</v>
      </c>
      <c r="E1062" s="1">
        <v>38426</v>
      </c>
      <c r="F1062" t="s">
        <v>16</v>
      </c>
      <c r="G1062">
        <v>1</v>
      </c>
      <c r="H1062">
        <v>3</v>
      </c>
      <c r="I1062">
        <v>2005</v>
      </c>
      <c r="J1062" t="s">
        <v>79</v>
      </c>
      <c r="K1062" t="s">
        <v>256</v>
      </c>
      <c r="L1062" t="s">
        <v>76</v>
      </c>
      <c r="M1062" t="s">
        <v>77</v>
      </c>
      <c r="N1062" t="s">
        <v>78</v>
      </c>
      <c r="O1062" t="s">
        <v>27</v>
      </c>
      <c r="P1062" t="s">
        <v>30</v>
      </c>
    </row>
    <row r="1063" spans="1:16" x14ac:dyDescent="0.3">
      <c r="A1063">
        <v>10405</v>
      </c>
      <c r="B1063">
        <v>55</v>
      </c>
      <c r="C1063">
        <v>100</v>
      </c>
      <c r="D1063">
        <v>8289.0499999999993</v>
      </c>
      <c r="E1063" s="1">
        <v>38456</v>
      </c>
      <c r="F1063" t="s">
        <v>16</v>
      </c>
      <c r="G1063">
        <v>2</v>
      </c>
      <c r="H1063">
        <v>4</v>
      </c>
      <c r="I1063">
        <v>2005</v>
      </c>
      <c r="J1063" t="s">
        <v>79</v>
      </c>
      <c r="K1063" t="s">
        <v>256</v>
      </c>
      <c r="L1063" t="s">
        <v>214</v>
      </c>
      <c r="M1063" t="s">
        <v>215</v>
      </c>
      <c r="N1063" t="s">
        <v>26</v>
      </c>
      <c r="O1063" t="s">
        <v>27</v>
      </c>
      <c r="P1063" t="s">
        <v>67</v>
      </c>
    </row>
    <row r="1064" spans="1:16" x14ac:dyDescent="0.3">
      <c r="A1064">
        <v>10412</v>
      </c>
      <c r="B1064">
        <v>60</v>
      </c>
      <c r="C1064">
        <v>100</v>
      </c>
      <c r="D1064">
        <v>11887.8</v>
      </c>
      <c r="E1064" s="1">
        <v>38475</v>
      </c>
      <c r="F1064" t="s">
        <v>16</v>
      </c>
      <c r="G1064">
        <v>2</v>
      </c>
      <c r="H1064">
        <v>5</v>
      </c>
      <c r="I1064">
        <v>2005</v>
      </c>
      <c r="J1064" t="s">
        <v>79</v>
      </c>
      <c r="K1064" t="s">
        <v>256</v>
      </c>
      <c r="L1064" t="s">
        <v>76</v>
      </c>
      <c r="M1064" t="s">
        <v>77</v>
      </c>
      <c r="N1064" t="s">
        <v>78</v>
      </c>
      <c r="O1064" t="s">
        <v>27</v>
      </c>
      <c r="P1064" t="s">
        <v>67</v>
      </c>
    </row>
    <row r="1065" spans="1:16" x14ac:dyDescent="0.3">
      <c r="A1065">
        <v>10419</v>
      </c>
      <c r="B1065">
        <v>35</v>
      </c>
      <c r="C1065">
        <v>100</v>
      </c>
      <c r="D1065">
        <v>5926.9</v>
      </c>
      <c r="E1065" s="1">
        <v>38489</v>
      </c>
      <c r="F1065" t="s">
        <v>16</v>
      </c>
      <c r="G1065">
        <v>2</v>
      </c>
      <c r="H1065">
        <v>5</v>
      </c>
      <c r="I1065">
        <v>2005</v>
      </c>
      <c r="J1065" t="s">
        <v>79</v>
      </c>
      <c r="K1065" t="s">
        <v>256</v>
      </c>
      <c r="L1065" t="s">
        <v>64</v>
      </c>
      <c r="M1065" t="s">
        <v>65</v>
      </c>
      <c r="N1065" t="s">
        <v>66</v>
      </c>
      <c r="O1065" t="s">
        <v>27</v>
      </c>
      <c r="P1065" t="s">
        <v>30</v>
      </c>
    </row>
    <row r="1066" spans="1:16" x14ac:dyDescent="0.3">
      <c r="A1066">
        <v>10425</v>
      </c>
      <c r="B1066">
        <v>28</v>
      </c>
      <c r="C1066">
        <v>100</v>
      </c>
      <c r="D1066">
        <v>3793.16</v>
      </c>
      <c r="E1066" s="1">
        <v>38503</v>
      </c>
      <c r="F1066" t="s">
        <v>122</v>
      </c>
      <c r="G1066">
        <v>2</v>
      </c>
      <c r="H1066">
        <v>5</v>
      </c>
      <c r="I1066">
        <v>2005</v>
      </c>
      <c r="J1066" t="s">
        <v>79</v>
      </c>
      <c r="K1066" t="s">
        <v>256</v>
      </c>
      <c r="L1066" t="s">
        <v>53</v>
      </c>
      <c r="M1066" t="s">
        <v>54</v>
      </c>
      <c r="N1066" t="s">
        <v>26</v>
      </c>
      <c r="O1066" t="s">
        <v>27</v>
      </c>
      <c r="P1066" t="s">
        <v>30</v>
      </c>
    </row>
    <row r="1067" spans="1:16" x14ac:dyDescent="0.3">
      <c r="A1067">
        <v>10105</v>
      </c>
      <c r="B1067">
        <v>38</v>
      </c>
      <c r="C1067">
        <v>100</v>
      </c>
      <c r="D1067">
        <v>4330.1000000000004</v>
      </c>
      <c r="E1067" s="1">
        <v>37663</v>
      </c>
      <c r="F1067" t="s">
        <v>16</v>
      </c>
      <c r="G1067">
        <v>1</v>
      </c>
      <c r="H1067">
        <v>2</v>
      </c>
      <c r="I1067">
        <v>2003</v>
      </c>
      <c r="J1067" t="s">
        <v>257</v>
      </c>
      <c r="K1067" t="s">
        <v>258</v>
      </c>
      <c r="L1067" t="s">
        <v>132</v>
      </c>
      <c r="M1067" t="s">
        <v>133</v>
      </c>
      <c r="N1067" t="s">
        <v>134</v>
      </c>
      <c r="O1067" t="s">
        <v>27</v>
      </c>
      <c r="P1067" t="s">
        <v>30</v>
      </c>
    </row>
    <row r="1068" spans="1:16" x14ac:dyDescent="0.3">
      <c r="A1068">
        <v>10117</v>
      </c>
      <c r="B1068">
        <v>21</v>
      </c>
      <c r="C1068">
        <v>95.8</v>
      </c>
      <c r="D1068">
        <v>2011.8</v>
      </c>
      <c r="E1068" s="1">
        <v>37727</v>
      </c>
      <c r="F1068" t="s">
        <v>16</v>
      </c>
      <c r="G1068">
        <v>2</v>
      </c>
      <c r="H1068">
        <v>4</v>
      </c>
      <c r="I1068">
        <v>2003</v>
      </c>
      <c r="J1068" t="s">
        <v>257</v>
      </c>
      <c r="K1068" t="s">
        <v>258</v>
      </c>
      <c r="L1068" t="s">
        <v>85</v>
      </c>
      <c r="M1068" t="s">
        <v>86</v>
      </c>
      <c r="N1068" t="s">
        <v>86</v>
      </c>
      <c r="O1068" t="s">
        <v>87</v>
      </c>
      <c r="P1068" t="s">
        <v>23</v>
      </c>
    </row>
    <row r="1069" spans="1:16" x14ac:dyDescent="0.3">
      <c r="A1069">
        <v>10128</v>
      </c>
      <c r="B1069">
        <v>41</v>
      </c>
      <c r="C1069">
        <v>100</v>
      </c>
      <c r="D1069">
        <v>4837.18</v>
      </c>
      <c r="E1069" s="1">
        <v>37778</v>
      </c>
      <c r="F1069" t="s">
        <v>16</v>
      </c>
      <c r="G1069">
        <v>2</v>
      </c>
      <c r="H1069">
        <v>6</v>
      </c>
      <c r="I1069">
        <v>2003</v>
      </c>
      <c r="J1069" t="s">
        <v>257</v>
      </c>
      <c r="K1069" t="s">
        <v>258</v>
      </c>
      <c r="L1069" t="s">
        <v>76</v>
      </c>
      <c r="M1069" t="s">
        <v>77</v>
      </c>
      <c r="N1069" t="s">
        <v>78</v>
      </c>
      <c r="O1069" t="s">
        <v>27</v>
      </c>
      <c r="P1069" t="s">
        <v>30</v>
      </c>
    </row>
    <row r="1070" spans="1:16" x14ac:dyDescent="0.3">
      <c r="A1070">
        <v>10142</v>
      </c>
      <c r="B1070">
        <v>22</v>
      </c>
      <c r="C1070">
        <v>97.81</v>
      </c>
      <c r="D1070">
        <v>2151.8200000000002</v>
      </c>
      <c r="E1070" s="1">
        <v>37841</v>
      </c>
      <c r="F1070" t="s">
        <v>16</v>
      </c>
      <c r="G1070">
        <v>3</v>
      </c>
      <c r="H1070">
        <v>8</v>
      </c>
      <c r="I1070">
        <v>2003</v>
      </c>
      <c r="J1070" t="s">
        <v>257</v>
      </c>
      <c r="K1070" t="s">
        <v>258</v>
      </c>
      <c r="L1070" t="s">
        <v>112</v>
      </c>
      <c r="M1070" t="s">
        <v>113</v>
      </c>
      <c r="N1070" t="s">
        <v>21</v>
      </c>
      <c r="O1070" t="s">
        <v>22</v>
      </c>
      <c r="P1070" t="s">
        <v>23</v>
      </c>
    </row>
    <row r="1071" spans="1:16" x14ac:dyDescent="0.3">
      <c r="A1071">
        <v>10153</v>
      </c>
      <c r="B1071">
        <v>29</v>
      </c>
      <c r="C1071">
        <v>88.74</v>
      </c>
      <c r="D1071">
        <v>2573.46</v>
      </c>
      <c r="E1071" s="1">
        <v>37892</v>
      </c>
      <c r="F1071" t="s">
        <v>16</v>
      </c>
      <c r="G1071">
        <v>3</v>
      </c>
      <c r="H1071">
        <v>9</v>
      </c>
      <c r="I1071">
        <v>2003</v>
      </c>
      <c r="J1071" t="s">
        <v>257</v>
      </c>
      <c r="K1071" t="s">
        <v>258</v>
      </c>
      <c r="L1071" t="s">
        <v>76</v>
      </c>
      <c r="M1071" t="s">
        <v>77</v>
      </c>
      <c r="N1071" t="s">
        <v>78</v>
      </c>
      <c r="O1071" t="s">
        <v>27</v>
      </c>
      <c r="P1071" t="s">
        <v>23</v>
      </c>
    </row>
    <row r="1072" spans="1:16" x14ac:dyDescent="0.3">
      <c r="A1072">
        <v>10165</v>
      </c>
      <c r="B1072">
        <v>50</v>
      </c>
      <c r="C1072">
        <v>100</v>
      </c>
      <c r="D1072">
        <v>5344.5</v>
      </c>
      <c r="E1072" s="1">
        <v>37916</v>
      </c>
      <c r="F1072" t="s">
        <v>16</v>
      </c>
      <c r="G1072">
        <v>4</v>
      </c>
      <c r="H1072">
        <v>10</v>
      </c>
      <c r="I1072">
        <v>2003</v>
      </c>
      <c r="J1072" t="s">
        <v>257</v>
      </c>
      <c r="K1072" t="s">
        <v>258</v>
      </c>
      <c r="L1072" t="s">
        <v>85</v>
      </c>
      <c r="M1072" t="s">
        <v>86</v>
      </c>
      <c r="N1072" t="s">
        <v>86</v>
      </c>
      <c r="O1072" t="s">
        <v>87</v>
      </c>
      <c r="P1072" t="s">
        <v>30</v>
      </c>
    </row>
    <row r="1073" spans="1:16" x14ac:dyDescent="0.3">
      <c r="A1073">
        <v>10177</v>
      </c>
      <c r="B1073">
        <v>29</v>
      </c>
      <c r="C1073">
        <v>100</v>
      </c>
      <c r="D1073">
        <v>3070.52</v>
      </c>
      <c r="E1073" s="1">
        <v>37932</v>
      </c>
      <c r="F1073" t="s">
        <v>16</v>
      </c>
      <c r="G1073">
        <v>4</v>
      </c>
      <c r="H1073">
        <v>11</v>
      </c>
      <c r="I1073">
        <v>2003</v>
      </c>
      <c r="J1073" t="s">
        <v>257</v>
      </c>
      <c r="K1073" t="s">
        <v>258</v>
      </c>
      <c r="L1073" t="s">
        <v>193</v>
      </c>
      <c r="M1073" t="s">
        <v>77</v>
      </c>
      <c r="N1073" t="s">
        <v>78</v>
      </c>
      <c r="O1073" t="s">
        <v>27</v>
      </c>
      <c r="P1073" t="s">
        <v>30</v>
      </c>
    </row>
    <row r="1074" spans="1:16" x14ac:dyDescent="0.3">
      <c r="A1074">
        <v>10185</v>
      </c>
      <c r="B1074">
        <v>49</v>
      </c>
      <c r="C1074">
        <v>80.67</v>
      </c>
      <c r="D1074">
        <v>3952.83</v>
      </c>
      <c r="E1074" s="1">
        <v>37939</v>
      </c>
      <c r="F1074" t="s">
        <v>16</v>
      </c>
      <c r="G1074">
        <v>4</v>
      </c>
      <c r="H1074">
        <v>11</v>
      </c>
      <c r="I1074">
        <v>2003</v>
      </c>
      <c r="J1074" t="s">
        <v>257</v>
      </c>
      <c r="K1074" t="s">
        <v>258</v>
      </c>
      <c r="L1074" t="s">
        <v>137</v>
      </c>
      <c r="M1074" t="s">
        <v>71</v>
      </c>
      <c r="N1074" t="s">
        <v>21</v>
      </c>
      <c r="O1074" t="s">
        <v>22</v>
      </c>
      <c r="P1074" t="s">
        <v>30</v>
      </c>
    </row>
    <row r="1075" spans="1:16" x14ac:dyDescent="0.3">
      <c r="A1075">
        <v>10196</v>
      </c>
      <c r="B1075">
        <v>35</v>
      </c>
      <c r="C1075">
        <v>100</v>
      </c>
      <c r="D1075">
        <v>3564.75</v>
      </c>
      <c r="E1075" s="1">
        <v>37951</v>
      </c>
      <c r="F1075" t="s">
        <v>16</v>
      </c>
      <c r="G1075">
        <v>4</v>
      </c>
      <c r="H1075">
        <v>11</v>
      </c>
      <c r="I1075">
        <v>2003</v>
      </c>
      <c r="J1075" t="s">
        <v>257</v>
      </c>
      <c r="K1075" t="s">
        <v>258</v>
      </c>
      <c r="L1075" t="s">
        <v>101</v>
      </c>
      <c r="M1075" t="s">
        <v>102</v>
      </c>
      <c r="N1075" t="s">
        <v>21</v>
      </c>
      <c r="O1075" t="s">
        <v>22</v>
      </c>
      <c r="P1075" t="s">
        <v>30</v>
      </c>
    </row>
    <row r="1076" spans="1:16" x14ac:dyDescent="0.3">
      <c r="A1076">
        <v>10208</v>
      </c>
      <c r="B1076">
        <v>48</v>
      </c>
      <c r="C1076">
        <v>100</v>
      </c>
      <c r="D1076">
        <v>5614.56</v>
      </c>
      <c r="E1076" s="1">
        <v>37988</v>
      </c>
      <c r="F1076" t="s">
        <v>16</v>
      </c>
      <c r="G1076">
        <v>1</v>
      </c>
      <c r="H1076">
        <v>1</v>
      </c>
      <c r="I1076">
        <v>2004</v>
      </c>
      <c r="J1076" t="s">
        <v>257</v>
      </c>
      <c r="K1076" t="s">
        <v>258</v>
      </c>
      <c r="L1076" t="s">
        <v>93</v>
      </c>
      <c r="M1076" t="s">
        <v>94</v>
      </c>
      <c r="N1076" t="s">
        <v>26</v>
      </c>
      <c r="O1076" t="s">
        <v>27</v>
      </c>
      <c r="P1076" t="s">
        <v>30</v>
      </c>
    </row>
    <row r="1077" spans="1:16" x14ac:dyDescent="0.3">
      <c r="A1077">
        <v>10221</v>
      </c>
      <c r="B1077">
        <v>23</v>
      </c>
      <c r="C1077">
        <v>80.67</v>
      </c>
      <c r="D1077">
        <v>1855.41</v>
      </c>
      <c r="E1077" s="1">
        <v>38035</v>
      </c>
      <c r="F1077" t="s">
        <v>16</v>
      </c>
      <c r="G1077">
        <v>1</v>
      </c>
      <c r="H1077">
        <v>2</v>
      </c>
      <c r="I1077">
        <v>2004</v>
      </c>
      <c r="J1077" t="s">
        <v>257</v>
      </c>
      <c r="K1077" t="s">
        <v>258</v>
      </c>
      <c r="L1077" t="s">
        <v>148</v>
      </c>
      <c r="M1077" t="s">
        <v>149</v>
      </c>
      <c r="N1077" t="s">
        <v>150</v>
      </c>
      <c r="O1077" t="s">
        <v>27</v>
      </c>
      <c r="P1077" t="s">
        <v>23</v>
      </c>
    </row>
    <row r="1078" spans="1:16" x14ac:dyDescent="0.3">
      <c r="A1078">
        <v>10232</v>
      </c>
      <c r="B1078">
        <v>48</v>
      </c>
      <c r="C1078">
        <v>95.8</v>
      </c>
      <c r="D1078">
        <v>4598.3999999999996</v>
      </c>
      <c r="E1078" s="1">
        <v>38066</v>
      </c>
      <c r="F1078" t="s">
        <v>16</v>
      </c>
      <c r="G1078">
        <v>1</v>
      </c>
      <c r="H1078">
        <v>3</v>
      </c>
      <c r="I1078">
        <v>2004</v>
      </c>
      <c r="J1078" t="s">
        <v>257</v>
      </c>
      <c r="K1078" t="s">
        <v>258</v>
      </c>
      <c r="L1078" t="s">
        <v>155</v>
      </c>
      <c r="M1078" t="s">
        <v>156</v>
      </c>
      <c r="N1078" t="s">
        <v>74</v>
      </c>
      <c r="O1078" t="s">
        <v>27</v>
      </c>
      <c r="P1078" t="s">
        <v>30</v>
      </c>
    </row>
    <row r="1079" spans="1:16" x14ac:dyDescent="0.3">
      <c r="A1079">
        <v>10248</v>
      </c>
      <c r="B1079">
        <v>42</v>
      </c>
      <c r="C1079">
        <v>100</v>
      </c>
      <c r="D1079">
        <v>5082.42</v>
      </c>
      <c r="E1079" s="1">
        <v>38114</v>
      </c>
      <c r="F1079" t="s">
        <v>138</v>
      </c>
      <c r="G1079">
        <v>2</v>
      </c>
      <c r="H1079">
        <v>5</v>
      </c>
      <c r="I1079">
        <v>2004</v>
      </c>
      <c r="J1079" t="s">
        <v>257</v>
      </c>
      <c r="K1079" t="s">
        <v>258</v>
      </c>
      <c r="L1079" t="s">
        <v>19</v>
      </c>
      <c r="M1079" t="s">
        <v>20</v>
      </c>
      <c r="N1079" t="s">
        <v>21</v>
      </c>
      <c r="O1079" t="s">
        <v>22</v>
      </c>
      <c r="P1079" t="s">
        <v>30</v>
      </c>
    </row>
    <row r="1080" spans="1:16" x14ac:dyDescent="0.3">
      <c r="A1080">
        <v>10273</v>
      </c>
      <c r="B1080">
        <v>47</v>
      </c>
      <c r="C1080">
        <v>100</v>
      </c>
      <c r="D1080">
        <v>5450.59</v>
      </c>
      <c r="E1080" s="1">
        <v>38189</v>
      </c>
      <c r="F1080" t="s">
        <v>16</v>
      </c>
      <c r="G1080">
        <v>3</v>
      </c>
      <c r="H1080">
        <v>7</v>
      </c>
      <c r="I1080">
        <v>2004</v>
      </c>
      <c r="J1080" t="s">
        <v>257</v>
      </c>
      <c r="K1080" t="s">
        <v>258</v>
      </c>
      <c r="L1080" t="s">
        <v>148</v>
      </c>
      <c r="M1080" t="s">
        <v>149</v>
      </c>
      <c r="N1080" t="s">
        <v>150</v>
      </c>
      <c r="O1080" t="s">
        <v>27</v>
      </c>
      <c r="P1080" t="s">
        <v>30</v>
      </c>
    </row>
    <row r="1081" spans="1:16" x14ac:dyDescent="0.3">
      <c r="A1081">
        <v>10282</v>
      </c>
      <c r="B1081">
        <v>36</v>
      </c>
      <c r="C1081">
        <v>100</v>
      </c>
      <c r="D1081">
        <v>4174.92</v>
      </c>
      <c r="E1081" s="1">
        <v>38219</v>
      </c>
      <c r="F1081" t="s">
        <v>16</v>
      </c>
      <c r="G1081">
        <v>3</v>
      </c>
      <c r="H1081">
        <v>8</v>
      </c>
      <c r="I1081">
        <v>2004</v>
      </c>
      <c r="J1081" t="s">
        <v>257</v>
      </c>
      <c r="K1081" t="s">
        <v>258</v>
      </c>
      <c r="L1081" t="s">
        <v>112</v>
      </c>
      <c r="M1081" t="s">
        <v>113</v>
      </c>
      <c r="N1081" t="s">
        <v>21</v>
      </c>
      <c r="O1081" t="s">
        <v>22</v>
      </c>
      <c r="P1081" t="s">
        <v>30</v>
      </c>
    </row>
    <row r="1082" spans="1:16" x14ac:dyDescent="0.3">
      <c r="A1082">
        <v>10293</v>
      </c>
      <c r="B1082">
        <v>22</v>
      </c>
      <c r="C1082">
        <v>100</v>
      </c>
      <c r="D1082">
        <v>2418.2399999999998</v>
      </c>
      <c r="E1082" s="1">
        <v>38239</v>
      </c>
      <c r="F1082" t="s">
        <v>16</v>
      </c>
      <c r="G1082">
        <v>3</v>
      </c>
      <c r="H1082">
        <v>9</v>
      </c>
      <c r="I1082">
        <v>2004</v>
      </c>
      <c r="J1082" t="s">
        <v>257</v>
      </c>
      <c r="K1082" t="s">
        <v>258</v>
      </c>
      <c r="L1082" t="s">
        <v>105</v>
      </c>
      <c r="M1082" t="s">
        <v>106</v>
      </c>
      <c r="N1082" t="s">
        <v>107</v>
      </c>
      <c r="O1082" t="s">
        <v>27</v>
      </c>
      <c r="P1082" t="s">
        <v>23</v>
      </c>
    </row>
    <row r="1083" spans="1:16" x14ac:dyDescent="0.3">
      <c r="A1083">
        <v>10306</v>
      </c>
      <c r="B1083">
        <v>40</v>
      </c>
      <c r="C1083">
        <v>91.76</v>
      </c>
      <c r="D1083">
        <v>3670.4</v>
      </c>
      <c r="E1083" s="1">
        <v>38274</v>
      </c>
      <c r="F1083" t="s">
        <v>16</v>
      </c>
      <c r="G1083">
        <v>4</v>
      </c>
      <c r="H1083">
        <v>10</v>
      </c>
      <c r="I1083">
        <v>2004</v>
      </c>
      <c r="J1083" t="s">
        <v>257</v>
      </c>
      <c r="K1083" t="s">
        <v>258</v>
      </c>
      <c r="L1083" t="s">
        <v>194</v>
      </c>
      <c r="M1083" t="s">
        <v>195</v>
      </c>
      <c r="N1083" t="s">
        <v>74</v>
      </c>
      <c r="O1083" t="s">
        <v>27</v>
      </c>
      <c r="P1083" t="s">
        <v>30</v>
      </c>
    </row>
    <row r="1084" spans="1:16" x14ac:dyDescent="0.3">
      <c r="A1084">
        <v>10314</v>
      </c>
      <c r="B1084">
        <v>23</v>
      </c>
      <c r="C1084">
        <v>100</v>
      </c>
      <c r="D1084">
        <v>2481.6999999999998</v>
      </c>
      <c r="E1084" s="1">
        <v>38282</v>
      </c>
      <c r="F1084" t="s">
        <v>16</v>
      </c>
      <c r="G1084">
        <v>4</v>
      </c>
      <c r="H1084">
        <v>10</v>
      </c>
      <c r="I1084">
        <v>2004</v>
      </c>
      <c r="J1084" t="s">
        <v>257</v>
      </c>
      <c r="K1084" t="s">
        <v>258</v>
      </c>
      <c r="L1084" t="s">
        <v>196</v>
      </c>
      <c r="M1084" t="s">
        <v>197</v>
      </c>
      <c r="N1084" t="s">
        <v>134</v>
      </c>
      <c r="O1084" t="s">
        <v>27</v>
      </c>
      <c r="P1084" t="s">
        <v>23</v>
      </c>
    </row>
    <row r="1085" spans="1:16" x14ac:dyDescent="0.3">
      <c r="A1085">
        <v>10326</v>
      </c>
      <c r="B1085">
        <v>32</v>
      </c>
      <c r="C1085">
        <v>100</v>
      </c>
      <c r="D1085">
        <v>3807.68</v>
      </c>
      <c r="E1085" s="1">
        <v>38300</v>
      </c>
      <c r="F1085" t="s">
        <v>16</v>
      </c>
      <c r="G1085">
        <v>4</v>
      </c>
      <c r="H1085">
        <v>11</v>
      </c>
      <c r="I1085">
        <v>2004</v>
      </c>
      <c r="J1085" t="s">
        <v>257</v>
      </c>
      <c r="K1085" t="s">
        <v>258</v>
      </c>
      <c r="L1085" t="s">
        <v>81</v>
      </c>
      <c r="M1085" t="s">
        <v>82</v>
      </c>
      <c r="N1085" t="s">
        <v>83</v>
      </c>
      <c r="O1085" t="s">
        <v>27</v>
      </c>
      <c r="P1085" t="s">
        <v>30</v>
      </c>
    </row>
    <row r="1086" spans="1:16" x14ac:dyDescent="0.3">
      <c r="A1086">
        <v>10336</v>
      </c>
      <c r="B1086">
        <v>21</v>
      </c>
      <c r="C1086">
        <v>100</v>
      </c>
      <c r="D1086">
        <v>2230.41</v>
      </c>
      <c r="E1086" s="1">
        <v>38311</v>
      </c>
      <c r="F1086" t="s">
        <v>16</v>
      </c>
      <c r="G1086">
        <v>4</v>
      </c>
      <c r="H1086">
        <v>11</v>
      </c>
      <c r="I1086">
        <v>2004</v>
      </c>
      <c r="J1086" t="s">
        <v>257</v>
      </c>
      <c r="K1086" t="s">
        <v>258</v>
      </c>
      <c r="L1086" t="s">
        <v>163</v>
      </c>
      <c r="M1086" t="s">
        <v>29</v>
      </c>
      <c r="N1086" t="s">
        <v>26</v>
      </c>
      <c r="O1086" t="s">
        <v>27</v>
      </c>
      <c r="P1086" t="s">
        <v>23</v>
      </c>
    </row>
    <row r="1087" spans="1:16" x14ac:dyDescent="0.3">
      <c r="A1087">
        <v>10350</v>
      </c>
      <c r="B1087">
        <v>41</v>
      </c>
      <c r="C1087">
        <v>93.04</v>
      </c>
      <c r="D1087">
        <v>3814.64</v>
      </c>
      <c r="E1087" s="1">
        <v>38323</v>
      </c>
      <c r="F1087" t="s">
        <v>16</v>
      </c>
      <c r="G1087">
        <v>4</v>
      </c>
      <c r="H1087">
        <v>12</v>
      </c>
      <c r="I1087">
        <v>2004</v>
      </c>
      <c r="J1087" t="s">
        <v>257</v>
      </c>
      <c r="K1087" t="s">
        <v>258</v>
      </c>
      <c r="L1087" t="s">
        <v>76</v>
      </c>
      <c r="M1087" t="s">
        <v>77</v>
      </c>
      <c r="N1087" t="s">
        <v>78</v>
      </c>
      <c r="O1087" t="s">
        <v>27</v>
      </c>
      <c r="P1087" t="s">
        <v>30</v>
      </c>
    </row>
    <row r="1088" spans="1:16" x14ac:dyDescent="0.3">
      <c r="A1088">
        <v>10372</v>
      </c>
      <c r="B1088">
        <v>25</v>
      </c>
      <c r="C1088">
        <v>84.71</v>
      </c>
      <c r="D1088">
        <v>2117.75</v>
      </c>
      <c r="E1088" s="1">
        <v>38378</v>
      </c>
      <c r="F1088" t="s">
        <v>16</v>
      </c>
      <c r="G1088">
        <v>1</v>
      </c>
      <c r="H1088">
        <v>1</v>
      </c>
      <c r="I1088">
        <v>2005</v>
      </c>
      <c r="J1088" t="s">
        <v>257</v>
      </c>
      <c r="K1088" t="s">
        <v>258</v>
      </c>
      <c r="L1088" t="s">
        <v>103</v>
      </c>
      <c r="M1088" t="s">
        <v>104</v>
      </c>
      <c r="N1088" t="s">
        <v>87</v>
      </c>
      <c r="O1088" t="s">
        <v>87</v>
      </c>
      <c r="P1088" t="s">
        <v>23</v>
      </c>
    </row>
    <row r="1089" spans="1:16" x14ac:dyDescent="0.3">
      <c r="A1089">
        <v>10383</v>
      </c>
      <c r="B1089">
        <v>26</v>
      </c>
      <c r="C1089">
        <v>100</v>
      </c>
      <c r="D1089">
        <v>3340.48</v>
      </c>
      <c r="E1089" s="1">
        <v>38405</v>
      </c>
      <c r="F1089" t="s">
        <v>16</v>
      </c>
      <c r="G1089">
        <v>1</v>
      </c>
      <c r="H1089">
        <v>2</v>
      </c>
      <c r="I1089">
        <v>2005</v>
      </c>
      <c r="J1089" t="s">
        <v>257</v>
      </c>
      <c r="K1089" t="s">
        <v>258</v>
      </c>
      <c r="L1089" t="s">
        <v>76</v>
      </c>
      <c r="M1089" t="s">
        <v>77</v>
      </c>
      <c r="N1089" t="s">
        <v>78</v>
      </c>
      <c r="O1089" t="s">
        <v>27</v>
      </c>
      <c r="P1089" t="s">
        <v>30</v>
      </c>
    </row>
    <row r="1090" spans="1:16" x14ac:dyDescent="0.3">
      <c r="A1090">
        <v>10396</v>
      </c>
      <c r="B1090">
        <v>24</v>
      </c>
      <c r="C1090">
        <v>89.75</v>
      </c>
      <c r="D1090">
        <v>2154</v>
      </c>
      <c r="E1090" s="1">
        <v>38434</v>
      </c>
      <c r="F1090" t="s">
        <v>16</v>
      </c>
      <c r="G1090">
        <v>1</v>
      </c>
      <c r="H1090">
        <v>3</v>
      </c>
      <c r="I1090">
        <v>2005</v>
      </c>
      <c r="J1090" t="s">
        <v>257</v>
      </c>
      <c r="K1090" t="s">
        <v>258</v>
      </c>
      <c r="L1090" t="s">
        <v>112</v>
      </c>
      <c r="M1090" t="s">
        <v>113</v>
      </c>
      <c r="N1090" t="s">
        <v>21</v>
      </c>
      <c r="O1090" t="s">
        <v>22</v>
      </c>
      <c r="P1090" t="s">
        <v>23</v>
      </c>
    </row>
    <row r="1091" spans="1:16" x14ac:dyDescent="0.3">
      <c r="A1091">
        <v>10414</v>
      </c>
      <c r="B1091">
        <v>48</v>
      </c>
      <c r="C1091">
        <v>100</v>
      </c>
      <c r="D1091">
        <v>5808.48</v>
      </c>
      <c r="E1091" s="1">
        <v>38478</v>
      </c>
      <c r="F1091" t="s">
        <v>161</v>
      </c>
      <c r="G1091">
        <v>2</v>
      </c>
      <c r="H1091">
        <v>5</v>
      </c>
      <c r="I1091">
        <v>2005</v>
      </c>
      <c r="J1091" t="s">
        <v>257</v>
      </c>
      <c r="K1091" t="s">
        <v>258</v>
      </c>
      <c r="L1091" t="s">
        <v>153</v>
      </c>
      <c r="M1091" t="s">
        <v>154</v>
      </c>
      <c r="N1091" t="s">
        <v>21</v>
      </c>
      <c r="O1091" t="s">
        <v>22</v>
      </c>
      <c r="P1091" t="s">
        <v>30</v>
      </c>
    </row>
    <row r="1092" spans="1:16" x14ac:dyDescent="0.3">
      <c r="A1092">
        <v>10108</v>
      </c>
      <c r="B1092">
        <v>26</v>
      </c>
      <c r="C1092">
        <v>68.349999999999994</v>
      </c>
      <c r="D1092">
        <v>1777.1</v>
      </c>
      <c r="E1092" s="1">
        <v>37683</v>
      </c>
      <c r="F1092" t="s">
        <v>16</v>
      </c>
      <c r="G1092">
        <v>1</v>
      </c>
      <c r="H1092">
        <v>3</v>
      </c>
      <c r="I1092">
        <v>2003</v>
      </c>
      <c r="J1092" t="s">
        <v>79</v>
      </c>
      <c r="K1092" t="s">
        <v>259</v>
      </c>
      <c r="L1092" t="s">
        <v>170</v>
      </c>
      <c r="M1092" t="s">
        <v>171</v>
      </c>
      <c r="N1092" t="s">
        <v>172</v>
      </c>
      <c r="O1092" t="s">
        <v>87</v>
      </c>
      <c r="P1092" t="s">
        <v>23</v>
      </c>
    </row>
    <row r="1093" spans="1:16" x14ac:dyDescent="0.3">
      <c r="A1093">
        <v>10122</v>
      </c>
      <c r="B1093">
        <v>21</v>
      </c>
      <c r="C1093">
        <v>73.17</v>
      </c>
      <c r="D1093">
        <v>1536.57</v>
      </c>
      <c r="E1093" s="1">
        <v>37749</v>
      </c>
      <c r="F1093" t="s">
        <v>16</v>
      </c>
      <c r="G1093">
        <v>2</v>
      </c>
      <c r="H1093">
        <v>5</v>
      </c>
      <c r="I1093">
        <v>2003</v>
      </c>
      <c r="J1093" t="s">
        <v>79</v>
      </c>
      <c r="K1093" t="s">
        <v>259</v>
      </c>
      <c r="L1093" t="s">
        <v>173</v>
      </c>
      <c r="M1093" t="s">
        <v>174</v>
      </c>
      <c r="N1093" t="s">
        <v>26</v>
      </c>
      <c r="O1093" t="s">
        <v>27</v>
      </c>
      <c r="P1093" t="s">
        <v>23</v>
      </c>
    </row>
    <row r="1094" spans="1:16" x14ac:dyDescent="0.3">
      <c r="A1094">
        <v>10135</v>
      </c>
      <c r="B1094">
        <v>45</v>
      </c>
      <c r="C1094">
        <v>78</v>
      </c>
      <c r="D1094">
        <v>3510</v>
      </c>
      <c r="E1094" s="1">
        <v>37804</v>
      </c>
      <c r="F1094" t="s">
        <v>16</v>
      </c>
      <c r="G1094">
        <v>3</v>
      </c>
      <c r="H1094">
        <v>7</v>
      </c>
      <c r="I1094">
        <v>2003</v>
      </c>
      <c r="J1094" t="s">
        <v>79</v>
      </c>
      <c r="K1094" t="s">
        <v>259</v>
      </c>
      <c r="L1094" t="s">
        <v>112</v>
      </c>
      <c r="M1094" t="s">
        <v>113</v>
      </c>
      <c r="N1094" t="s">
        <v>21</v>
      </c>
      <c r="O1094" t="s">
        <v>22</v>
      </c>
      <c r="P1094" t="s">
        <v>30</v>
      </c>
    </row>
    <row r="1095" spans="1:16" x14ac:dyDescent="0.3">
      <c r="A1095">
        <v>10147</v>
      </c>
      <c r="B1095">
        <v>36</v>
      </c>
      <c r="C1095">
        <v>86.04</v>
      </c>
      <c r="D1095">
        <v>3097.44</v>
      </c>
      <c r="E1095" s="1">
        <v>37869</v>
      </c>
      <c r="F1095" t="s">
        <v>16</v>
      </c>
      <c r="G1095">
        <v>3</v>
      </c>
      <c r="H1095">
        <v>9</v>
      </c>
      <c r="I1095">
        <v>2003</v>
      </c>
      <c r="J1095" t="s">
        <v>79</v>
      </c>
      <c r="K1095" t="s">
        <v>259</v>
      </c>
      <c r="L1095" t="s">
        <v>116</v>
      </c>
      <c r="M1095" t="s">
        <v>117</v>
      </c>
      <c r="N1095" t="s">
        <v>21</v>
      </c>
      <c r="O1095" t="s">
        <v>22</v>
      </c>
      <c r="P1095" t="s">
        <v>30</v>
      </c>
    </row>
    <row r="1096" spans="1:16" x14ac:dyDescent="0.3">
      <c r="A1096">
        <v>10159</v>
      </c>
      <c r="B1096">
        <v>21</v>
      </c>
      <c r="C1096">
        <v>81.209999999999994</v>
      </c>
      <c r="D1096">
        <v>1705.41</v>
      </c>
      <c r="E1096" s="1">
        <v>37904</v>
      </c>
      <c r="F1096" t="s">
        <v>16</v>
      </c>
      <c r="G1096">
        <v>4</v>
      </c>
      <c r="H1096">
        <v>10</v>
      </c>
      <c r="I1096">
        <v>2003</v>
      </c>
      <c r="J1096" t="s">
        <v>79</v>
      </c>
      <c r="K1096" t="s">
        <v>259</v>
      </c>
      <c r="L1096" t="s">
        <v>33</v>
      </c>
      <c r="M1096" t="s">
        <v>34</v>
      </c>
      <c r="N1096" t="s">
        <v>21</v>
      </c>
      <c r="O1096" t="s">
        <v>22</v>
      </c>
      <c r="P1096" t="s">
        <v>23</v>
      </c>
    </row>
    <row r="1097" spans="1:16" x14ac:dyDescent="0.3">
      <c r="A1097">
        <v>10169</v>
      </c>
      <c r="B1097">
        <v>32</v>
      </c>
      <c r="C1097">
        <v>70.760000000000005</v>
      </c>
      <c r="D1097">
        <v>2264.3200000000002</v>
      </c>
      <c r="E1097" s="1">
        <v>37929</v>
      </c>
      <c r="F1097" t="s">
        <v>16</v>
      </c>
      <c r="G1097">
        <v>4</v>
      </c>
      <c r="H1097">
        <v>11</v>
      </c>
      <c r="I1097">
        <v>2003</v>
      </c>
      <c r="J1097" t="s">
        <v>79</v>
      </c>
      <c r="K1097" t="s">
        <v>259</v>
      </c>
      <c r="L1097" t="s">
        <v>118</v>
      </c>
      <c r="M1097" t="s">
        <v>119</v>
      </c>
      <c r="N1097" t="s">
        <v>46</v>
      </c>
      <c r="O1097" t="s">
        <v>47</v>
      </c>
      <c r="P1097" t="s">
        <v>23</v>
      </c>
    </row>
    <row r="1098" spans="1:16" x14ac:dyDescent="0.3">
      <c r="A1098">
        <v>10181</v>
      </c>
      <c r="B1098">
        <v>30</v>
      </c>
      <c r="C1098">
        <v>82.82</v>
      </c>
      <c r="D1098">
        <v>2484.6</v>
      </c>
      <c r="E1098" s="1">
        <v>37937</v>
      </c>
      <c r="F1098" t="s">
        <v>16</v>
      </c>
      <c r="G1098">
        <v>4</v>
      </c>
      <c r="H1098">
        <v>11</v>
      </c>
      <c r="I1098">
        <v>2003</v>
      </c>
      <c r="J1098" t="s">
        <v>79</v>
      </c>
      <c r="K1098" t="s">
        <v>259</v>
      </c>
      <c r="L1098" t="s">
        <v>39</v>
      </c>
      <c r="M1098" t="s">
        <v>40</v>
      </c>
      <c r="N1098" t="s">
        <v>41</v>
      </c>
      <c r="O1098" t="s">
        <v>27</v>
      </c>
      <c r="P1098" t="s">
        <v>23</v>
      </c>
    </row>
    <row r="1099" spans="1:16" x14ac:dyDescent="0.3">
      <c r="A1099">
        <v>10191</v>
      </c>
      <c r="B1099">
        <v>36</v>
      </c>
      <c r="C1099">
        <v>94.88</v>
      </c>
      <c r="D1099">
        <v>3415.68</v>
      </c>
      <c r="E1099" s="1">
        <v>37945</v>
      </c>
      <c r="F1099" t="s">
        <v>16</v>
      </c>
      <c r="G1099">
        <v>4</v>
      </c>
      <c r="H1099">
        <v>11</v>
      </c>
      <c r="I1099">
        <v>2003</v>
      </c>
      <c r="J1099" t="s">
        <v>79</v>
      </c>
      <c r="K1099" t="s">
        <v>259</v>
      </c>
      <c r="L1099" t="s">
        <v>175</v>
      </c>
      <c r="M1099" t="s">
        <v>176</v>
      </c>
      <c r="N1099" t="s">
        <v>177</v>
      </c>
      <c r="O1099" t="s">
        <v>27</v>
      </c>
      <c r="P1099" t="s">
        <v>30</v>
      </c>
    </row>
    <row r="1100" spans="1:16" x14ac:dyDescent="0.3">
      <c r="A1100">
        <v>10203</v>
      </c>
      <c r="B1100">
        <v>33</v>
      </c>
      <c r="C1100">
        <v>86.04</v>
      </c>
      <c r="D1100">
        <v>2839.32</v>
      </c>
      <c r="E1100" s="1">
        <v>37957</v>
      </c>
      <c r="F1100" t="s">
        <v>16</v>
      </c>
      <c r="G1100">
        <v>4</v>
      </c>
      <c r="H1100">
        <v>12</v>
      </c>
      <c r="I1100">
        <v>2003</v>
      </c>
      <c r="J1100" t="s">
        <v>79</v>
      </c>
      <c r="K1100" t="s">
        <v>259</v>
      </c>
      <c r="L1100" t="s">
        <v>76</v>
      </c>
      <c r="M1100" t="s">
        <v>77</v>
      </c>
      <c r="N1100" t="s">
        <v>78</v>
      </c>
      <c r="O1100" t="s">
        <v>27</v>
      </c>
      <c r="P1100" t="s">
        <v>23</v>
      </c>
    </row>
    <row r="1101" spans="1:16" x14ac:dyDescent="0.3">
      <c r="A1101">
        <v>10211</v>
      </c>
      <c r="B1101">
        <v>35</v>
      </c>
      <c r="C1101">
        <v>78</v>
      </c>
      <c r="D1101">
        <v>2730</v>
      </c>
      <c r="E1101" s="1">
        <v>38001</v>
      </c>
      <c r="F1101" t="s">
        <v>16</v>
      </c>
      <c r="G1101">
        <v>1</v>
      </c>
      <c r="H1101">
        <v>1</v>
      </c>
      <c r="I1101">
        <v>2004</v>
      </c>
      <c r="J1101" t="s">
        <v>79</v>
      </c>
      <c r="K1101" t="s">
        <v>259</v>
      </c>
      <c r="L1101" t="s">
        <v>43</v>
      </c>
      <c r="M1101" t="s">
        <v>29</v>
      </c>
      <c r="N1101" t="s">
        <v>26</v>
      </c>
      <c r="O1101" t="s">
        <v>27</v>
      </c>
      <c r="P1101" t="s">
        <v>23</v>
      </c>
    </row>
    <row r="1102" spans="1:16" x14ac:dyDescent="0.3">
      <c r="A1102">
        <v>10225</v>
      </c>
      <c r="B1102">
        <v>37</v>
      </c>
      <c r="C1102">
        <v>95.69</v>
      </c>
      <c r="D1102">
        <v>3540.53</v>
      </c>
      <c r="E1102" s="1">
        <v>38039</v>
      </c>
      <c r="F1102" t="s">
        <v>16</v>
      </c>
      <c r="G1102">
        <v>1</v>
      </c>
      <c r="H1102">
        <v>2</v>
      </c>
      <c r="I1102">
        <v>2004</v>
      </c>
      <c r="J1102" t="s">
        <v>79</v>
      </c>
      <c r="K1102" t="s">
        <v>259</v>
      </c>
      <c r="L1102" t="s">
        <v>178</v>
      </c>
      <c r="M1102" t="s">
        <v>179</v>
      </c>
      <c r="N1102" t="s">
        <v>180</v>
      </c>
      <c r="O1102" t="s">
        <v>27</v>
      </c>
      <c r="P1102" t="s">
        <v>30</v>
      </c>
    </row>
    <row r="1103" spans="1:16" x14ac:dyDescent="0.3">
      <c r="A1103">
        <v>10238</v>
      </c>
      <c r="B1103">
        <v>41</v>
      </c>
      <c r="C1103">
        <v>73.17</v>
      </c>
      <c r="D1103">
        <v>2999.97</v>
      </c>
      <c r="E1103" s="1">
        <v>38086</v>
      </c>
      <c r="F1103" t="s">
        <v>16</v>
      </c>
      <c r="G1103">
        <v>2</v>
      </c>
      <c r="H1103">
        <v>4</v>
      </c>
      <c r="I1103">
        <v>2004</v>
      </c>
      <c r="J1103" t="s">
        <v>79</v>
      </c>
      <c r="K1103" t="s">
        <v>259</v>
      </c>
      <c r="L1103" t="s">
        <v>132</v>
      </c>
      <c r="M1103" t="s">
        <v>133</v>
      </c>
      <c r="N1103" t="s">
        <v>134</v>
      </c>
      <c r="O1103" t="s">
        <v>27</v>
      </c>
      <c r="P1103" t="s">
        <v>23</v>
      </c>
    </row>
    <row r="1104" spans="1:16" x14ac:dyDescent="0.3">
      <c r="A1104">
        <v>10252</v>
      </c>
      <c r="B1104">
        <v>20</v>
      </c>
      <c r="C1104">
        <v>76.39</v>
      </c>
      <c r="D1104">
        <v>1527.8</v>
      </c>
      <c r="E1104" s="1">
        <v>38133</v>
      </c>
      <c r="F1104" t="s">
        <v>16</v>
      </c>
      <c r="G1104">
        <v>2</v>
      </c>
      <c r="H1104">
        <v>5</v>
      </c>
      <c r="I1104">
        <v>2004</v>
      </c>
      <c r="J1104" t="s">
        <v>79</v>
      </c>
      <c r="K1104" t="s">
        <v>259</v>
      </c>
      <c r="L1104" t="s">
        <v>43</v>
      </c>
      <c r="M1104" t="s">
        <v>29</v>
      </c>
      <c r="N1104" t="s">
        <v>26</v>
      </c>
      <c r="O1104" t="s">
        <v>27</v>
      </c>
      <c r="P1104" t="s">
        <v>23</v>
      </c>
    </row>
    <row r="1105" spans="1:16" x14ac:dyDescent="0.3">
      <c r="A1105">
        <v>10265</v>
      </c>
      <c r="B1105">
        <v>45</v>
      </c>
      <c r="C1105">
        <v>86.84</v>
      </c>
      <c r="D1105">
        <v>3907.8</v>
      </c>
      <c r="E1105" s="1">
        <v>38170</v>
      </c>
      <c r="F1105" t="s">
        <v>16</v>
      </c>
      <c r="G1105">
        <v>3</v>
      </c>
      <c r="H1105">
        <v>7</v>
      </c>
      <c r="I1105">
        <v>2004</v>
      </c>
      <c r="J1105" t="s">
        <v>79</v>
      </c>
      <c r="K1105" t="s">
        <v>259</v>
      </c>
      <c r="L1105" t="s">
        <v>226</v>
      </c>
      <c r="M1105" t="s">
        <v>227</v>
      </c>
      <c r="N1105" t="s">
        <v>46</v>
      </c>
      <c r="O1105" t="s">
        <v>47</v>
      </c>
      <c r="P1105" t="s">
        <v>30</v>
      </c>
    </row>
    <row r="1106" spans="1:16" x14ac:dyDescent="0.3">
      <c r="A1106">
        <v>10276</v>
      </c>
      <c r="B1106">
        <v>38</v>
      </c>
      <c r="C1106">
        <v>69.959999999999994</v>
      </c>
      <c r="D1106">
        <v>2658.48</v>
      </c>
      <c r="E1106" s="1">
        <v>38201</v>
      </c>
      <c r="F1106" t="s">
        <v>16</v>
      </c>
      <c r="G1106">
        <v>3</v>
      </c>
      <c r="H1106">
        <v>8</v>
      </c>
      <c r="I1106">
        <v>2004</v>
      </c>
      <c r="J1106" t="s">
        <v>79</v>
      </c>
      <c r="K1106" t="s">
        <v>259</v>
      </c>
      <c r="L1106" t="s">
        <v>183</v>
      </c>
      <c r="M1106" t="s">
        <v>117</v>
      </c>
      <c r="N1106" t="s">
        <v>21</v>
      </c>
      <c r="O1106" t="s">
        <v>22</v>
      </c>
      <c r="P1106" t="s">
        <v>23</v>
      </c>
    </row>
    <row r="1107" spans="1:16" x14ac:dyDescent="0.3">
      <c r="A1107">
        <v>10287</v>
      </c>
      <c r="B1107">
        <v>43</v>
      </c>
      <c r="C1107">
        <v>70.760000000000005</v>
      </c>
      <c r="D1107">
        <v>3042.68</v>
      </c>
      <c r="E1107" s="1">
        <v>38229</v>
      </c>
      <c r="F1107" t="s">
        <v>16</v>
      </c>
      <c r="G1107">
        <v>3</v>
      </c>
      <c r="H1107">
        <v>8</v>
      </c>
      <c r="I1107">
        <v>2004</v>
      </c>
      <c r="J1107" t="s">
        <v>79</v>
      </c>
      <c r="K1107" t="s">
        <v>259</v>
      </c>
      <c r="L1107" t="s">
        <v>178</v>
      </c>
      <c r="M1107" t="s">
        <v>179</v>
      </c>
      <c r="N1107" t="s">
        <v>180</v>
      </c>
      <c r="O1107" t="s">
        <v>27</v>
      </c>
      <c r="P1107" t="s">
        <v>30</v>
      </c>
    </row>
    <row r="1108" spans="1:16" x14ac:dyDescent="0.3">
      <c r="A1108">
        <v>10300</v>
      </c>
      <c r="B1108">
        <v>49</v>
      </c>
      <c r="C1108">
        <v>78.8</v>
      </c>
      <c r="D1108">
        <v>3861.2</v>
      </c>
      <c r="E1108" s="1">
        <v>37898</v>
      </c>
      <c r="F1108" t="s">
        <v>16</v>
      </c>
      <c r="G1108">
        <v>4</v>
      </c>
      <c r="H1108">
        <v>10</v>
      </c>
      <c r="I1108">
        <v>2003</v>
      </c>
      <c r="J1108" t="s">
        <v>79</v>
      </c>
      <c r="K1108" t="s">
        <v>259</v>
      </c>
      <c r="L1108" t="s">
        <v>184</v>
      </c>
      <c r="M1108" t="s">
        <v>185</v>
      </c>
      <c r="N1108" t="s">
        <v>177</v>
      </c>
      <c r="O1108" t="s">
        <v>27</v>
      </c>
      <c r="P1108" t="s">
        <v>30</v>
      </c>
    </row>
    <row r="1109" spans="1:16" x14ac:dyDescent="0.3">
      <c r="A1109">
        <v>10310</v>
      </c>
      <c r="B1109">
        <v>27</v>
      </c>
      <c r="C1109">
        <v>80.41</v>
      </c>
      <c r="D1109">
        <v>2171.0700000000002</v>
      </c>
      <c r="E1109" s="1">
        <v>38276</v>
      </c>
      <c r="F1109" t="s">
        <v>16</v>
      </c>
      <c r="G1109">
        <v>4</v>
      </c>
      <c r="H1109">
        <v>10</v>
      </c>
      <c r="I1109">
        <v>2004</v>
      </c>
      <c r="J1109" t="s">
        <v>79</v>
      </c>
      <c r="K1109" t="s">
        <v>259</v>
      </c>
      <c r="L1109" t="s">
        <v>175</v>
      </c>
      <c r="M1109" t="s">
        <v>176</v>
      </c>
      <c r="N1109" t="s">
        <v>177</v>
      </c>
      <c r="O1109" t="s">
        <v>27</v>
      </c>
      <c r="P1109" t="s">
        <v>23</v>
      </c>
    </row>
    <row r="1110" spans="1:16" x14ac:dyDescent="0.3">
      <c r="A1110">
        <v>10319</v>
      </c>
      <c r="B1110">
        <v>46</v>
      </c>
      <c r="C1110">
        <v>73.98</v>
      </c>
      <c r="D1110">
        <v>3403.08</v>
      </c>
      <c r="E1110" s="1">
        <v>38294</v>
      </c>
      <c r="F1110" t="s">
        <v>16</v>
      </c>
      <c r="G1110">
        <v>4</v>
      </c>
      <c r="H1110">
        <v>11</v>
      </c>
      <c r="I1110">
        <v>2004</v>
      </c>
      <c r="J1110" t="s">
        <v>79</v>
      </c>
      <c r="K1110" t="s">
        <v>259</v>
      </c>
      <c r="L1110" t="s">
        <v>201</v>
      </c>
      <c r="M1110" t="s">
        <v>20</v>
      </c>
      <c r="N1110" t="s">
        <v>21</v>
      </c>
      <c r="O1110" t="s">
        <v>22</v>
      </c>
      <c r="P1110" t="s">
        <v>30</v>
      </c>
    </row>
    <row r="1111" spans="1:16" x14ac:dyDescent="0.3">
      <c r="A1111">
        <v>10329</v>
      </c>
      <c r="B1111">
        <v>38</v>
      </c>
      <c r="C1111">
        <v>59.1</v>
      </c>
      <c r="D1111">
        <v>2245.8000000000002</v>
      </c>
      <c r="E1111" s="1">
        <v>38306</v>
      </c>
      <c r="F1111" t="s">
        <v>16</v>
      </c>
      <c r="G1111">
        <v>4</v>
      </c>
      <c r="H1111">
        <v>11</v>
      </c>
      <c r="I1111">
        <v>2004</v>
      </c>
      <c r="J1111" t="s">
        <v>79</v>
      </c>
      <c r="K1111" t="s">
        <v>259</v>
      </c>
      <c r="L1111" t="s">
        <v>19</v>
      </c>
      <c r="M1111" t="s">
        <v>20</v>
      </c>
      <c r="N1111" t="s">
        <v>21</v>
      </c>
      <c r="O1111" t="s">
        <v>22</v>
      </c>
      <c r="P1111" t="s">
        <v>23</v>
      </c>
    </row>
    <row r="1112" spans="1:16" x14ac:dyDescent="0.3">
      <c r="A1112">
        <v>10342</v>
      </c>
      <c r="B1112">
        <v>25</v>
      </c>
      <c r="C1112">
        <v>66.739999999999995</v>
      </c>
      <c r="D1112">
        <v>1668.5</v>
      </c>
      <c r="E1112" s="1">
        <v>38315</v>
      </c>
      <c r="F1112" t="s">
        <v>16</v>
      </c>
      <c r="G1112">
        <v>4</v>
      </c>
      <c r="H1112">
        <v>11</v>
      </c>
      <c r="I1112">
        <v>2004</v>
      </c>
      <c r="J1112" t="s">
        <v>79</v>
      </c>
      <c r="K1112" t="s">
        <v>259</v>
      </c>
      <c r="L1112" t="s">
        <v>44</v>
      </c>
      <c r="M1112" t="s">
        <v>45</v>
      </c>
      <c r="N1112" t="s">
        <v>46</v>
      </c>
      <c r="O1112" t="s">
        <v>47</v>
      </c>
      <c r="P1112" t="s">
        <v>23</v>
      </c>
    </row>
    <row r="1113" spans="1:16" x14ac:dyDescent="0.3">
      <c r="A1113">
        <v>10363</v>
      </c>
      <c r="B1113">
        <v>46</v>
      </c>
      <c r="C1113">
        <v>60.3</v>
      </c>
      <c r="D1113">
        <v>2773.8</v>
      </c>
      <c r="E1113" s="1">
        <v>38358</v>
      </c>
      <c r="F1113" t="s">
        <v>16</v>
      </c>
      <c r="G1113">
        <v>1</v>
      </c>
      <c r="H1113">
        <v>1</v>
      </c>
      <c r="I1113">
        <v>2005</v>
      </c>
      <c r="J1113" t="s">
        <v>79</v>
      </c>
      <c r="K1113" t="s">
        <v>259</v>
      </c>
      <c r="L1113" t="s">
        <v>186</v>
      </c>
      <c r="M1113" t="s">
        <v>187</v>
      </c>
      <c r="N1113" t="s">
        <v>59</v>
      </c>
      <c r="O1113" t="s">
        <v>27</v>
      </c>
      <c r="P1113" t="s">
        <v>23</v>
      </c>
    </row>
    <row r="1114" spans="1:16" x14ac:dyDescent="0.3">
      <c r="A1114">
        <v>10378</v>
      </c>
      <c r="B1114">
        <v>22</v>
      </c>
      <c r="C1114">
        <v>100</v>
      </c>
      <c r="D1114">
        <v>2464</v>
      </c>
      <c r="E1114" s="1">
        <v>38393</v>
      </c>
      <c r="F1114" t="s">
        <v>16</v>
      </c>
      <c r="G1114">
        <v>1</v>
      </c>
      <c r="H1114">
        <v>2</v>
      </c>
      <c r="I1114">
        <v>2005</v>
      </c>
      <c r="J1114" t="s">
        <v>79</v>
      </c>
      <c r="K1114" t="s">
        <v>259</v>
      </c>
      <c r="L1114" t="s">
        <v>76</v>
      </c>
      <c r="M1114" t="s">
        <v>77</v>
      </c>
      <c r="N1114" t="s">
        <v>78</v>
      </c>
      <c r="O1114" t="s">
        <v>27</v>
      </c>
      <c r="P1114" t="s">
        <v>23</v>
      </c>
    </row>
    <row r="1115" spans="1:16" x14ac:dyDescent="0.3">
      <c r="A1115">
        <v>10390</v>
      </c>
      <c r="B1115">
        <v>40</v>
      </c>
      <c r="C1115">
        <v>100</v>
      </c>
      <c r="D1115">
        <v>5491.6</v>
      </c>
      <c r="E1115" s="1">
        <v>38415</v>
      </c>
      <c r="F1115" t="s">
        <v>16</v>
      </c>
      <c r="G1115">
        <v>1</v>
      </c>
      <c r="H1115">
        <v>3</v>
      </c>
      <c r="I1115">
        <v>2005</v>
      </c>
      <c r="J1115" t="s">
        <v>79</v>
      </c>
      <c r="K1115" t="s">
        <v>259</v>
      </c>
      <c r="L1115" t="s">
        <v>112</v>
      </c>
      <c r="M1115" t="s">
        <v>113</v>
      </c>
      <c r="N1115" t="s">
        <v>21</v>
      </c>
      <c r="O1115" t="s">
        <v>22</v>
      </c>
      <c r="P1115" t="s">
        <v>30</v>
      </c>
    </row>
    <row r="1116" spans="1:16" x14ac:dyDescent="0.3">
      <c r="A1116">
        <v>10103</v>
      </c>
      <c r="B1116">
        <v>46</v>
      </c>
      <c r="C1116">
        <v>100</v>
      </c>
      <c r="D1116">
        <v>4791.82</v>
      </c>
      <c r="E1116" s="1">
        <v>37650</v>
      </c>
      <c r="F1116" t="s">
        <v>16</v>
      </c>
      <c r="G1116">
        <v>1</v>
      </c>
      <c r="H1116">
        <v>1</v>
      </c>
      <c r="I1116">
        <v>2003</v>
      </c>
      <c r="J1116" t="s">
        <v>222</v>
      </c>
      <c r="K1116" t="s">
        <v>260</v>
      </c>
      <c r="L1116" t="s">
        <v>60</v>
      </c>
      <c r="M1116" t="s">
        <v>61</v>
      </c>
      <c r="N1116" t="s">
        <v>41</v>
      </c>
      <c r="O1116" t="s">
        <v>27</v>
      </c>
      <c r="P1116" t="s">
        <v>30</v>
      </c>
    </row>
    <row r="1117" spans="1:16" x14ac:dyDescent="0.3">
      <c r="A1117">
        <v>10111</v>
      </c>
      <c r="B1117">
        <v>39</v>
      </c>
      <c r="C1117">
        <v>100</v>
      </c>
      <c r="D1117">
        <v>4178.8500000000004</v>
      </c>
      <c r="E1117" s="1">
        <v>37705</v>
      </c>
      <c r="F1117" t="s">
        <v>16</v>
      </c>
      <c r="G1117">
        <v>1</v>
      </c>
      <c r="H1117">
        <v>3</v>
      </c>
      <c r="I1117">
        <v>2003</v>
      </c>
      <c r="J1117" t="s">
        <v>222</v>
      </c>
      <c r="K1117" t="s">
        <v>260</v>
      </c>
      <c r="L1117" t="s">
        <v>42</v>
      </c>
      <c r="M1117" t="s">
        <v>34</v>
      </c>
      <c r="N1117" t="s">
        <v>21</v>
      </c>
      <c r="O1117" t="s">
        <v>22</v>
      </c>
      <c r="P1117" t="s">
        <v>30</v>
      </c>
    </row>
    <row r="1118" spans="1:16" x14ac:dyDescent="0.3">
      <c r="A1118">
        <v>10126</v>
      </c>
      <c r="B1118">
        <v>38</v>
      </c>
      <c r="C1118">
        <v>82.34</v>
      </c>
      <c r="D1118">
        <v>3128.92</v>
      </c>
      <c r="E1118" s="1">
        <v>37769</v>
      </c>
      <c r="F1118" t="s">
        <v>16</v>
      </c>
      <c r="G1118">
        <v>2</v>
      </c>
      <c r="H1118">
        <v>5</v>
      </c>
      <c r="I1118">
        <v>2003</v>
      </c>
      <c r="J1118" t="s">
        <v>222</v>
      </c>
      <c r="K1118" t="s">
        <v>260</v>
      </c>
      <c r="L1118" t="s">
        <v>84</v>
      </c>
      <c r="M1118" t="s">
        <v>77</v>
      </c>
      <c r="N1118" t="s">
        <v>78</v>
      </c>
      <c r="O1118" t="s">
        <v>27</v>
      </c>
      <c r="P1118" t="s">
        <v>30</v>
      </c>
    </row>
    <row r="1119" spans="1:16" x14ac:dyDescent="0.3">
      <c r="A1119">
        <v>10139</v>
      </c>
      <c r="B1119">
        <v>30</v>
      </c>
      <c r="C1119">
        <v>100</v>
      </c>
      <c r="D1119">
        <v>3095.4</v>
      </c>
      <c r="E1119" s="1">
        <v>37818</v>
      </c>
      <c r="F1119" t="s">
        <v>16</v>
      </c>
      <c r="G1119">
        <v>3</v>
      </c>
      <c r="H1119">
        <v>7</v>
      </c>
      <c r="I1119">
        <v>2003</v>
      </c>
      <c r="J1119" t="s">
        <v>222</v>
      </c>
      <c r="K1119" t="s">
        <v>260</v>
      </c>
      <c r="L1119" t="s">
        <v>68</v>
      </c>
      <c r="M1119" t="s">
        <v>69</v>
      </c>
      <c r="N1119" t="s">
        <v>46</v>
      </c>
      <c r="O1119" t="s">
        <v>47</v>
      </c>
      <c r="P1119" t="s">
        <v>30</v>
      </c>
    </row>
    <row r="1120" spans="1:16" x14ac:dyDescent="0.3">
      <c r="A1120">
        <v>10149</v>
      </c>
      <c r="B1120">
        <v>42</v>
      </c>
      <c r="C1120">
        <v>94.25</v>
      </c>
      <c r="D1120">
        <v>3958.5</v>
      </c>
      <c r="E1120" s="1">
        <v>37876</v>
      </c>
      <c r="F1120" t="s">
        <v>16</v>
      </c>
      <c r="G1120">
        <v>3</v>
      </c>
      <c r="H1120">
        <v>9</v>
      </c>
      <c r="I1120">
        <v>2003</v>
      </c>
      <c r="J1120" t="s">
        <v>222</v>
      </c>
      <c r="K1120" t="s">
        <v>260</v>
      </c>
      <c r="L1120" t="s">
        <v>211</v>
      </c>
      <c r="M1120" t="s">
        <v>212</v>
      </c>
      <c r="N1120" t="s">
        <v>21</v>
      </c>
      <c r="O1120" t="s">
        <v>22</v>
      </c>
      <c r="P1120" t="s">
        <v>30</v>
      </c>
    </row>
    <row r="1121" spans="1:16" x14ac:dyDescent="0.3">
      <c r="A1121">
        <v>10163</v>
      </c>
      <c r="B1121">
        <v>43</v>
      </c>
      <c r="C1121">
        <v>100</v>
      </c>
      <c r="D1121">
        <v>4991.4399999999996</v>
      </c>
      <c r="E1121" s="1">
        <v>37914</v>
      </c>
      <c r="F1121" t="s">
        <v>16</v>
      </c>
      <c r="G1121">
        <v>4</v>
      </c>
      <c r="H1121">
        <v>10</v>
      </c>
      <c r="I1121">
        <v>2003</v>
      </c>
      <c r="J1121" t="s">
        <v>222</v>
      </c>
      <c r="K1121" t="s">
        <v>260</v>
      </c>
      <c r="L1121" t="s">
        <v>88</v>
      </c>
      <c r="M1121" t="s">
        <v>20</v>
      </c>
      <c r="N1121" t="s">
        <v>21</v>
      </c>
      <c r="O1121" t="s">
        <v>22</v>
      </c>
      <c r="P1121" t="s">
        <v>30</v>
      </c>
    </row>
    <row r="1122" spans="1:16" x14ac:dyDescent="0.3">
      <c r="A1122">
        <v>10173</v>
      </c>
      <c r="B1122">
        <v>29</v>
      </c>
      <c r="C1122">
        <v>95.24</v>
      </c>
      <c r="D1122">
        <v>2761.96</v>
      </c>
      <c r="E1122" s="1">
        <v>37930</v>
      </c>
      <c r="F1122" t="s">
        <v>16</v>
      </c>
      <c r="G1122">
        <v>4</v>
      </c>
      <c r="H1122">
        <v>11</v>
      </c>
      <c r="I1122">
        <v>2003</v>
      </c>
      <c r="J1122" t="s">
        <v>222</v>
      </c>
      <c r="K1122" t="s">
        <v>260</v>
      </c>
      <c r="L1122" t="s">
        <v>224</v>
      </c>
      <c r="M1122" t="s">
        <v>225</v>
      </c>
      <c r="N1122" t="s">
        <v>107</v>
      </c>
      <c r="O1122" t="s">
        <v>27</v>
      </c>
      <c r="P1122" t="s">
        <v>23</v>
      </c>
    </row>
    <row r="1123" spans="1:16" x14ac:dyDescent="0.3">
      <c r="A1123">
        <v>10182</v>
      </c>
      <c r="B1123">
        <v>33</v>
      </c>
      <c r="C1123">
        <v>86.31</v>
      </c>
      <c r="D1123">
        <v>2848.23</v>
      </c>
      <c r="E1123" s="1">
        <v>37937</v>
      </c>
      <c r="F1123" t="s">
        <v>16</v>
      </c>
      <c r="G1123">
        <v>4</v>
      </c>
      <c r="H1123">
        <v>11</v>
      </c>
      <c r="I1123">
        <v>2003</v>
      </c>
      <c r="J1123" t="s">
        <v>222</v>
      </c>
      <c r="K1123" t="s">
        <v>260</v>
      </c>
      <c r="L1123" t="s">
        <v>112</v>
      </c>
      <c r="M1123" t="s">
        <v>113</v>
      </c>
      <c r="N1123" t="s">
        <v>21</v>
      </c>
      <c r="O1123" t="s">
        <v>22</v>
      </c>
      <c r="P1123" t="s">
        <v>23</v>
      </c>
    </row>
    <row r="1124" spans="1:16" x14ac:dyDescent="0.3">
      <c r="A1124">
        <v>10193</v>
      </c>
      <c r="B1124">
        <v>32</v>
      </c>
      <c r="C1124">
        <v>79.37</v>
      </c>
      <c r="D1124">
        <v>2539.84</v>
      </c>
      <c r="E1124" s="1">
        <v>37946</v>
      </c>
      <c r="F1124" t="s">
        <v>16</v>
      </c>
      <c r="G1124">
        <v>4</v>
      </c>
      <c r="H1124">
        <v>11</v>
      </c>
      <c r="I1124">
        <v>2003</v>
      </c>
      <c r="J1124" t="s">
        <v>222</v>
      </c>
      <c r="K1124" t="s">
        <v>260</v>
      </c>
      <c r="L1124" t="s">
        <v>226</v>
      </c>
      <c r="M1124" t="s">
        <v>227</v>
      </c>
      <c r="N1124" t="s">
        <v>46</v>
      </c>
      <c r="O1124" t="s">
        <v>47</v>
      </c>
      <c r="P1124" t="s">
        <v>23</v>
      </c>
    </row>
    <row r="1125" spans="1:16" x14ac:dyDescent="0.3">
      <c r="A1125">
        <v>10206</v>
      </c>
      <c r="B1125">
        <v>28</v>
      </c>
      <c r="C1125">
        <v>87.3</v>
      </c>
      <c r="D1125">
        <v>2444.4</v>
      </c>
      <c r="E1125" s="1">
        <v>37960</v>
      </c>
      <c r="F1125" t="s">
        <v>16</v>
      </c>
      <c r="G1125">
        <v>4</v>
      </c>
      <c r="H1125">
        <v>12</v>
      </c>
      <c r="I1125">
        <v>2003</v>
      </c>
      <c r="J1125" t="s">
        <v>222</v>
      </c>
      <c r="K1125" t="s">
        <v>260</v>
      </c>
      <c r="L1125" t="s">
        <v>95</v>
      </c>
      <c r="M1125" t="s">
        <v>96</v>
      </c>
      <c r="N1125" t="s">
        <v>97</v>
      </c>
      <c r="O1125" t="s">
        <v>22</v>
      </c>
      <c r="P1125" t="s">
        <v>23</v>
      </c>
    </row>
    <row r="1126" spans="1:16" x14ac:dyDescent="0.3">
      <c r="A1126">
        <v>10215</v>
      </c>
      <c r="B1126">
        <v>41</v>
      </c>
      <c r="C1126">
        <v>100</v>
      </c>
      <c r="D1126">
        <v>4555.92</v>
      </c>
      <c r="E1126" s="1">
        <v>38015</v>
      </c>
      <c r="F1126" t="s">
        <v>16</v>
      </c>
      <c r="G1126">
        <v>1</v>
      </c>
      <c r="H1126">
        <v>1</v>
      </c>
      <c r="I1126">
        <v>2004</v>
      </c>
      <c r="J1126" t="s">
        <v>222</v>
      </c>
      <c r="K1126" t="s">
        <v>260</v>
      </c>
      <c r="L1126" t="s">
        <v>98</v>
      </c>
      <c r="M1126" t="s">
        <v>99</v>
      </c>
      <c r="N1126" t="s">
        <v>21</v>
      </c>
      <c r="O1126" t="s">
        <v>22</v>
      </c>
      <c r="P1126" t="s">
        <v>30</v>
      </c>
    </row>
    <row r="1127" spans="1:16" x14ac:dyDescent="0.3">
      <c r="A1127">
        <v>10227</v>
      </c>
      <c r="B1127">
        <v>33</v>
      </c>
      <c r="C1127">
        <v>100</v>
      </c>
      <c r="D1127">
        <v>3666.96</v>
      </c>
      <c r="E1127" s="1">
        <v>38048</v>
      </c>
      <c r="F1127" t="s">
        <v>16</v>
      </c>
      <c r="G1127">
        <v>1</v>
      </c>
      <c r="H1127">
        <v>3</v>
      </c>
      <c r="I1127">
        <v>2004</v>
      </c>
      <c r="J1127" t="s">
        <v>222</v>
      </c>
      <c r="K1127" t="s">
        <v>260</v>
      </c>
      <c r="L1127" t="s">
        <v>93</v>
      </c>
      <c r="M1127" t="s">
        <v>94</v>
      </c>
      <c r="N1127" t="s">
        <v>26</v>
      </c>
      <c r="O1127" t="s">
        <v>27</v>
      </c>
      <c r="P1127" t="s">
        <v>30</v>
      </c>
    </row>
    <row r="1128" spans="1:16" x14ac:dyDescent="0.3">
      <c r="A1128">
        <v>10244</v>
      </c>
      <c r="B1128">
        <v>36</v>
      </c>
      <c r="C1128">
        <v>84.33</v>
      </c>
      <c r="D1128">
        <v>3035.88</v>
      </c>
      <c r="E1128" s="1">
        <v>38106</v>
      </c>
      <c r="F1128" t="s">
        <v>16</v>
      </c>
      <c r="G1128">
        <v>2</v>
      </c>
      <c r="H1128">
        <v>4</v>
      </c>
      <c r="I1128">
        <v>2004</v>
      </c>
      <c r="J1128" t="s">
        <v>222</v>
      </c>
      <c r="K1128" t="s">
        <v>260</v>
      </c>
      <c r="L1128" t="s">
        <v>76</v>
      </c>
      <c r="M1128" t="s">
        <v>77</v>
      </c>
      <c r="N1128" t="s">
        <v>78</v>
      </c>
      <c r="O1128" t="s">
        <v>27</v>
      </c>
      <c r="P1128" t="s">
        <v>30</v>
      </c>
    </row>
    <row r="1129" spans="1:16" x14ac:dyDescent="0.3">
      <c r="A1129">
        <v>10257</v>
      </c>
      <c r="B1129">
        <v>26</v>
      </c>
      <c r="C1129">
        <v>89.29</v>
      </c>
      <c r="D1129">
        <v>2321.54</v>
      </c>
      <c r="E1129" s="1">
        <v>38152</v>
      </c>
      <c r="F1129" t="s">
        <v>16</v>
      </c>
      <c r="G1129">
        <v>2</v>
      </c>
      <c r="H1129">
        <v>6</v>
      </c>
      <c r="I1129">
        <v>2004</v>
      </c>
      <c r="J1129" t="s">
        <v>222</v>
      </c>
      <c r="K1129" t="s">
        <v>260</v>
      </c>
      <c r="L1129" t="s">
        <v>159</v>
      </c>
      <c r="M1129" t="s">
        <v>160</v>
      </c>
      <c r="N1129" t="s">
        <v>21</v>
      </c>
      <c r="O1129" t="s">
        <v>22</v>
      </c>
      <c r="P1129" t="s">
        <v>23</v>
      </c>
    </row>
    <row r="1130" spans="1:16" x14ac:dyDescent="0.3">
      <c r="A1130">
        <v>10280</v>
      </c>
      <c r="B1130">
        <v>34</v>
      </c>
      <c r="C1130">
        <v>100</v>
      </c>
      <c r="D1130">
        <v>3474.46</v>
      </c>
      <c r="E1130" s="1">
        <v>38216</v>
      </c>
      <c r="F1130" t="s">
        <v>16</v>
      </c>
      <c r="G1130">
        <v>3</v>
      </c>
      <c r="H1130">
        <v>8</v>
      </c>
      <c r="I1130">
        <v>2004</v>
      </c>
      <c r="J1130" t="s">
        <v>222</v>
      </c>
      <c r="K1130" t="s">
        <v>260</v>
      </c>
      <c r="L1130" t="s">
        <v>105</v>
      </c>
      <c r="M1130" t="s">
        <v>106</v>
      </c>
      <c r="N1130" t="s">
        <v>107</v>
      </c>
      <c r="O1130" t="s">
        <v>27</v>
      </c>
      <c r="P1130" t="s">
        <v>30</v>
      </c>
    </row>
    <row r="1131" spans="1:16" x14ac:dyDescent="0.3">
      <c r="A1131">
        <v>10290</v>
      </c>
      <c r="B1131">
        <v>26</v>
      </c>
      <c r="C1131">
        <v>96.23</v>
      </c>
      <c r="D1131">
        <v>2501.98</v>
      </c>
      <c r="E1131" s="1">
        <v>38237</v>
      </c>
      <c r="F1131" t="s">
        <v>16</v>
      </c>
      <c r="G1131">
        <v>3</v>
      </c>
      <c r="H1131">
        <v>9</v>
      </c>
      <c r="I1131">
        <v>2004</v>
      </c>
      <c r="J1131" t="s">
        <v>222</v>
      </c>
      <c r="K1131" t="s">
        <v>260</v>
      </c>
      <c r="L1131" t="s">
        <v>253</v>
      </c>
      <c r="M1131" t="s">
        <v>117</v>
      </c>
      <c r="N1131" t="s">
        <v>21</v>
      </c>
      <c r="O1131" t="s">
        <v>22</v>
      </c>
      <c r="P1131" t="s">
        <v>23</v>
      </c>
    </row>
    <row r="1132" spans="1:16" x14ac:dyDescent="0.3">
      <c r="A1132">
        <v>10304</v>
      </c>
      <c r="B1132">
        <v>38</v>
      </c>
      <c r="C1132">
        <v>100</v>
      </c>
      <c r="D1132">
        <v>3958.46</v>
      </c>
      <c r="E1132" s="1">
        <v>38271</v>
      </c>
      <c r="F1132" t="s">
        <v>16</v>
      </c>
      <c r="G1132">
        <v>4</v>
      </c>
      <c r="H1132">
        <v>10</v>
      </c>
      <c r="I1132">
        <v>2004</v>
      </c>
      <c r="J1132" t="s">
        <v>222</v>
      </c>
      <c r="K1132" t="s">
        <v>260</v>
      </c>
      <c r="L1132" t="s">
        <v>110</v>
      </c>
      <c r="M1132" t="s">
        <v>111</v>
      </c>
      <c r="N1132" t="s">
        <v>26</v>
      </c>
      <c r="O1132" t="s">
        <v>27</v>
      </c>
      <c r="P1132" t="s">
        <v>30</v>
      </c>
    </row>
    <row r="1133" spans="1:16" x14ac:dyDescent="0.3">
      <c r="A1133">
        <v>10312</v>
      </c>
      <c r="B1133">
        <v>33</v>
      </c>
      <c r="C1133">
        <v>100</v>
      </c>
      <c r="D1133">
        <v>3535.95</v>
      </c>
      <c r="E1133" s="1">
        <v>38281</v>
      </c>
      <c r="F1133" t="s">
        <v>16</v>
      </c>
      <c r="G1133">
        <v>4</v>
      </c>
      <c r="H1133">
        <v>10</v>
      </c>
      <c r="I1133">
        <v>2004</v>
      </c>
      <c r="J1133" t="s">
        <v>222</v>
      </c>
      <c r="K1133" t="s">
        <v>260</v>
      </c>
      <c r="L1133" t="s">
        <v>112</v>
      </c>
      <c r="M1133" t="s">
        <v>113</v>
      </c>
      <c r="N1133" t="s">
        <v>21</v>
      </c>
      <c r="O1133" t="s">
        <v>22</v>
      </c>
      <c r="P1133" t="s">
        <v>30</v>
      </c>
    </row>
    <row r="1134" spans="1:16" x14ac:dyDescent="0.3">
      <c r="A1134">
        <v>10323</v>
      </c>
      <c r="B1134">
        <v>33</v>
      </c>
      <c r="C1134">
        <v>91.27</v>
      </c>
      <c r="D1134">
        <v>3011.91</v>
      </c>
      <c r="E1134" s="1">
        <v>38296</v>
      </c>
      <c r="F1134" t="s">
        <v>16</v>
      </c>
      <c r="G1134">
        <v>4</v>
      </c>
      <c r="H1134">
        <v>11</v>
      </c>
      <c r="I1134">
        <v>2004</v>
      </c>
      <c r="J1134" t="s">
        <v>222</v>
      </c>
      <c r="K1134" t="s">
        <v>260</v>
      </c>
      <c r="L1134" t="s">
        <v>184</v>
      </c>
      <c r="M1134" t="s">
        <v>185</v>
      </c>
      <c r="N1134" t="s">
        <v>177</v>
      </c>
      <c r="O1134" t="s">
        <v>27</v>
      </c>
      <c r="P1134" t="s">
        <v>30</v>
      </c>
    </row>
    <row r="1135" spans="1:16" x14ac:dyDescent="0.3">
      <c r="A1135">
        <v>10333</v>
      </c>
      <c r="B1135">
        <v>46</v>
      </c>
      <c r="C1135">
        <v>100</v>
      </c>
      <c r="D1135">
        <v>11336.7</v>
      </c>
      <c r="E1135" s="1">
        <v>38309</v>
      </c>
      <c r="F1135" t="s">
        <v>16</v>
      </c>
      <c r="G1135">
        <v>4</v>
      </c>
      <c r="H1135">
        <v>11</v>
      </c>
      <c r="I1135">
        <v>2004</v>
      </c>
      <c r="J1135" t="s">
        <v>222</v>
      </c>
      <c r="K1135" t="s">
        <v>260</v>
      </c>
      <c r="L1135" t="s">
        <v>42</v>
      </c>
      <c r="M1135" t="s">
        <v>34</v>
      </c>
      <c r="N1135" t="s">
        <v>21</v>
      </c>
      <c r="O1135" t="s">
        <v>22</v>
      </c>
      <c r="P1135" t="s">
        <v>67</v>
      </c>
    </row>
    <row r="1136" spans="1:16" x14ac:dyDescent="0.3">
      <c r="A1136">
        <v>10347</v>
      </c>
      <c r="B1136">
        <v>26</v>
      </c>
      <c r="C1136">
        <v>100</v>
      </c>
      <c r="D1136">
        <v>2656.94</v>
      </c>
      <c r="E1136" s="1">
        <v>38320</v>
      </c>
      <c r="F1136" t="s">
        <v>16</v>
      </c>
      <c r="G1136">
        <v>4</v>
      </c>
      <c r="H1136">
        <v>11</v>
      </c>
      <c r="I1136">
        <v>2004</v>
      </c>
      <c r="J1136" t="s">
        <v>222</v>
      </c>
      <c r="K1136" t="s">
        <v>260</v>
      </c>
      <c r="L1136" t="s">
        <v>44</v>
      </c>
      <c r="M1136" t="s">
        <v>45</v>
      </c>
      <c r="N1136" t="s">
        <v>46</v>
      </c>
      <c r="O1136" t="s">
        <v>47</v>
      </c>
      <c r="P1136" t="s">
        <v>23</v>
      </c>
    </row>
    <row r="1137" spans="1:16" x14ac:dyDescent="0.3">
      <c r="A1137">
        <v>10357</v>
      </c>
      <c r="B1137">
        <v>25</v>
      </c>
      <c r="C1137">
        <v>100</v>
      </c>
      <c r="D1137">
        <v>2604.25</v>
      </c>
      <c r="E1137" s="1">
        <v>38331</v>
      </c>
      <c r="F1137" t="s">
        <v>16</v>
      </c>
      <c r="G1137">
        <v>4</v>
      </c>
      <c r="H1137">
        <v>12</v>
      </c>
      <c r="I1137">
        <v>2004</v>
      </c>
      <c r="J1137" t="s">
        <v>222</v>
      </c>
      <c r="K1137" t="s">
        <v>260</v>
      </c>
      <c r="L1137" t="s">
        <v>112</v>
      </c>
      <c r="M1137" t="s">
        <v>113</v>
      </c>
      <c r="N1137" t="s">
        <v>21</v>
      </c>
      <c r="O1137" t="s">
        <v>22</v>
      </c>
      <c r="P1137" t="s">
        <v>23</v>
      </c>
    </row>
    <row r="1138" spans="1:16" x14ac:dyDescent="0.3">
      <c r="A1138">
        <v>10369</v>
      </c>
      <c r="B1138">
        <v>45</v>
      </c>
      <c r="C1138">
        <v>73.08</v>
      </c>
      <c r="D1138">
        <v>3288.6</v>
      </c>
      <c r="E1138" s="1">
        <v>38372</v>
      </c>
      <c r="F1138" t="s">
        <v>16</v>
      </c>
      <c r="G1138">
        <v>1</v>
      </c>
      <c r="H1138">
        <v>1</v>
      </c>
      <c r="I1138">
        <v>2005</v>
      </c>
      <c r="J1138" t="s">
        <v>222</v>
      </c>
      <c r="K1138" t="s">
        <v>260</v>
      </c>
      <c r="L1138" t="s">
        <v>116</v>
      </c>
      <c r="M1138" t="s">
        <v>117</v>
      </c>
      <c r="N1138" t="s">
        <v>21</v>
      </c>
      <c r="O1138" t="s">
        <v>22</v>
      </c>
      <c r="P1138" t="s">
        <v>30</v>
      </c>
    </row>
    <row r="1139" spans="1:16" x14ac:dyDescent="0.3">
      <c r="A1139">
        <v>10382</v>
      </c>
      <c r="B1139">
        <v>50</v>
      </c>
      <c r="C1139">
        <v>100</v>
      </c>
      <c r="D1139">
        <v>8935.5</v>
      </c>
      <c r="E1139" s="1">
        <v>38400</v>
      </c>
      <c r="F1139" t="s">
        <v>16</v>
      </c>
      <c r="G1139">
        <v>1</v>
      </c>
      <c r="H1139">
        <v>2</v>
      </c>
      <c r="I1139">
        <v>2005</v>
      </c>
      <c r="J1139" t="s">
        <v>222</v>
      </c>
      <c r="K1139" t="s">
        <v>260</v>
      </c>
      <c r="L1139" t="s">
        <v>112</v>
      </c>
      <c r="M1139" t="s">
        <v>113</v>
      </c>
      <c r="N1139" t="s">
        <v>21</v>
      </c>
      <c r="O1139" t="s">
        <v>22</v>
      </c>
      <c r="P1139" t="s">
        <v>67</v>
      </c>
    </row>
    <row r="1140" spans="1:16" x14ac:dyDescent="0.3">
      <c r="A1140">
        <v>10392</v>
      </c>
      <c r="B1140">
        <v>36</v>
      </c>
      <c r="C1140">
        <v>100</v>
      </c>
      <c r="D1140">
        <v>4035.96</v>
      </c>
      <c r="E1140" s="1">
        <v>38421</v>
      </c>
      <c r="F1140" t="s">
        <v>16</v>
      </c>
      <c r="G1140">
        <v>1</v>
      </c>
      <c r="H1140">
        <v>3</v>
      </c>
      <c r="I1140">
        <v>2005</v>
      </c>
      <c r="J1140" t="s">
        <v>222</v>
      </c>
      <c r="K1140" t="s">
        <v>260</v>
      </c>
      <c r="L1140" t="s">
        <v>165</v>
      </c>
      <c r="M1140" t="s">
        <v>166</v>
      </c>
      <c r="N1140" t="s">
        <v>66</v>
      </c>
      <c r="O1140" t="s">
        <v>27</v>
      </c>
      <c r="P1140" t="s">
        <v>30</v>
      </c>
    </row>
    <row r="1141" spans="1:16" x14ac:dyDescent="0.3">
      <c r="A1141">
        <v>10423</v>
      </c>
      <c r="B1141">
        <v>21</v>
      </c>
      <c r="C1141">
        <v>89.29</v>
      </c>
      <c r="D1141">
        <v>1875.09</v>
      </c>
      <c r="E1141" s="1">
        <v>38502</v>
      </c>
      <c r="F1141" t="s">
        <v>122</v>
      </c>
      <c r="G1141">
        <v>2</v>
      </c>
      <c r="H1141">
        <v>5</v>
      </c>
      <c r="I1141">
        <v>2005</v>
      </c>
      <c r="J1141" t="s">
        <v>222</v>
      </c>
      <c r="K1141" t="s">
        <v>260</v>
      </c>
      <c r="L1141" t="s">
        <v>148</v>
      </c>
      <c r="M1141" t="s">
        <v>149</v>
      </c>
      <c r="N1141" t="s">
        <v>150</v>
      </c>
      <c r="O1141" t="s">
        <v>27</v>
      </c>
      <c r="P1141" t="s">
        <v>23</v>
      </c>
    </row>
    <row r="1142" spans="1:16" x14ac:dyDescent="0.3">
      <c r="A1142">
        <v>10108</v>
      </c>
      <c r="B1142">
        <v>29</v>
      </c>
      <c r="C1142">
        <v>100</v>
      </c>
      <c r="D1142">
        <v>4049.56</v>
      </c>
      <c r="E1142" s="1">
        <v>37683</v>
      </c>
      <c r="F1142" t="s">
        <v>16</v>
      </c>
      <c r="G1142">
        <v>1</v>
      </c>
      <c r="H1142">
        <v>3</v>
      </c>
      <c r="I1142">
        <v>2003</v>
      </c>
      <c r="J1142" t="s">
        <v>79</v>
      </c>
      <c r="K1142" t="s">
        <v>261</v>
      </c>
      <c r="L1142" t="s">
        <v>170</v>
      </c>
      <c r="M1142" t="s">
        <v>171</v>
      </c>
      <c r="N1142" t="s">
        <v>172</v>
      </c>
      <c r="O1142" t="s">
        <v>87</v>
      </c>
      <c r="P1142" t="s">
        <v>30</v>
      </c>
    </row>
    <row r="1143" spans="1:16" x14ac:dyDescent="0.3">
      <c r="A1143">
        <v>10122</v>
      </c>
      <c r="B1143">
        <v>21</v>
      </c>
      <c r="C1143">
        <v>100</v>
      </c>
      <c r="D1143">
        <v>2469.39</v>
      </c>
      <c r="E1143" s="1">
        <v>37749</v>
      </c>
      <c r="F1143" t="s">
        <v>16</v>
      </c>
      <c r="G1143">
        <v>2</v>
      </c>
      <c r="H1143">
        <v>5</v>
      </c>
      <c r="I1143">
        <v>2003</v>
      </c>
      <c r="J1143" t="s">
        <v>79</v>
      </c>
      <c r="K1143" t="s">
        <v>261</v>
      </c>
      <c r="L1143" t="s">
        <v>173</v>
      </c>
      <c r="M1143" t="s">
        <v>174</v>
      </c>
      <c r="N1143" t="s">
        <v>26</v>
      </c>
      <c r="O1143" t="s">
        <v>27</v>
      </c>
      <c r="P1143" t="s">
        <v>23</v>
      </c>
    </row>
    <row r="1144" spans="1:16" x14ac:dyDescent="0.3">
      <c r="A1144">
        <v>10135</v>
      </c>
      <c r="B1144">
        <v>42</v>
      </c>
      <c r="C1144">
        <v>100</v>
      </c>
      <c r="D1144">
        <v>5432.7</v>
      </c>
      <c r="E1144" s="1">
        <v>37804</v>
      </c>
      <c r="F1144" t="s">
        <v>16</v>
      </c>
      <c r="G1144">
        <v>3</v>
      </c>
      <c r="H1144">
        <v>7</v>
      </c>
      <c r="I1144">
        <v>2003</v>
      </c>
      <c r="J1144" t="s">
        <v>79</v>
      </c>
      <c r="K1144" t="s">
        <v>261</v>
      </c>
      <c r="L1144" t="s">
        <v>112</v>
      </c>
      <c r="M1144" t="s">
        <v>113</v>
      </c>
      <c r="N1144" t="s">
        <v>21</v>
      </c>
      <c r="O1144" t="s">
        <v>22</v>
      </c>
      <c r="P1144" t="s">
        <v>30</v>
      </c>
    </row>
    <row r="1145" spans="1:16" x14ac:dyDescent="0.3">
      <c r="A1145">
        <v>10147</v>
      </c>
      <c r="B1145">
        <v>37</v>
      </c>
      <c r="C1145">
        <v>100</v>
      </c>
      <c r="D1145">
        <v>4405.22</v>
      </c>
      <c r="E1145" s="1">
        <v>37869</v>
      </c>
      <c r="F1145" t="s">
        <v>16</v>
      </c>
      <c r="G1145">
        <v>3</v>
      </c>
      <c r="H1145">
        <v>9</v>
      </c>
      <c r="I1145">
        <v>2003</v>
      </c>
      <c r="J1145" t="s">
        <v>79</v>
      </c>
      <c r="K1145" t="s">
        <v>261</v>
      </c>
      <c r="L1145" t="s">
        <v>116</v>
      </c>
      <c r="M1145" t="s">
        <v>117</v>
      </c>
      <c r="N1145" t="s">
        <v>21</v>
      </c>
      <c r="O1145" t="s">
        <v>22</v>
      </c>
      <c r="P1145" t="s">
        <v>30</v>
      </c>
    </row>
    <row r="1146" spans="1:16" x14ac:dyDescent="0.3">
      <c r="A1146">
        <v>10159</v>
      </c>
      <c r="B1146">
        <v>25</v>
      </c>
      <c r="C1146">
        <v>100</v>
      </c>
      <c r="D1146">
        <v>3638</v>
      </c>
      <c r="E1146" s="1">
        <v>37904</v>
      </c>
      <c r="F1146" t="s">
        <v>16</v>
      </c>
      <c r="G1146">
        <v>4</v>
      </c>
      <c r="H1146">
        <v>10</v>
      </c>
      <c r="I1146">
        <v>2003</v>
      </c>
      <c r="J1146" t="s">
        <v>79</v>
      </c>
      <c r="K1146" t="s">
        <v>261</v>
      </c>
      <c r="L1146" t="s">
        <v>33</v>
      </c>
      <c r="M1146" t="s">
        <v>34</v>
      </c>
      <c r="N1146" t="s">
        <v>21</v>
      </c>
      <c r="O1146" t="s">
        <v>22</v>
      </c>
      <c r="P1146" t="s">
        <v>30</v>
      </c>
    </row>
    <row r="1147" spans="1:16" x14ac:dyDescent="0.3">
      <c r="A1147">
        <v>10169</v>
      </c>
      <c r="B1147">
        <v>36</v>
      </c>
      <c r="C1147">
        <v>100</v>
      </c>
      <c r="D1147">
        <v>4444.92</v>
      </c>
      <c r="E1147" s="1">
        <v>37929</v>
      </c>
      <c r="F1147" t="s">
        <v>16</v>
      </c>
      <c r="G1147">
        <v>4</v>
      </c>
      <c r="H1147">
        <v>11</v>
      </c>
      <c r="I1147">
        <v>2003</v>
      </c>
      <c r="J1147" t="s">
        <v>79</v>
      </c>
      <c r="K1147" t="s">
        <v>261</v>
      </c>
      <c r="L1147" t="s">
        <v>118</v>
      </c>
      <c r="M1147" t="s">
        <v>119</v>
      </c>
      <c r="N1147" t="s">
        <v>46</v>
      </c>
      <c r="O1147" t="s">
        <v>47</v>
      </c>
      <c r="P1147" t="s">
        <v>30</v>
      </c>
    </row>
    <row r="1148" spans="1:16" x14ac:dyDescent="0.3">
      <c r="A1148">
        <v>10181</v>
      </c>
      <c r="B1148">
        <v>22</v>
      </c>
      <c r="C1148">
        <v>100</v>
      </c>
      <c r="D1148">
        <v>3395.48</v>
      </c>
      <c r="E1148" s="1">
        <v>37937</v>
      </c>
      <c r="F1148" t="s">
        <v>16</v>
      </c>
      <c r="G1148">
        <v>4</v>
      </c>
      <c r="H1148">
        <v>11</v>
      </c>
      <c r="I1148">
        <v>2003</v>
      </c>
      <c r="J1148" t="s">
        <v>79</v>
      </c>
      <c r="K1148" t="s">
        <v>261</v>
      </c>
      <c r="L1148" t="s">
        <v>39</v>
      </c>
      <c r="M1148" t="s">
        <v>40</v>
      </c>
      <c r="N1148" t="s">
        <v>41</v>
      </c>
      <c r="O1148" t="s">
        <v>27</v>
      </c>
      <c r="P1148" t="s">
        <v>30</v>
      </c>
    </row>
    <row r="1149" spans="1:16" x14ac:dyDescent="0.3">
      <c r="A1149">
        <v>10191</v>
      </c>
      <c r="B1149">
        <v>23</v>
      </c>
      <c r="C1149">
        <v>100</v>
      </c>
      <c r="D1149">
        <v>3414.58</v>
      </c>
      <c r="E1149" s="1">
        <v>37945</v>
      </c>
      <c r="F1149" t="s">
        <v>16</v>
      </c>
      <c r="G1149">
        <v>4</v>
      </c>
      <c r="H1149">
        <v>11</v>
      </c>
      <c r="I1149">
        <v>2003</v>
      </c>
      <c r="J1149" t="s">
        <v>79</v>
      </c>
      <c r="K1149" t="s">
        <v>261</v>
      </c>
      <c r="L1149" t="s">
        <v>175</v>
      </c>
      <c r="M1149" t="s">
        <v>176</v>
      </c>
      <c r="N1149" t="s">
        <v>177</v>
      </c>
      <c r="O1149" t="s">
        <v>27</v>
      </c>
      <c r="P1149" t="s">
        <v>30</v>
      </c>
    </row>
    <row r="1150" spans="1:16" x14ac:dyDescent="0.3">
      <c r="A1150">
        <v>10203</v>
      </c>
      <c r="B1150">
        <v>32</v>
      </c>
      <c r="C1150">
        <v>100</v>
      </c>
      <c r="D1150">
        <v>5127.04</v>
      </c>
      <c r="E1150" s="1">
        <v>37957</v>
      </c>
      <c r="F1150" t="s">
        <v>16</v>
      </c>
      <c r="G1150">
        <v>4</v>
      </c>
      <c r="H1150">
        <v>12</v>
      </c>
      <c r="I1150">
        <v>2003</v>
      </c>
      <c r="J1150" t="s">
        <v>79</v>
      </c>
      <c r="K1150" t="s">
        <v>261</v>
      </c>
      <c r="L1150" t="s">
        <v>76</v>
      </c>
      <c r="M1150" t="s">
        <v>77</v>
      </c>
      <c r="N1150" t="s">
        <v>78</v>
      </c>
      <c r="O1150" t="s">
        <v>27</v>
      </c>
      <c r="P1150" t="s">
        <v>30</v>
      </c>
    </row>
    <row r="1151" spans="1:16" x14ac:dyDescent="0.3">
      <c r="A1151">
        <v>10211</v>
      </c>
      <c r="B1151">
        <v>28</v>
      </c>
      <c r="C1151">
        <v>100</v>
      </c>
      <c r="D1151">
        <v>3745.28</v>
      </c>
      <c r="E1151" s="1">
        <v>38001</v>
      </c>
      <c r="F1151" t="s">
        <v>16</v>
      </c>
      <c r="G1151">
        <v>1</v>
      </c>
      <c r="H1151">
        <v>1</v>
      </c>
      <c r="I1151">
        <v>2004</v>
      </c>
      <c r="J1151" t="s">
        <v>79</v>
      </c>
      <c r="K1151" t="s">
        <v>261</v>
      </c>
      <c r="L1151" t="s">
        <v>43</v>
      </c>
      <c r="M1151" t="s">
        <v>29</v>
      </c>
      <c r="N1151" t="s">
        <v>26</v>
      </c>
      <c r="O1151" t="s">
        <v>27</v>
      </c>
      <c r="P1151" t="s">
        <v>30</v>
      </c>
    </row>
    <row r="1152" spans="1:16" x14ac:dyDescent="0.3">
      <c r="A1152">
        <v>10225</v>
      </c>
      <c r="B1152">
        <v>27</v>
      </c>
      <c r="C1152">
        <v>100</v>
      </c>
      <c r="D1152">
        <v>4564.08</v>
      </c>
      <c r="E1152" s="1">
        <v>38039</v>
      </c>
      <c r="F1152" t="s">
        <v>16</v>
      </c>
      <c r="G1152">
        <v>1</v>
      </c>
      <c r="H1152">
        <v>2</v>
      </c>
      <c r="I1152">
        <v>2004</v>
      </c>
      <c r="J1152" t="s">
        <v>79</v>
      </c>
      <c r="K1152" t="s">
        <v>261</v>
      </c>
      <c r="L1152" t="s">
        <v>178</v>
      </c>
      <c r="M1152" t="s">
        <v>179</v>
      </c>
      <c r="N1152" t="s">
        <v>180</v>
      </c>
      <c r="O1152" t="s">
        <v>27</v>
      </c>
      <c r="P1152" t="s">
        <v>30</v>
      </c>
    </row>
    <row r="1153" spans="1:16" x14ac:dyDescent="0.3">
      <c r="A1153">
        <v>10238</v>
      </c>
      <c r="B1153">
        <v>49</v>
      </c>
      <c r="C1153">
        <v>100</v>
      </c>
      <c r="D1153">
        <v>6554.24</v>
      </c>
      <c r="E1153" s="1">
        <v>38086</v>
      </c>
      <c r="F1153" t="s">
        <v>16</v>
      </c>
      <c r="G1153">
        <v>2</v>
      </c>
      <c r="H1153">
        <v>4</v>
      </c>
      <c r="I1153">
        <v>2004</v>
      </c>
      <c r="J1153" t="s">
        <v>79</v>
      </c>
      <c r="K1153" t="s">
        <v>261</v>
      </c>
      <c r="L1153" t="s">
        <v>132</v>
      </c>
      <c r="M1153" t="s">
        <v>133</v>
      </c>
      <c r="N1153" t="s">
        <v>134</v>
      </c>
      <c r="O1153" t="s">
        <v>27</v>
      </c>
      <c r="P1153" t="s">
        <v>30</v>
      </c>
    </row>
    <row r="1154" spans="1:16" x14ac:dyDescent="0.3">
      <c r="A1154">
        <v>10252</v>
      </c>
      <c r="B1154">
        <v>41</v>
      </c>
      <c r="C1154">
        <v>100</v>
      </c>
      <c r="D1154">
        <v>6749.83</v>
      </c>
      <c r="E1154" s="1">
        <v>38133</v>
      </c>
      <c r="F1154" t="s">
        <v>16</v>
      </c>
      <c r="G1154">
        <v>2</v>
      </c>
      <c r="H1154">
        <v>5</v>
      </c>
      <c r="I1154">
        <v>2004</v>
      </c>
      <c r="J1154" t="s">
        <v>79</v>
      </c>
      <c r="K1154" t="s">
        <v>261</v>
      </c>
      <c r="L1154" t="s">
        <v>43</v>
      </c>
      <c r="M1154" t="s">
        <v>29</v>
      </c>
      <c r="N1154" t="s">
        <v>26</v>
      </c>
      <c r="O1154" t="s">
        <v>27</v>
      </c>
      <c r="P1154" t="s">
        <v>30</v>
      </c>
    </row>
    <row r="1155" spans="1:16" x14ac:dyDescent="0.3">
      <c r="A1155">
        <v>10265</v>
      </c>
      <c r="B1155">
        <v>49</v>
      </c>
      <c r="C1155">
        <v>100</v>
      </c>
      <c r="D1155">
        <v>8427.02</v>
      </c>
      <c r="E1155" s="1">
        <v>38170</v>
      </c>
      <c r="F1155" t="s">
        <v>16</v>
      </c>
      <c r="G1155">
        <v>3</v>
      </c>
      <c r="H1155">
        <v>7</v>
      </c>
      <c r="I1155">
        <v>2004</v>
      </c>
      <c r="J1155" t="s">
        <v>79</v>
      </c>
      <c r="K1155" t="s">
        <v>261</v>
      </c>
      <c r="L1155" t="s">
        <v>226</v>
      </c>
      <c r="M1155" t="s">
        <v>227</v>
      </c>
      <c r="N1155" t="s">
        <v>46</v>
      </c>
      <c r="O1155" t="s">
        <v>47</v>
      </c>
      <c r="P1155" t="s">
        <v>67</v>
      </c>
    </row>
    <row r="1156" spans="1:16" x14ac:dyDescent="0.3">
      <c r="A1156">
        <v>10276</v>
      </c>
      <c r="B1156">
        <v>30</v>
      </c>
      <c r="C1156">
        <v>100</v>
      </c>
      <c r="D1156">
        <v>3924.6</v>
      </c>
      <c r="E1156" s="1">
        <v>38201</v>
      </c>
      <c r="F1156" t="s">
        <v>16</v>
      </c>
      <c r="G1156">
        <v>3</v>
      </c>
      <c r="H1156">
        <v>8</v>
      </c>
      <c r="I1156">
        <v>2004</v>
      </c>
      <c r="J1156" t="s">
        <v>79</v>
      </c>
      <c r="K1156" t="s">
        <v>261</v>
      </c>
      <c r="L1156" t="s">
        <v>183</v>
      </c>
      <c r="M1156" t="s">
        <v>117</v>
      </c>
      <c r="N1156" t="s">
        <v>21</v>
      </c>
      <c r="O1156" t="s">
        <v>22</v>
      </c>
      <c r="P1156" t="s">
        <v>30</v>
      </c>
    </row>
    <row r="1157" spans="1:16" x14ac:dyDescent="0.3">
      <c r="A1157">
        <v>10287</v>
      </c>
      <c r="B1157">
        <v>40</v>
      </c>
      <c r="C1157">
        <v>100</v>
      </c>
      <c r="D1157">
        <v>6761.6</v>
      </c>
      <c r="E1157" s="1">
        <v>38229</v>
      </c>
      <c r="F1157" t="s">
        <v>16</v>
      </c>
      <c r="G1157">
        <v>3</v>
      </c>
      <c r="H1157">
        <v>8</v>
      </c>
      <c r="I1157">
        <v>2004</v>
      </c>
      <c r="J1157" t="s">
        <v>79</v>
      </c>
      <c r="K1157" t="s">
        <v>261</v>
      </c>
      <c r="L1157" t="s">
        <v>178</v>
      </c>
      <c r="M1157" t="s">
        <v>179</v>
      </c>
      <c r="N1157" t="s">
        <v>180</v>
      </c>
      <c r="O1157" t="s">
        <v>27</v>
      </c>
      <c r="P1157" t="s">
        <v>30</v>
      </c>
    </row>
    <row r="1158" spans="1:16" x14ac:dyDescent="0.3">
      <c r="A1158">
        <v>10300</v>
      </c>
      <c r="B1158">
        <v>23</v>
      </c>
      <c r="C1158">
        <v>100</v>
      </c>
      <c r="D1158">
        <v>3786.49</v>
      </c>
      <c r="E1158" s="1">
        <v>37898</v>
      </c>
      <c r="F1158" t="s">
        <v>16</v>
      </c>
      <c r="G1158">
        <v>4</v>
      </c>
      <c r="H1158">
        <v>10</v>
      </c>
      <c r="I1158">
        <v>2003</v>
      </c>
      <c r="J1158" t="s">
        <v>79</v>
      </c>
      <c r="K1158" t="s">
        <v>261</v>
      </c>
      <c r="L1158" t="s">
        <v>184</v>
      </c>
      <c r="M1158" t="s">
        <v>185</v>
      </c>
      <c r="N1158" t="s">
        <v>177</v>
      </c>
      <c r="O1158" t="s">
        <v>27</v>
      </c>
      <c r="P1158" t="s">
        <v>30</v>
      </c>
    </row>
    <row r="1159" spans="1:16" x14ac:dyDescent="0.3">
      <c r="A1159">
        <v>10310</v>
      </c>
      <c r="B1159">
        <v>49</v>
      </c>
      <c r="C1159">
        <v>100</v>
      </c>
      <c r="D1159">
        <v>6266.12</v>
      </c>
      <c r="E1159" s="1">
        <v>38276</v>
      </c>
      <c r="F1159" t="s">
        <v>16</v>
      </c>
      <c r="G1159">
        <v>4</v>
      </c>
      <c r="H1159">
        <v>10</v>
      </c>
      <c r="I1159">
        <v>2004</v>
      </c>
      <c r="J1159" t="s">
        <v>79</v>
      </c>
      <c r="K1159" t="s">
        <v>261</v>
      </c>
      <c r="L1159" t="s">
        <v>175</v>
      </c>
      <c r="M1159" t="s">
        <v>176</v>
      </c>
      <c r="N1159" t="s">
        <v>177</v>
      </c>
      <c r="O1159" t="s">
        <v>27</v>
      </c>
      <c r="P1159" t="s">
        <v>30</v>
      </c>
    </row>
    <row r="1160" spans="1:16" x14ac:dyDescent="0.3">
      <c r="A1160">
        <v>10320</v>
      </c>
      <c r="B1160">
        <v>25</v>
      </c>
      <c r="C1160">
        <v>100</v>
      </c>
      <c r="D1160">
        <v>3491</v>
      </c>
      <c r="E1160" s="1">
        <v>38294</v>
      </c>
      <c r="F1160" t="s">
        <v>16</v>
      </c>
      <c r="G1160">
        <v>4</v>
      </c>
      <c r="H1160">
        <v>11</v>
      </c>
      <c r="I1160">
        <v>2004</v>
      </c>
      <c r="J1160" t="s">
        <v>79</v>
      </c>
      <c r="K1160" t="s">
        <v>261</v>
      </c>
      <c r="L1160" t="s">
        <v>81</v>
      </c>
      <c r="M1160" t="s">
        <v>82</v>
      </c>
      <c r="N1160" t="s">
        <v>83</v>
      </c>
      <c r="O1160" t="s">
        <v>27</v>
      </c>
      <c r="P1160" t="s">
        <v>30</v>
      </c>
    </row>
    <row r="1161" spans="1:16" x14ac:dyDescent="0.3">
      <c r="A1161">
        <v>10330</v>
      </c>
      <c r="B1161">
        <v>37</v>
      </c>
      <c r="C1161">
        <v>100</v>
      </c>
      <c r="D1161">
        <v>4405.22</v>
      </c>
      <c r="E1161" s="1">
        <v>38307</v>
      </c>
      <c r="F1161" t="s">
        <v>16</v>
      </c>
      <c r="G1161">
        <v>4</v>
      </c>
      <c r="H1161">
        <v>11</v>
      </c>
      <c r="I1161">
        <v>2004</v>
      </c>
      <c r="J1161" t="s">
        <v>79</v>
      </c>
      <c r="K1161" t="s">
        <v>261</v>
      </c>
      <c r="L1161" t="s">
        <v>170</v>
      </c>
      <c r="M1161" t="s">
        <v>171</v>
      </c>
      <c r="N1161" t="s">
        <v>172</v>
      </c>
      <c r="O1161" t="s">
        <v>87</v>
      </c>
      <c r="P1161" t="s">
        <v>30</v>
      </c>
    </row>
    <row r="1162" spans="1:16" x14ac:dyDescent="0.3">
      <c r="A1162">
        <v>10342</v>
      </c>
      <c r="B1162">
        <v>55</v>
      </c>
      <c r="C1162">
        <v>100</v>
      </c>
      <c r="D1162">
        <v>6548.3</v>
      </c>
      <c r="E1162" s="1">
        <v>38315</v>
      </c>
      <c r="F1162" t="s">
        <v>16</v>
      </c>
      <c r="G1162">
        <v>4</v>
      </c>
      <c r="H1162">
        <v>11</v>
      </c>
      <c r="I1162">
        <v>2004</v>
      </c>
      <c r="J1162" t="s">
        <v>79</v>
      </c>
      <c r="K1162" t="s">
        <v>261</v>
      </c>
      <c r="L1162" t="s">
        <v>44</v>
      </c>
      <c r="M1162" t="s">
        <v>45</v>
      </c>
      <c r="N1162" t="s">
        <v>46</v>
      </c>
      <c r="O1162" t="s">
        <v>47</v>
      </c>
      <c r="P1162" t="s">
        <v>30</v>
      </c>
    </row>
    <row r="1163" spans="1:16" x14ac:dyDescent="0.3">
      <c r="A1163">
        <v>10355</v>
      </c>
      <c r="B1163">
        <v>23</v>
      </c>
      <c r="C1163">
        <v>100</v>
      </c>
      <c r="D1163">
        <v>3177.91</v>
      </c>
      <c r="E1163" s="1">
        <v>38328</v>
      </c>
      <c r="F1163" t="s">
        <v>16</v>
      </c>
      <c r="G1163">
        <v>4</v>
      </c>
      <c r="H1163">
        <v>12</v>
      </c>
      <c r="I1163">
        <v>2004</v>
      </c>
      <c r="J1163" t="s">
        <v>79</v>
      </c>
      <c r="K1163" t="s">
        <v>261</v>
      </c>
      <c r="L1163" t="s">
        <v>76</v>
      </c>
      <c r="M1163" t="s">
        <v>77</v>
      </c>
      <c r="N1163" t="s">
        <v>78</v>
      </c>
      <c r="O1163" t="s">
        <v>27</v>
      </c>
      <c r="P1163" t="s">
        <v>30</v>
      </c>
    </row>
    <row r="1164" spans="1:16" x14ac:dyDescent="0.3">
      <c r="A1164">
        <v>10363</v>
      </c>
      <c r="B1164">
        <v>24</v>
      </c>
      <c r="C1164">
        <v>100</v>
      </c>
      <c r="D1164">
        <v>4142.6400000000003</v>
      </c>
      <c r="E1164" s="1">
        <v>38358</v>
      </c>
      <c r="F1164" t="s">
        <v>16</v>
      </c>
      <c r="G1164">
        <v>1</v>
      </c>
      <c r="H1164">
        <v>1</v>
      </c>
      <c r="I1164">
        <v>2005</v>
      </c>
      <c r="J1164" t="s">
        <v>79</v>
      </c>
      <c r="K1164" t="s">
        <v>261</v>
      </c>
      <c r="L1164" t="s">
        <v>186</v>
      </c>
      <c r="M1164" t="s">
        <v>187</v>
      </c>
      <c r="N1164" t="s">
        <v>59</v>
      </c>
      <c r="O1164" t="s">
        <v>27</v>
      </c>
      <c r="P1164" t="s">
        <v>30</v>
      </c>
    </row>
    <row r="1165" spans="1:16" x14ac:dyDescent="0.3">
      <c r="A1165">
        <v>10378</v>
      </c>
      <c r="B1165">
        <v>43</v>
      </c>
      <c r="C1165">
        <v>96.49</v>
      </c>
      <c r="D1165">
        <v>4149.07</v>
      </c>
      <c r="E1165" s="1">
        <v>38393</v>
      </c>
      <c r="F1165" t="s">
        <v>16</v>
      </c>
      <c r="G1165">
        <v>1</v>
      </c>
      <c r="H1165">
        <v>2</v>
      </c>
      <c r="I1165">
        <v>2005</v>
      </c>
      <c r="J1165" t="s">
        <v>79</v>
      </c>
      <c r="K1165" t="s">
        <v>261</v>
      </c>
      <c r="L1165" t="s">
        <v>76</v>
      </c>
      <c r="M1165" t="s">
        <v>77</v>
      </c>
      <c r="N1165" t="s">
        <v>78</v>
      </c>
      <c r="O1165" t="s">
        <v>27</v>
      </c>
      <c r="P1165" t="s">
        <v>30</v>
      </c>
    </row>
    <row r="1166" spans="1:16" x14ac:dyDescent="0.3">
      <c r="A1166">
        <v>10390</v>
      </c>
      <c r="B1166">
        <v>50</v>
      </c>
      <c r="C1166">
        <v>100</v>
      </c>
      <c r="D1166">
        <v>7397</v>
      </c>
      <c r="E1166" s="1">
        <v>38415</v>
      </c>
      <c r="F1166" t="s">
        <v>16</v>
      </c>
      <c r="G1166">
        <v>1</v>
      </c>
      <c r="H1166">
        <v>3</v>
      </c>
      <c r="I1166">
        <v>2005</v>
      </c>
      <c r="J1166" t="s">
        <v>79</v>
      </c>
      <c r="K1166" t="s">
        <v>261</v>
      </c>
      <c r="L1166" t="s">
        <v>112</v>
      </c>
      <c r="M1166" t="s">
        <v>113</v>
      </c>
      <c r="N1166" t="s">
        <v>21</v>
      </c>
      <c r="O1166" t="s">
        <v>22</v>
      </c>
      <c r="P1166" t="s">
        <v>67</v>
      </c>
    </row>
    <row r="1167" spans="1:16" x14ac:dyDescent="0.3">
      <c r="A1167">
        <v>10109</v>
      </c>
      <c r="B1167">
        <v>47</v>
      </c>
      <c r="C1167">
        <v>100</v>
      </c>
      <c r="D1167">
        <v>6241.6</v>
      </c>
      <c r="E1167" s="1">
        <v>37690</v>
      </c>
      <c r="F1167" t="s">
        <v>16</v>
      </c>
      <c r="G1167">
        <v>1</v>
      </c>
      <c r="H1167">
        <v>3</v>
      </c>
      <c r="I1167">
        <v>2003</v>
      </c>
      <c r="J1167" t="s">
        <v>79</v>
      </c>
      <c r="K1167" t="s">
        <v>262</v>
      </c>
      <c r="L1167" t="s">
        <v>126</v>
      </c>
      <c r="M1167" t="s">
        <v>92</v>
      </c>
      <c r="N1167" t="s">
        <v>21</v>
      </c>
      <c r="O1167" t="s">
        <v>22</v>
      </c>
      <c r="P1167" t="s">
        <v>30</v>
      </c>
    </row>
    <row r="1168" spans="1:16" x14ac:dyDescent="0.3">
      <c r="A1168">
        <v>10123</v>
      </c>
      <c r="B1168">
        <v>34</v>
      </c>
      <c r="C1168">
        <v>100</v>
      </c>
      <c r="D1168">
        <v>5331.88</v>
      </c>
      <c r="E1168" s="1">
        <v>37761</v>
      </c>
      <c r="F1168" t="s">
        <v>16</v>
      </c>
      <c r="G1168">
        <v>2</v>
      </c>
      <c r="H1168">
        <v>5</v>
      </c>
      <c r="I1168">
        <v>2003</v>
      </c>
      <c r="J1168" t="s">
        <v>79</v>
      </c>
      <c r="K1168" t="s">
        <v>262</v>
      </c>
      <c r="L1168" t="s">
        <v>127</v>
      </c>
      <c r="M1168" t="s">
        <v>54</v>
      </c>
      <c r="N1168" t="s">
        <v>26</v>
      </c>
      <c r="O1168" t="s">
        <v>27</v>
      </c>
      <c r="P1168" t="s">
        <v>30</v>
      </c>
    </row>
    <row r="1169" spans="1:16" x14ac:dyDescent="0.3">
      <c r="A1169">
        <v>10137</v>
      </c>
      <c r="B1169">
        <v>31</v>
      </c>
      <c r="C1169">
        <v>100</v>
      </c>
      <c r="D1169">
        <v>5124.3</v>
      </c>
      <c r="E1169" s="1">
        <v>37812</v>
      </c>
      <c r="F1169" t="s">
        <v>16</v>
      </c>
      <c r="G1169">
        <v>3</v>
      </c>
      <c r="H1169">
        <v>7</v>
      </c>
      <c r="I1169">
        <v>2003</v>
      </c>
      <c r="J1169" t="s">
        <v>79</v>
      </c>
      <c r="K1169" t="s">
        <v>262</v>
      </c>
      <c r="L1169" t="s">
        <v>24</v>
      </c>
      <c r="M1169" t="s">
        <v>25</v>
      </c>
      <c r="N1169" t="s">
        <v>26</v>
      </c>
      <c r="O1169" t="s">
        <v>27</v>
      </c>
      <c r="P1169" t="s">
        <v>30</v>
      </c>
    </row>
    <row r="1170" spans="1:16" x14ac:dyDescent="0.3">
      <c r="A1170">
        <v>10148</v>
      </c>
      <c r="B1170">
        <v>28</v>
      </c>
      <c r="C1170">
        <v>100</v>
      </c>
      <c r="D1170">
        <v>3639.44</v>
      </c>
      <c r="E1170" s="1">
        <v>37875</v>
      </c>
      <c r="F1170" t="s">
        <v>16</v>
      </c>
      <c r="G1170">
        <v>3</v>
      </c>
      <c r="H1170">
        <v>9</v>
      </c>
      <c r="I1170">
        <v>2003</v>
      </c>
      <c r="J1170" t="s">
        <v>79</v>
      </c>
      <c r="K1170" t="s">
        <v>262</v>
      </c>
      <c r="L1170" t="s">
        <v>118</v>
      </c>
      <c r="M1170" t="s">
        <v>119</v>
      </c>
      <c r="N1170" t="s">
        <v>46</v>
      </c>
      <c r="O1170" t="s">
        <v>47</v>
      </c>
      <c r="P1170" t="s">
        <v>30</v>
      </c>
    </row>
    <row r="1171" spans="1:16" x14ac:dyDescent="0.3">
      <c r="A1171">
        <v>10161</v>
      </c>
      <c r="B1171">
        <v>36</v>
      </c>
      <c r="C1171">
        <v>100</v>
      </c>
      <c r="D1171">
        <v>5544</v>
      </c>
      <c r="E1171" s="1">
        <v>37911</v>
      </c>
      <c r="F1171" t="s">
        <v>16</v>
      </c>
      <c r="G1171">
        <v>4</v>
      </c>
      <c r="H1171">
        <v>10</v>
      </c>
      <c r="I1171">
        <v>2003</v>
      </c>
      <c r="J1171" t="s">
        <v>79</v>
      </c>
      <c r="K1171" t="s">
        <v>262</v>
      </c>
      <c r="L1171" t="s">
        <v>196</v>
      </c>
      <c r="M1171" t="s">
        <v>197</v>
      </c>
      <c r="N1171" t="s">
        <v>134</v>
      </c>
      <c r="O1171" t="s">
        <v>27</v>
      </c>
      <c r="P1171" t="s">
        <v>30</v>
      </c>
    </row>
    <row r="1172" spans="1:16" x14ac:dyDescent="0.3">
      <c r="A1172">
        <v>10172</v>
      </c>
      <c r="B1172">
        <v>48</v>
      </c>
      <c r="C1172">
        <v>100</v>
      </c>
      <c r="D1172">
        <v>5493.12</v>
      </c>
      <c r="E1172" s="1">
        <v>37930</v>
      </c>
      <c r="F1172" t="s">
        <v>16</v>
      </c>
      <c r="G1172">
        <v>4</v>
      </c>
      <c r="H1172">
        <v>11</v>
      </c>
      <c r="I1172">
        <v>2003</v>
      </c>
      <c r="J1172" t="s">
        <v>79</v>
      </c>
      <c r="K1172" t="s">
        <v>262</v>
      </c>
      <c r="L1172" t="s">
        <v>51</v>
      </c>
      <c r="M1172" t="s">
        <v>52</v>
      </c>
      <c r="N1172" t="s">
        <v>21</v>
      </c>
      <c r="O1172" t="s">
        <v>22</v>
      </c>
      <c r="P1172" t="s">
        <v>30</v>
      </c>
    </row>
    <row r="1173" spans="1:16" x14ac:dyDescent="0.3">
      <c r="A1173">
        <v>10181</v>
      </c>
      <c r="B1173">
        <v>39</v>
      </c>
      <c r="C1173">
        <v>100</v>
      </c>
      <c r="D1173">
        <v>5785.26</v>
      </c>
      <c r="E1173" s="1">
        <v>37937</v>
      </c>
      <c r="F1173" t="s">
        <v>16</v>
      </c>
      <c r="G1173">
        <v>4</v>
      </c>
      <c r="H1173">
        <v>11</v>
      </c>
      <c r="I1173">
        <v>2003</v>
      </c>
      <c r="J1173" t="s">
        <v>79</v>
      </c>
      <c r="K1173" t="s">
        <v>262</v>
      </c>
      <c r="L1173" t="s">
        <v>39</v>
      </c>
      <c r="M1173" t="s">
        <v>40</v>
      </c>
      <c r="N1173" t="s">
        <v>41</v>
      </c>
      <c r="O1173" t="s">
        <v>27</v>
      </c>
      <c r="P1173" t="s">
        <v>30</v>
      </c>
    </row>
    <row r="1174" spans="1:16" x14ac:dyDescent="0.3">
      <c r="A1174">
        <v>10192</v>
      </c>
      <c r="B1174">
        <v>45</v>
      </c>
      <c r="C1174">
        <v>100</v>
      </c>
      <c r="D1174">
        <v>5340.6</v>
      </c>
      <c r="E1174" s="1">
        <v>37945</v>
      </c>
      <c r="F1174" t="s">
        <v>16</v>
      </c>
      <c r="G1174">
        <v>4</v>
      </c>
      <c r="H1174">
        <v>11</v>
      </c>
      <c r="I1174">
        <v>2003</v>
      </c>
      <c r="J1174" t="s">
        <v>79</v>
      </c>
      <c r="K1174" t="s">
        <v>262</v>
      </c>
      <c r="L1174" t="s">
        <v>114</v>
      </c>
      <c r="M1174" t="s">
        <v>115</v>
      </c>
      <c r="N1174" t="s">
        <v>21</v>
      </c>
      <c r="O1174" t="s">
        <v>22</v>
      </c>
      <c r="P1174" t="s">
        <v>30</v>
      </c>
    </row>
    <row r="1175" spans="1:16" x14ac:dyDescent="0.3">
      <c r="A1175">
        <v>10204</v>
      </c>
      <c r="B1175">
        <v>35</v>
      </c>
      <c r="C1175">
        <v>100</v>
      </c>
      <c r="D1175">
        <v>5735.8</v>
      </c>
      <c r="E1175" s="1">
        <v>37957</v>
      </c>
      <c r="F1175" t="s">
        <v>16</v>
      </c>
      <c r="G1175">
        <v>4</v>
      </c>
      <c r="H1175">
        <v>12</v>
      </c>
      <c r="I1175">
        <v>2003</v>
      </c>
      <c r="J1175" t="s">
        <v>79</v>
      </c>
      <c r="K1175" t="s">
        <v>262</v>
      </c>
      <c r="L1175" t="s">
        <v>189</v>
      </c>
      <c r="M1175" t="s">
        <v>20</v>
      </c>
      <c r="N1175" t="s">
        <v>21</v>
      </c>
      <c r="O1175" t="s">
        <v>22</v>
      </c>
      <c r="P1175" t="s">
        <v>30</v>
      </c>
    </row>
    <row r="1176" spans="1:16" x14ac:dyDescent="0.3">
      <c r="A1176">
        <v>10212</v>
      </c>
      <c r="B1176">
        <v>45</v>
      </c>
      <c r="C1176">
        <v>100</v>
      </c>
      <c r="D1176">
        <v>6357.6</v>
      </c>
      <c r="E1176" s="1">
        <v>38002</v>
      </c>
      <c r="F1176" t="s">
        <v>16</v>
      </c>
      <c r="G1176">
        <v>1</v>
      </c>
      <c r="H1176">
        <v>1</v>
      </c>
      <c r="I1176">
        <v>2004</v>
      </c>
      <c r="J1176" t="s">
        <v>79</v>
      </c>
      <c r="K1176" t="s">
        <v>262</v>
      </c>
      <c r="L1176" t="s">
        <v>76</v>
      </c>
      <c r="M1176" t="s">
        <v>77</v>
      </c>
      <c r="N1176" t="s">
        <v>78</v>
      </c>
      <c r="O1176" t="s">
        <v>27</v>
      </c>
      <c r="P1176" t="s">
        <v>30</v>
      </c>
    </row>
    <row r="1177" spans="1:16" x14ac:dyDescent="0.3">
      <c r="A1177">
        <v>10226</v>
      </c>
      <c r="B1177">
        <v>46</v>
      </c>
      <c r="C1177">
        <v>100</v>
      </c>
      <c r="D1177">
        <v>7343.9</v>
      </c>
      <c r="E1177" s="1">
        <v>38043</v>
      </c>
      <c r="F1177" t="s">
        <v>16</v>
      </c>
      <c r="G1177">
        <v>1</v>
      </c>
      <c r="H1177">
        <v>2</v>
      </c>
      <c r="I1177">
        <v>2004</v>
      </c>
      <c r="J1177" t="s">
        <v>79</v>
      </c>
      <c r="K1177" t="s">
        <v>262</v>
      </c>
      <c r="L1177" t="s">
        <v>146</v>
      </c>
      <c r="M1177" t="s">
        <v>147</v>
      </c>
      <c r="N1177" t="s">
        <v>21</v>
      </c>
      <c r="O1177" t="s">
        <v>22</v>
      </c>
      <c r="P1177" t="s">
        <v>67</v>
      </c>
    </row>
    <row r="1178" spans="1:16" x14ac:dyDescent="0.3">
      <c r="A1178">
        <v>10240</v>
      </c>
      <c r="B1178">
        <v>37</v>
      </c>
      <c r="C1178">
        <v>100</v>
      </c>
      <c r="D1178">
        <v>5959.22</v>
      </c>
      <c r="E1178" s="1">
        <v>38090</v>
      </c>
      <c r="F1178" t="s">
        <v>16</v>
      </c>
      <c r="G1178">
        <v>2</v>
      </c>
      <c r="H1178">
        <v>4</v>
      </c>
      <c r="I1178">
        <v>2004</v>
      </c>
      <c r="J1178" t="s">
        <v>79</v>
      </c>
      <c r="K1178" t="s">
        <v>262</v>
      </c>
      <c r="L1178" t="s">
        <v>124</v>
      </c>
      <c r="M1178" t="s">
        <v>125</v>
      </c>
      <c r="N1178" t="s">
        <v>87</v>
      </c>
      <c r="O1178" t="s">
        <v>87</v>
      </c>
      <c r="P1178" t="s">
        <v>30</v>
      </c>
    </row>
    <row r="1179" spans="1:16" x14ac:dyDescent="0.3">
      <c r="A1179">
        <v>10253</v>
      </c>
      <c r="B1179">
        <v>31</v>
      </c>
      <c r="C1179">
        <v>100</v>
      </c>
      <c r="D1179">
        <v>4029.38</v>
      </c>
      <c r="E1179" s="1">
        <v>38139</v>
      </c>
      <c r="F1179" t="s">
        <v>138</v>
      </c>
      <c r="G1179">
        <v>2</v>
      </c>
      <c r="H1179">
        <v>6</v>
      </c>
      <c r="I1179">
        <v>2004</v>
      </c>
      <c r="J1179" t="s">
        <v>79</v>
      </c>
      <c r="K1179" t="s">
        <v>262</v>
      </c>
      <c r="L1179" t="s">
        <v>72</v>
      </c>
      <c r="M1179" t="s">
        <v>73</v>
      </c>
      <c r="N1179" t="s">
        <v>74</v>
      </c>
      <c r="O1179" t="s">
        <v>27</v>
      </c>
      <c r="P1179" t="s">
        <v>30</v>
      </c>
    </row>
    <row r="1180" spans="1:16" x14ac:dyDescent="0.3">
      <c r="A1180">
        <v>10266</v>
      </c>
      <c r="B1180">
        <v>33</v>
      </c>
      <c r="C1180">
        <v>100</v>
      </c>
      <c r="D1180">
        <v>5035.1400000000003</v>
      </c>
      <c r="E1180" s="1">
        <v>38174</v>
      </c>
      <c r="F1180" t="s">
        <v>16</v>
      </c>
      <c r="G1180">
        <v>3</v>
      </c>
      <c r="H1180">
        <v>7</v>
      </c>
      <c r="I1180">
        <v>2004</v>
      </c>
      <c r="J1180" t="s">
        <v>79</v>
      </c>
      <c r="K1180" t="s">
        <v>262</v>
      </c>
      <c r="L1180" t="s">
        <v>181</v>
      </c>
      <c r="M1180" t="s">
        <v>182</v>
      </c>
      <c r="N1180" t="s">
        <v>107</v>
      </c>
      <c r="O1180" t="s">
        <v>27</v>
      </c>
      <c r="P1180" t="s">
        <v>30</v>
      </c>
    </row>
    <row r="1181" spans="1:16" x14ac:dyDescent="0.3">
      <c r="A1181">
        <v>10278</v>
      </c>
      <c r="B1181">
        <v>31</v>
      </c>
      <c r="C1181">
        <v>100</v>
      </c>
      <c r="D1181">
        <v>4116.8</v>
      </c>
      <c r="E1181" s="1">
        <v>38205</v>
      </c>
      <c r="F1181" t="s">
        <v>16</v>
      </c>
      <c r="G1181">
        <v>3</v>
      </c>
      <c r="H1181">
        <v>8</v>
      </c>
      <c r="I1181">
        <v>2004</v>
      </c>
      <c r="J1181" t="s">
        <v>79</v>
      </c>
      <c r="K1181" t="s">
        <v>262</v>
      </c>
      <c r="L1181" t="s">
        <v>218</v>
      </c>
      <c r="M1181" t="s">
        <v>219</v>
      </c>
      <c r="N1181" t="s">
        <v>21</v>
      </c>
      <c r="O1181" t="s">
        <v>22</v>
      </c>
      <c r="P1181" t="s">
        <v>30</v>
      </c>
    </row>
    <row r="1182" spans="1:16" x14ac:dyDescent="0.3">
      <c r="A1182">
        <v>10287</v>
      </c>
      <c r="B1182">
        <v>27</v>
      </c>
      <c r="C1182">
        <v>100</v>
      </c>
      <c r="D1182">
        <v>4310.55</v>
      </c>
      <c r="E1182" s="1">
        <v>38229</v>
      </c>
      <c r="F1182" t="s">
        <v>16</v>
      </c>
      <c r="G1182">
        <v>3</v>
      </c>
      <c r="H1182">
        <v>8</v>
      </c>
      <c r="I1182">
        <v>2004</v>
      </c>
      <c r="J1182" t="s">
        <v>79</v>
      </c>
      <c r="K1182" t="s">
        <v>262</v>
      </c>
      <c r="L1182" t="s">
        <v>178</v>
      </c>
      <c r="M1182" t="s">
        <v>179</v>
      </c>
      <c r="N1182" t="s">
        <v>180</v>
      </c>
      <c r="O1182" t="s">
        <v>27</v>
      </c>
      <c r="P1182" t="s">
        <v>30</v>
      </c>
    </row>
    <row r="1183" spans="1:16" x14ac:dyDescent="0.3">
      <c r="A1183">
        <v>10301</v>
      </c>
      <c r="B1183">
        <v>39</v>
      </c>
      <c r="C1183">
        <v>100</v>
      </c>
      <c r="D1183">
        <v>6446.7</v>
      </c>
      <c r="E1183" s="1">
        <v>37899</v>
      </c>
      <c r="F1183" t="s">
        <v>16</v>
      </c>
      <c r="G1183">
        <v>4</v>
      </c>
      <c r="H1183">
        <v>10</v>
      </c>
      <c r="I1183">
        <v>2003</v>
      </c>
      <c r="J1183" t="s">
        <v>79</v>
      </c>
      <c r="K1183" t="s">
        <v>262</v>
      </c>
      <c r="L1183" t="s">
        <v>220</v>
      </c>
      <c r="M1183" t="s">
        <v>221</v>
      </c>
      <c r="N1183" t="s">
        <v>41</v>
      </c>
      <c r="O1183" t="s">
        <v>27</v>
      </c>
      <c r="P1183" t="s">
        <v>30</v>
      </c>
    </row>
    <row r="1184" spans="1:16" x14ac:dyDescent="0.3">
      <c r="A1184">
        <v>10311</v>
      </c>
      <c r="B1184">
        <v>32</v>
      </c>
      <c r="C1184">
        <v>100</v>
      </c>
      <c r="D1184">
        <v>3616.64</v>
      </c>
      <c r="E1184" s="1">
        <v>38276</v>
      </c>
      <c r="F1184" t="s">
        <v>16</v>
      </c>
      <c r="G1184">
        <v>4</v>
      </c>
      <c r="H1184">
        <v>10</v>
      </c>
      <c r="I1184">
        <v>2004</v>
      </c>
      <c r="J1184" t="s">
        <v>79</v>
      </c>
      <c r="K1184" t="s">
        <v>262</v>
      </c>
      <c r="L1184" t="s">
        <v>76</v>
      </c>
      <c r="M1184" t="s">
        <v>77</v>
      </c>
      <c r="N1184" t="s">
        <v>78</v>
      </c>
      <c r="O1184" t="s">
        <v>27</v>
      </c>
      <c r="P1184" t="s">
        <v>30</v>
      </c>
    </row>
    <row r="1185" spans="1:16" x14ac:dyDescent="0.3">
      <c r="A1185">
        <v>10321</v>
      </c>
      <c r="B1185">
        <v>28</v>
      </c>
      <c r="C1185">
        <v>100</v>
      </c>
      <c r="D1185">
        <v>4232.76</v>
      </c>
      <c r="E1185" s="1">
        <v>38295</v>
      </c>
      <c r="F1185" t="s">
        <v>16</v>
      </c>
      <c r="G1185">
        <v>4</v>
      </c>
      <c r="H1185">
        <v>11</v>
      </c>
      <c r="I1185">
        <v>2004</v>
      </c>
      <c r="J1185" t="s">
        <v>79</v>
      </c>
      <c r="K1185" t="s">
        <v>262</v>
      </c>
      <c r="L1185" t="s">
        <v>70</v>
      </c>
      <c r="M1185" t="s">
        <v>71</v>
      </c>
      <c r="N1185" t="s">
        <v>21</v>
      </c>
      <c r="O1185" t="s">
        <v>22</v>
      </c>
      <c r="P1185" t="s">
        <v>30</v>
      </c>
    </row>
    <row r="1186" spans="1:16" x14ac:dyDescent="0.3">
      <c r="A1186">
        <v>10331</v>
      </c>
      <c r="B1186">
        <v>26</v>
      </c>
      <c r="C1186">
        <v>67.91</v>
      </c>
      <c r="D1186">
        <v>1765.66</v>
      </c>
      <c r="E1186" s="1">
        <v>38308</v>
      </c>
      <c r="F1186" t="s">
        <v>16</v>
      </c>
      <c r="G1186">
        <v>4</v>
      </c>
      <c r="H1186">
        <v>11</v>
      </c>
      <c r="I1186">
        <v>2004</v>
      </c>
      <c r="J1186" t="s">
        <v>79</v>
      </c>
      <c r="K1186" t="s">
        <v>262</v>
      </c>
      <c r="L1186" t="s">
        <v>126</v>
      </c>
      <c r="M1186" t="s">
        <v>92</v>
      </c>
      <c r="N1186" t="s">
        <v>21</v>
      </c>
      <c r="O1186" t="s">
        <v>22</v>
      </c>
      <c r="P1186" t="s">
        <v>23</v>
      </c>
    </row>
    <row r="1187" spans="1:16" x14ac:dyDescent="0.3">
      <c r="A1187">
        <v>10343</v>
      </c>
      <c r="B1187">
        <v>44</v>
      </c>
      <c r="C1187">
        <v>84.88</v>
      </c>
      <c r="D1187">
        <v>3734.72</v>
      </c>
      <c r="E1187" s="1">
        <v>38315</v>
      </c>
      <c r="F1187" t="s">
        <v>16</v>
      </c>
      <c r="G1187">
        <v>4</v>
      </c>
      <c r="H1187">
        <v>11</v>
      </c>
      <c r="I1187">
        <v>2004</v>
      </c>
      <c r="J1187" t="s">
        <v>79</v>
      </c>
      <c r="K1187" t="s">
        <v>262</v>
      </c>
      <c r="L1187" t="s">
        <v>24</v>
      </c>
      <c r="M1187" t="s">
        <v>25</v>
      </c>
      <c r="N1187" t="s">
        <v>26</v>
      </c>
      <c r="O1187" t="s">
        <v>27</v>
      </c>
      <c r="P1187" t="s">
        <v>30</v>
      </c>
    </row>
    <row r="1188" spans="1:16" x14ac:dyDescent="0.3">
      <c r="A1188">
        <v>10367</v>
      </c>
      <c r="B1188">
        <v>46</v>
      </c>
      <c r="C1188">
        <v>100</v>
      </c>
      <c r="D1188">
        <v>4808.38</v>
      </c>
      <c r="E1188" s="1">
        <v>38364</v>
      </c>
      <c r="F1188" t="s">
        <v>164</v>
      </c>
      <c r="G1188">
        <v>1</v>
      </c>
      <c r="H1188">
        <v>1</v>
      </c>
      <c r="I1188">
        <v>2005</v>
      </c>
      <c r="J1188" t="s">
        <v>79</v>
      </c>
      <c r="K1188" t="s">
        <v>262</v>
      </c>
      <c r="L1188" t="s">
        <v>31</v>
      </c>
      <c r="M1188" t="s">
        <v>32</v>
      </c>
      <c r="N1188" t="s">
        <v>21</v>
      </c>
      <c r="O1188" t="s">
        <v>22</v>
      </c>
      <c r="P1188" t="s">
        <v>30</v>
      </c>
    </row>
    <row r="1189" spans="1:16" x14ac:dyDescent="0.3">
      <c r="A1189">
        <v>10379</v>
      </c>
      <c r="B1189">
        <v>32</v>
      </c>
      <c r="C1189">
        <v>70.83</v>
      </c>
      <c r="D1189">
        <v>2266.56</v>
      </c>
      <c r="E1189" s="1">
        <v>38393</v>
      </c>
      <c r="F1189" t="s">
        <v>16</v>
      </c>
      <c r="G1189">
        <v>1</v>
      </c>
      <c r="H1189">
        <v>2</v>
      </c>
      <c r="I1189">
        <v>2005</v>
      </c>
      <c r="J1189" t="s">
        <v>79</v>
      </c>
      <c r="K1189" t="s">
        <v>262</v>
      </c>
      <c r="L1189" t="s">
        <v>76</v>
      </c>
      <c r="M1189" t="s">
        <v>77</v>
      </c>
      <c r="N1189" t="s">
        <v>78</v>
      </c>
      <c r="O1189" t="s">
        <v>27</v>
      </c>
      <c r="P1189" t="s">
        <v>23</v>
      </c>
    </row>
    <row r="1190" spans="1:16" x14ac:dyDescent="0.3">
      <c r="A1190">
        <v>10406</v>
      </c>
      <c r="B1190">
        <v>65</v>
      </c>
      <c r="C1190">
        <v>100</v>
      </c>
      <c r="D1190">
        <v>10468.9</v>
      </c>
      <c r="E1190" s="1">
        <v>38457</v>
      </c>
      <c r="F1190" t="s">
        <v>75</v>
      </c>
      <c r="G1190">
        <v>2</v>
      </c>
      <c r="H1190">
        <v>4</v>
      </c>
      <c r="I1190">
        <v>2005</v>
      </c>
      <c r="J1190" t="s">
        <v>79</v>
      </c>
      <c r="K1190" t="s">
        <v>262</v>
      </c>
      <c r="L1190" t="s">
        <v>132</v>
      </c>
      <c r="M1190" t="s">
        <v>133</v>
      </c>
      <c r="N1190" t="s">
        <v>134</v>
      </c>
      <c r="O1190" t="s">
        <v>27</v>
      </c>
      <c r="P1190" t="s">
        <v>67</v>
      </c>
    </row>
    <row r="1191" spans="1:16" x14ac:dyDescent="0.3">
      <c r="A1191">
        <v>10419</v>
      </c>
      <c r="B1191">
        <v>43</v>
      </c>
      <c r="C1191">
        <v>100</v>
      </c>
      <c r="D1191">
        <v>5589.14</v>
      </c>
      <c r="E1191" s="1">
        <v>38489</v>
      </c>
      <c r="F1191" t="s">
        <v>16</v>
      </c>
      <c r="G1191">
        <v>2</v>
      </c>
      <c r="H1191">
        <v>5</v>
      </c>
      <c r="I1191">
        <v>2005</v>
      </c>
      <c r="J1191" t="s">
        <v>79</v>
      </c>
      <c r="K1191" t="s">
        <v>262</v>
      </c>
      <c r="L1191" t="s">
        <v>64</v>
      </c>
      <c r="M1191" t="s">
        <v>65</v>
      </c>
      <c r="N1191" t="s">
        <v>66</v>
      </c>
      <c r="O1191" t="s">
        <v>27</v>
      </c>
      <c r="P1191" t="s">
        <v>30</v>
      </c>
    </row>
    <row r="1192" spans="1:16" x14ac:dyDescent="0.3">
      <c r="A1192">
        <v>10108</v>
      </c>
      <c r="B1192">
        <v>43</v>
      </c>
      <c r="C1192">
        <v>67.77</v>
      </c>
      <c r="D1192">
        <v>2914.11</v>
      </c>
      <c r="E1192" s="1">
        <v>37683</v>
      </c>
      <c r="F1192" t="s">
        <v>16</v>
      </c>
      <c r="G1192">
        <v>1</v>
      </c>
      <c r="H1192">
        <v>3</v>
      </c>
      <c r="I1192">
        <v>2003</v>
      </c>
      <c r="J1192" t="s">
        <v>17</v>
      </c>
      <c r="K1192" t="s">
        <v>263</v>
      </c>
      <c r="L1192" t="s">
        <v>170</v>
      </c>
      <c r="M1192" t="s">
        <v>171</v>
      </c>
      <c r="N1192" t="s">
        <v>172</v>
      </c>
      <c r="O1192" t="s">
        <v>87</v>
      </c>
      <c r="P1192" t="s">
        <v>23</v>
      </c>
    </row>
    <row r="1193" spans="1:16" x14ac:dyDescent="0.3">
      <c r="A1193">
        <v>10122</v>
      </c>
      <c r="B1193">
        <v>35</v>
      </c>
      <c r="C1193">
        <v>49.74</v>
      </c>
      <c r="D1193">
        <v>1740.9</v>
      </c>
      <c r="E1193" s="1">
        <v>37749</v>
      </c>
      <c r="F1193" t="s">
        <v>16</v>
      </c>
      <c r="G1193">
        <v>2</v>
      </c>
      <c r="H1193">
        <v>5</v>
      </c>
      <c r="I1193">
        <v>2003</v>
      </c>
      <c r="J1193" t="s">
        <v>17</v>
      </c>
      <c r="K1193" t="s">
        <v>263</v>
      </c>
      <c r="L1193" t="s">
        <v>173</v>
      </c>
      <c r="M1193" t="s">
        <v>174</v>
      </c>
      <c r="N1193" t="s">
        <v>26</v>
      </c>
      <c r="O1193" t="s">
        <v>27</v>
      </c>
      <c r="P1193" t="s">
        <v>23</v>
      </c>
    </row>
    <row r="1194" spans="1:16" x14ac:dyDescent="0.3">
      <c r="A1194">
        <v>10135</v>
      </c>
      <c r="B1194">
        <v>45</v>
      </c>
      <c r="C1194">
        <v>50.36</v>
      </c>
      <c r="D1194">
        <v>2266.1999999999998</v>
      </c>
      <c r="E1194" s="1">
        <v>37804</v>
      </c>
      <c r="F1194" t="s">
        <v>16</v>
      </c>
      <c r="G1194">
        <v>3</v>
      </c>
      <c r="H1194">
        <v>7</v>
      </c>
      <c r="I1194">
        <v>2003</v>
      </c>
      <c r="J1194" t="s">
        <v>17</v>
      </c>
      <c r="K1194" t="s">
        <v>263</v>
      </c>
      <c r="L1194" t="s">
        <v>112</v>
      </c>
      <c r="M1194" t="s">
        <v>113</v>
      </c>
      <c r="N1194" t="s">
        <v>21</v>
      </c>
      <c r="O1194" t="s">
        <v>22</v>
      </c>
      <c r="P1194" t="s">
        <v>23</v>
      </c>
    </row>
    <row r="1195" spans="1:16" x14ac:dyDescent="0.3">
      <c r="A1195">
        <v>10146</v>
      </c>
      <c r="B1195">
        <v>47</v>
      </c>
      <c r="C1195">
        <v>67.14</v>
      </c>
      <c r="D1195">
        <v>3155.58</v>
      </c>
      <c r="E1195" s="1">
        <v>37867</v>
      </c>
      <c r="F1195" t="s">
        <v>16</v>
      </c>
      <c r="G1195">
        <v>3</v>
      </c>
      <c r="H1195">
        <v>9</v>
      </c>
      <c r="I1195">
        <v>2003</v>
      </c>
      <c r="J1195" t="s">
        <v>17</v>
      </c>
      <c r="K1195" t="s">
        <v>263</v>
      </c>
      <c r="L1195" t="s">
        <v>232</v>
      </c>
      <c r="M1195" t="s">
        <v>205</v>
      </c>
      <c r="N1195" t="s">
        <v>21</v>
      </c>
      <c r="O1195" t="s">
        <v>22</v>
      </c>
      <c r="P1195" t="s">
        <v>30</v>
      </c>
    </row>
    <row r="1196" spans="1:16" x14ac:dyDescent="0.3">
      <c r="A1196">
        <v>10159</v>
      </c>
      <c r="B1196">
        <v>21</v>
      </c>
      <c r="C1196">
        <v>64.66</v>
      </c>
      <c r="D1196">
        <v>1357.86</v>
      </c>
      <c r="E1196" s="1">
        <v>37904</v>
      </c>
      <c r="F1196" t="s">
        <v>16</v>
      </c>
      <c r="G1196">
        <v>4</v>
      </c>
      <c r="H1196">
        <v>10</v>
      </c>
      <c r="I1196">
        <v>2003</v>
      </c>
      <c r="J1196" t="s">
        <v>17</v>
      </c>
      <c r="K1196" t="s">
        <v>263</v>
      </c>
      <c r="L1196" t="s">
        <v>33</v>
      </c>
      <c r="M1196" t="s">
        <v>34</v>
      </c>
      <c r="N1196" t="s">
        <v>21</v>
      </c>
      <c r="O1196" t="s">
        <v>22</v>
      </c>
      <c r="P1196" t="s">
        <v>23</v>
      </c>
    </row>
    <row r="1197" spans="1:16" x14ac:dyDescent="0.3">
      <c r="A1197">
        <v>10169</v>
      </c>
      <c r="B1197">
        <v>38</v>
      </c>
      <c r="C1197">
        <v>68.39</v>
      </c>
      <c r="D1197">
        <v>2598.8200000000002</v>
      </c>
      <c r="E1197" s="1">
        <v>37929</v>
      </c>
      <c r="F1197" t="s">
        <v>16</v>
      </c>
      <c r="G1197">
        <v>4</v>
      </c>
      <c r="H1197">
        <v>11</v>
      </c>
      <c r="I1197">
        <v>2003</v>
      </c>
      <c r="J1197" t="s">
        <v>17</v>
      </c>
      <c r="K1197" t="s">
        <v>263</v>
      </c>
      <c r="L1197" t="s">
        <v>118</v>
      </c>
      <c r="M1197" t="s">
        <v>119</v>
      </c>
      <c r="N1197" t="s">
        <v>46</v>
      </c>
      <c r="O1197" t="s">
        <v>47</v>
      </c>
      <c r="P1197" t="s">
        <v>23</v>
      </c>
    </row>
    <row r="1198" spans="1:16" x14ac:dyDescent="0.3">
      <c r="A1198">
        <v>10180</v>
      </c>
      <c r="B1198">
        <v>21</v>
      </c>
      <c r="C1198">
        <v>50.36</v>
      </c>
      <c r="D1198">
        <v>1057.56</v>
      </c>
      <c r="E1198" s="1">
        <v>37936</v>
      </c>
      <c r="F1198" t="s">
        <v>16</v>
      </c>
      <c r="G1198">
        <v>4</v>
      </c>
      <c r="H1198">
        <v>11</v>
      </c>
      <c r="I1198">
        <v>2003</v>
      </c>
      <c r="J1198" t="s">
        <v>17</v>
      </c>
      <c r="K1198" t="s">
        <v>263</v>
      </c>
      <c r="L1198" t="s">
        <v>37</v>
      </c>
      <c r="M1198" t="s">
        <v>38</v>
      </c>
      <c r="N1198" t="s">
        <v>26</v>
      </c>
      <c r="O1198" t="s">
        <v>27</v>
      </c>
      <c r="P1198" t="s">
        <v>23</v>
      </c>
    </row>
    <row r="1199" spans="1:16" x14ac:dyDescent="0.3">
      <c r="A1199">
        <v>10191</v>
      </c>
      <c r="B1199">
        <v>43</v>
      </c>
      <c r="C1199">
        <v>72.739999999999995</v>
      </c>
      <c r="D1199">
        <v>3127.82</v>
      </c>
      <c r="E1199" s="1">
        <v>37945</v>
      </c>
      <c r="F1199" t="s">
        <v>16</v>
      </c>
      <c r="G1199">
        <v>4</v>
      </c>
      <c r="H1199">
        <v>11</v>
      </c>
      <c r="I1199">
        <v>2003</v>
      </c>
      <c r="J1199" t="s">
        <v>17</v>
      </c>
      <c r="K1199" t="s">
        <v>263</v>
      </c>
      <c r="L1199" t="s">
        <v>175</v>
      </c>
      <c r="M1199" t="s">
        <v>176</v>
      </c>
      <c r="N1199" t="s">
        <v>177</v>
      </c>
      <c r="O1199" t="s">
        <v>27</v>
      </c>
      <c r="P1199" t="s">
        <v>30</v>
      </c>
    </row>
    <row r="1200" spans="1:16" x14ac:dyDescent="0.3">
      <c r="A1200">
        <v>10211</v>
      </c>
      <c r="B1200">
        <v>46</v>
      </c>
      <c r="C1200">
        <v>54.09</v>
      </c>
      <c r="D1200">
        <v>2488.14</v>
      </c>
      <c r="E1200" s="1">
        <v>38001</v>
      </c>
      <c r="F1200" t="s">
        <v>16</v>
      </c>
      <c r="G1200">
        <v>1</v>
      </c>
      <c r="H1200">
        <v>1</v>
      </c>
      <c r="I1200">
        <v>2004</v>
      </c>
      <c r="J1200" t="s">
        <v>17</v>
      </c>
      <c r="K1200" t="s">
        <v>263</v>
      </c>
      <c r="L1200" t="s">
        <v>43</v>
      </c>
      <c r="M1200" t="s">
        <v>29</v>
      </c>
      <c r="N1200" t="s">
        <v>26</v>
      </c>
      <c r="O1200" t="s">
        <v>27</v>
      </c>
      <c r="P1200" t="s">
        <v>23</v>
      </c>
    </row>
    <row r="1201" spans="1:16" x14ac:dyDescent="0.3">
      <c r="A1201">
        <v>10224</v>
      </c>
      <c r="B1201">
        <v>38</v>
      </c>
      <c r="C1201">
        <v>58.44</v>
      </c>
      <c r="D1201">
        <v>2220.7199999999998</v>
      </c>
      <c r="E1201" s="1">
        <v>38038</v>
      </c>
      <c r="F1201" t="s">
        <v>16</v>
      </c>
      <c r="G1201">
        <v>1</v>
      </c>
      <c r="H1201">
        <v>2</v>
      </c>
      <c r="I1201">
        <v>2004</v>
      </c>
      <c r="J1201" t="s">
        <v>17</v>
      </c>
      <c r="K1201" t="s">
        <v>263</v>
      </c>
      <c r="L1201" t="s">
        <v>37</v>
      </c>
      <c r="M1201" t="s">
        <v>38</v>
      </c>
      <c r="N1201" t="s">
        <v>26</v>
      </c>
      <c r="O1201" t="s">
        <v>27</v>
      </c>
      <c r="P1201" t="s">
        <v>23</v>
      </c>
    </row>
    <row r="1202" spans="1:16" x14ac:dyDescent="0.3">
      <c r="A1202">
        <v>10237</v>
      </c>
      <c r="B1202">
        <v>26</v>
      </c>
      <c r="C1202">
        <v>52.22</v>
      </c>
      <c r="D1202">
        <v>1357.72</v>
      </c>
      <c r="E1202" s="1">
        <v>38082</v>
      </c>
      <c r="F1202" t="s">
        <v>16</v>
      </c>
      <c r="G1202">
        <v>2</v>
      </c>
      <c r="H1202">
        <v>4</v>
      </c>
      <c r="I1202">
        <v>2004</v>
      </c>
      <c r="J1202" t="s">
        <v>17</v>
      </c>
      <c r="K1202" t="s">
        <v>263</v>
      </c>
      <c r="L1202" t="s">
        <v>48</v>
      </c>
      <c r="M1202" t="s">
        <v>20</v>
      </c>
      <c r="N1202" t="s">
        <v>21</v>
      </c>
      <c r="O1202" t="s">
        <v>22</v>
      </c>
      <c r="P1202" t="s">
        <v>23</v>
      </c>
    </row>
    <row r="1203" spans="1:16" x14ac:dyDescent="0.3">
      <c r="A1203">
        <v>10252</v>
      </c>
      <c r="B1203">
        <v>31</v>
      </c>
      <c r="C1203">
        <v>52.84</v>
      </c>
      <c r="D1203">
        <v>1638.04</v>
      </c>
      <c r="E1203" s="1">
        <v>38133</v>
      </c>
      <c r="F1203" t="s">
        <v>16</v>
      </c>
      <c r="G1203">
        <v>2</v>
      </c>
      <c r="H1203">
        <v>5</v>
      </c>
      <c r="I1203">
        <v>2004</v>
      </c>
      <c r="J1203" t="s">
        <v>17</v>
      </c>
      <c r="K1203" t="s">
        <v>263</v>
      </c>
      <c r="L1203" t="s">
        <v>43</v>
      </c>
      <c r="M1203" t="s">
        <v>29</v>
      </c>
      <c r="N1203" t="s">
        <v>26</v>
      </c>
      <c r="O1203" t="s">
        <v>27</v>
      </c>
      <c r="P1203" t="s">
        <v>23</v>
      </c>
    </row>
    <row r="1204" spans="1:16" x14ac:dyDescent="0.3">
      <c r="A1204">
        <v>10264</v>
      </c>
      <c r="B1204">
        <v>48</v>
      </c>
      <c r="C1204">
        <v>54.71</v>
      </c>
      <c r="D1204">
        <v>2626.08</v>
      </c>
      <c r="E1204" s="1">
        <v>38168</v>
      </c>
      <c r="F1204" t="s">
        <v>16</v>
      </c>
      <c r="G1204">
        <v>2</v>
      </c>
      <c r="H1204">
        <v>6</v>
      </c>
      <c r="I1204">
        <v>2004</v>
      </c>
      <c r="J1204" t="s">
        <v>17</v>
      </c>
      <c r="K1204" t="s">
        <v>263</v>
      </c>
      <c r="L1204" t="s">
        <v>153</v>
      </c>
      <c r="M1204" t="s">
        <v>154</v>
      </c>
      <c r="N1204" t="s">
        <v>21</v>
      </c>
      <c r="O1204" t="s">
        <v>22</v>
      </c>
      <c r="P1204" t="s">
        <v>23</v>
      </c>
    </row>
    <row r="1205" spans="1:16" x14ac:dyDescent="0.3">
      <c r="A1205">
        <v>10276</v>
      </c>
      <c r="B1205">
        <v>33</v>
      </c>
      <c r="C1205">
        <v>50.36</v>
      </c>
      <c r="D1205">
        <v>1661.88</v>
      </c>
      <c r="E1205" s="1">
        <v>38201</v>
      </c>
      <c r="F1205" t="s">
        <v>16</v>
      </c>
      <c r="G1205">
        <v>3</v>
      </c>
      <c r="H1205">
        <v>8</v>
      </c>
      <c r="I1205">
        <v>2004</v>
      </c>
      <c r="J1205" t="s">
        <v>17</v>
      </c>
      <c r="K1205" t="s">
        <v>263</v>
      </c>
      <c r="L1205" t="s">
        <v>183</v>
      </c>
      <c r="M1205" t="s">
        <v>117</v>
      </c>
      <c r="N1205" t="s">
        <v>21</v>
      </c>
      <c r="O1205" t="s">
        <v>22</v>
      </c>
      <c r="P1205" t="s">
        <v>23</v>
      </c>
    </row>
    <row r="1206" spans="1:16" x14ac:dyDescent="0.3">
      <c r="A1206">
        <v>10286</v>
      </c>
      <c r="B1206">
        <v>38</v>
      </c>
      <c r="C1206">
        <v>57.2</v>
      </c>
      <c r="D1206">
        <v>2173.6</v>
      </c>
      <c r="E1206" s="1">
        <v>38227</v>
      </c>
      <c r="F1206" t="s">
        <v>16</v>
      </c>
      <c r="G1206">
        <v>3</v>
      </c>
      <c r="H1206">
        <v>8</v>
      </c>
      <c r="I1206">
        <v>2004</v>
      </c>
      <c r="J1206" t="s">
        <v>17</v>
      </c>
      <c r="K1206" t="s">
        <v>263</v>
      </c>
      <c r="L1206" t="s">
        <v>163</v>
      </c>
      <c r="M1206" t="s">
        <v>29</v>
      </c>
      <c r="N1206" t="s">
        <v>26</v>
      </c>
      <c r="O1206" t="s">
        <v>27</v>
      </c>
      <c r="P1206" t="s">
        <v>23</v>
      </c>
    </row>
    <row r="1207" spans="1:16" x14ac:dyDescent="0.3">
      <c r="A1207">
        <v>10299</v>
      </c>
      <c r="B1207">
        <v>39</v>
      </c>
      <c r="C1207">
        <v>55.95</v>
      </c>
      <c r="D1207">
        <v>2182.0500000000002</v>
      </c>
      <c r="E1207" s="1">
        <v>38260</v>
      </c>
      <c r="F1207" t="s">
        <v>16</v>
      </c>
      <c r="G1207">
        <v>3</v>
      </c>
      <c r="H1207">
        <v>9</v>
      </c>
      <c r="I1207">
        <v>2004</v>
      </c>
      <c r="J1207" t="s">
        <v>17</v>
      </c>
      <c r="K1207" t="s">
        <v>263</v>
      </c>
      <c r="L1207" t="s">
        <v>57</v>
      </c>
      <c r="M1207" t="s">
        <v>58</v>
      </c>
      <c r="N1207" t="s">
        <v>59</v>
      </c>
      <c r="O1207" t="s">
        <v>27</v>
      </c>
      <c r="P1207" t="s">
        <v>23</v>
      </c>
    </row>
    <row r="1208" spans="1:16" x14ac:dyDescent="0.3">
      <c r="A1208">
        <v>10310</v>
      </c>
      <c r="B1208">
        <v>42</v>
      </c>
      <c r="C1208">
        <v>67.14</v>
      </c>
      <c r="D1208">
        <v>2819.88</v>
      </c>
      <c r="E1208" s="1">
        <v>38276</v>
      </c>
      <c r="F1208" t="s">
        <v>16</v>
      </c>
      <c r="G1208">
        <v>4</v>
      </c>
      <c r="H1208">
        <v>10</v>
      </c>
      <c r="I1208">
        <v>2004</v>
      </c>
      <c r="J1208" t="s">
        <v>17</v>
      </c>
      <c r="K1208" t="s">
        <v>263</v>
      </c>
      <c r="L1208" t="s">
        <v>175</v>
      </c>
      <c r="M1208" t="s">
        <v>176</v>
      </c>
      <c r="N1208" t="s">
        <v>177</v>
      </c>
      <c r="O1208" t="s">
        <v>27</v>
      </c>
      <c r="P1208" t="s">
        <v>23</v>
      </c>
    </row>
    <row r="1209" spans="1:16" x14ac:dyDescent="0.3">
      <c r="A1209">
        <v>10319</v>
      </c>
      <c r="B1209">
        <v>44</v>
      </c>
      <c r="C1209">
        <v>59.06</v>
      </c>
      <c r="D1209">
        <v>2598.64</v>
      </c>
      <c r="E1209" s="1">
        <v>38294</v>
      </c>
      <c r="F1209" t="s">
        <v>16</v>
      </c>
      <c r="G1209">
        <v>4</v>
      </c>
      <c r="H1209">
        <v>11</v>
      </c>
      <c r="I1209">
        <v>2004</v>
      </c>
      <c r="J1209" t="s">
        <v>17</v>
      </c>
      <c r="K1209" t="s">
        <v>263</v>
      </c>
      <c r="L1209" t="s">
        <v>201</v>
      </c>
      <c r="M1209" t="s">
        <v>20</v>
      </c>
      <c r="N1209" t="s">
        <v>21</v>
      </c>
      <c r="O1209" t="s">
        <v>22</v>
      </c>
      <c r="P1209" t="s">
        <v>23</v>
      </c>
    </row>
    <row r="1210" spans="1:16" x14ac:dyDescent="0.3">
      <c r="A1210">
        <v>10330</v>
      </c>
      <c r="B1210">
        <v>29</v>
      </c>
      <c r="C1210">
        <v>69.63</v>
      </c>
      <c r="D1210">
        <v>2019.27</v>
      </c>
      <c r="E1210" s="1">
        <v>38307</v>
      </c>
      <c r="F1210" t="s">
        <v>16</v>
      </c>
      <c r="G1210">
        <v>4</v>
      </c>
      <c r="H1210">
        <v>11</v>
      </c>
      <c r="I1210">
        <v>2004</v>
      </c>
      <c r="J1210" t="s">
        <v>17</v>
      </c>
      <c r="K1210" t="s">
        <v>263</v>
      </c>
      <c r="L1210" t="s">
        <v>170</v>
      </c>
      <c r="M1210" t="s">
        <v>171</v>
      </c>
      <c r="N1210" t="s">
        <v>172</v>
      </c>
      <c r="O1210" t="s">
        <v>87</v>
      </c>
      <c r="P1210" t="s">
        <v>23</v>
      </c>
    </row>
    <row r="1211" spans="1:16" x14ac:dyDescent="0.3">
      <c r="A1211">
        <v>10342</v>
      </c>
      <c r="B1211">
        <v>26</v>
      </c>
      <c r="C1211">
        <v>55.95</v>
      </c>
      <c r="D1211">
        <v>1454.7</v>
      </c>
      <c r="E1211" s="1">
        <v>38315</v>
      </c>
      <c r="F1211" t="s">
        <v>16</v>
      </c>
      <c r="G1211">
        <v>4</v>
      </c>
      <c r="H1211">
        <v>11</v>
      </c>
      <c r="I1211">
        <v>2004</v>
      </c>
      <c r="J1211" t="s">
        <v>17</v>
      </c>
      <c r="K1211" t="s">
        <v>263</v>
      </c>
      <c r="L1211" t="s">
        <v>44</v>
      </c>
      <c r="M1211" t="s">
        <v>45</v>
      </c>
      <c r="N1211" t="s">
        <v>46</v>
      </c>
      <c r="O1211" t="s">
        <v>47</v>
      </c>
      <c r="P1211" t="s">
        <v>23</v>
      </c>
    </row>
    <row r="1212" spans="1:16" x14ac:dyDescent="0.3">
      <c r="A1212">
        <v>10355</v>
      </c>
      <c r="B1212">
        <v>31</v>
      </c>
      <c r="C1212">
        <v>53.47</v>
      </c>
      <c r="D1212">
        <v>1657.57</v>
      </c>
      <c r="E1212" s="1">
        <v>38328</v>
      </c>
      <c r="F1212" t="s">
        <v>16</v>
      </c>
      <c r="G1212">
        <v>4</v>
      </c>
      <c r="H1212">
        <v>12</v>
      </c>
      <c r="I1212">
        <v>2004</v>
      </c>
      <c r="J1212" t="s">
        <v>17</v>
      </c>
      <c r="K1212" t="s">
        <v>263</v>
      </c>
      <c r="L1212" t="s">
        <v>76</v>
      </c>
      <c r="M1212" t="s">
        <v>77</v>
      </c>
      <c r="N1212" t="s">
        <v>78</v>
      </c>
      <c r="O1212" t="s">
        <v>27</v>
      </c>
      <c r="P1212" t="s">
        <v>23</v>
      </c>
    </row>
    <row r="1213" spans="1:16" x14ac:dyDescent="0.3">
      <c r="A1213">
        <v>10363</v>
      </c>
      <c r="B1213">
        <v>32</v>
      </c>
      <c r="C1213">
        <v>89.12</v>
      </c>
      <c r="D1213">
        <v>2851.84</v>
      </c>
      <c r="E1213" s="1">
        <v>38358</v>
      </c>
      <c r="F1213" t="s">
        <v>16</v>
      </c>
      <c r="G1213">
        <v>1</v>
      </c>
      <c r="H1213">
        <v>1</v>
      </c>
      <c r="I1213">
        <v>2005</v>
      </c>
      <c r="J1213" t="s">
        <v>17</v>
      </c>
      <c r="K1213" t="s">
        <v>263</v>
      </c>
      <c r="L1213" t="s">
        <v>186</v>
      </c>
      <c r="M1213" t="s">
        <v>187</v>
      </c>
      <c r="N1213" t="s">
        <v>59</v>
      </c>
      <c r="O1213" t="s">
        <v>27</v>
      </c>
      <c r="P1213" t="s">
        <v>23</v>
      </c>
    </row>
    <row r="1214" spans="1:16" x14ac:dyDescent="0.3">
      <c r="A1214">
        <v>10378</v>
      </c>
      <c r="B1214">
        <v>28</v>
      </c>
      <c r="C1214">
        <v>100</v>
      </c>
      <c r="D1214">
        <v>4609.6400000000003</v>
      </c>
      <c r="E1214" s="1">
        <v>38393</v>
      </c>
      <c r="F1214" t="s">
        <v>16</v>
      </c>
      <c r="G1214">
        <v>1</v>
      </c>
      <c r="H1214">
        <v>2</v>
      </c>
      <c r="I1214">
        <v>2005</v>
      </c>
      <c r="J1214" t="s">
        <v>17</v>
      </c>
      <c r="K1214" t="s">
        <v>263</v>
      </c>
      <c r="L1214" t="s">
        <v>76</v>
      </c>
      <c r="M1214" t="s">
        <v>77</v>
      </c>
      <c r="N1214" t="s">
        <v>78</v>
      </c>
      <c r="O1214" t="s">
        <v>27</v>
      </c>
      <c r="P1214" t="s">
        <v>30</v>
      </c>
    </row>
    <row r="1215" spans="1:16" x14ac:dyDescent="0.3">
      <c r="A1215">
        <v>10390</v>
      </c>
      <c r="B1215">
        <v>36</v>
      </c>
      <c r="C1215">
        <v>100</v>
      </c>
      <c r="D1215">
        <v>5079.96</v>
      </c>
      <c r="E1215" s="1">
        <v>38415</v>
      </c>
      <c r="F1215" t="s">
        <v>16</v>
      </c>
      <c r="G1215">
        <v>1</v>
      </c>
      <c r="H1215">
        <v>3</v>
      </c>
      <c r="I1215">
        <v>2005</v>
      </c>
      <c r="J1215" t="s">
        <v>17</v>
      </c>
      <c r="K1215" t="s">
        <v>263</v>
      </c>
      <c r="L1215" t="s">
        <v>112</v>
      </c>
      <c r="M1215" t="s">
        <v>113</v>
      </c>
      <c r="N1215" t="s">
        <v>21</v>
      </c>
      <c r="O1215" t="s">
        <v>22</v>
      </c>
      <c r="P1215" t="s">
        <v>30</v>
      </c>
    </row>
    <row r="1216" spans="1:16" x14ac:dyDescent="0.3">
      <c r="A1216">
        <v>10403</v>
      </c>
      <c r="B1216">
        <v>36</v>
      </c>
      <c r="C1216">
        <v>52.22</v>
      </c>
      <c r="D1216">
        <v>1879.92</v>
      </c>
      <c r="E1216" s="1">
        <v>38450</v>
      </c>
      <c r="F1216" t="s">
        <v>16</v>
      </c>
      <c r="G1216">
        <v>2</v>
      </c>
      <c r="H1216">
        <v>4</v>
      </c>
      <c r="I1216">
        <v>2005</v>
      </c>
      <c r="J1216" t="s">
        <v>17</v>
      </c>
      <c r="K1216" t="s">
        <v>263</v>
      </c>
      <c r="L1216" t="s">
        <v>72</v>
      </c>
      <c r="M1216" t="s">
        <v>73</v>
      </c>
      <c r="N1216" t="s">
        <v>74</v>
      </c>
      <c r="O1216" t="s">
        <v>27</v>
      </c>
      <c r="P1216" t="s">
        <v>23</v>
      </c>
    </row>
    <row r="1217" spans="1:16" x14ac:dyDescent="0.3">
      <c r="A1217">
        <v>10106</v>
      </c>
      <c r="B1217">
        <v>41</v>
      </c>
      <c r="C1217">
        <v>100</v>
      </c>
      <c r="D1217">
        <v>4774.8599999999997</v>
      </c>
      <c r="E1217" s="1">
        <v>37669</v>
      </c>
      <c r="F1217" t="s">
        <v>16</v>
      </c>
      <c r="G1217">
        <v>1</v>
      </c>
      <c r="H1217">
        <v>2</v>
      </c>
      <c r="I1217">
        <v>2003</v>
      </c>
      <c r="J1217" t="s">
        <v>222</v>
      </c>
      <c r="K1217" t="s">
        <v>264</v>
      </c>
      <c r="L1217" t="s">
        <v>224</v>
      </c>
      <c r="M1217" t="s">
        <v>225</v>
      </c>
      <c r="N1217" t="s">
        <v>107</v>
      </c>
      <c r="O1217" t="s">
        <v>27</v>
      </c>
      <c r="P1217" t="s">
        <v>30</v>
      </c>
    </row>
    <row r="1218" spans="1:16" x14ac:dyDescent="0.3">
      <c r="A1218">
        <v>10119</v>
      </c>
      <c r="B1218">
        <v>27</v>
      </c>
      <c r="C1218">
        <v>99.52</v>
      </c>
      <c r="D1218">
        <v>2687.04</v>
      </c>
      <c r="E1218" s="1">
        <v>37739</v>
      </c>
      <c r="F1218" t="s">
        <v>16</v>
      </c>
      <c r="G1218">
        <v>2</v>
      </c>
      <c r="H1218">
        <v>4</v>
      </c>
      <c r="I1218">
        <v>2003</v>
      </c>
      <c r="J1218" t="s">
        <v>222</v>
      </c>
      <c r="K1218" t="s">
        <v>264</v>
      </c>
      <c r="L1218" t="s">
        <v>64</v>
      </c>
      <c r="M1218" t="s">
        <v>65</v>
      </c>
      <c r="N1218" t="s">
        <v>66</v>
      </c>
      <c r="O1218" t="s">
        <v>27</v>
      </c>
      <c r="P1218" t="s">
        <v>23</v>
      </c>
    </row>
    <row r="1219" spans="1:16" x14ac:dyDescent="0.3">
      <c r="A1219">
        <v>10130</v>
      </c>
      <c r="B1219">
        <v>33</v>
      </c>
      <c r="C1219">
        <v>100</v>
      </c>
      <c r="D1219">
        <v>3423.75</v>
      </c>
      <c r="E1219" s="1">
        <v>37788</v>
      </c>
      <c r="F1219" t="s">
        <v>16</v>
      </c>
      <c r="G1219">
        <v>2</v>
      </c>
      <c r="H1219">
        <v>6</v>
      </c>
      <c r="I1219">
        <v>2003</v>
      </c>
      <c r="J1219" t="s">
        <v>222</v>
      </c>
      <c r="K1219" t="s">
        <v>264</v>
      </c>
      <c r="L1219" t="s">
        <v>253</v>
      </c>
      <c r="M1219" t="s">
        <v>117</v>
      </c>
      <c r="N1219" t="s">
        <v>21</v>
      </c>
      <c r="O1219" t="s">
        <v>22</v>
      </c>
      <c r="P1219" t="s">
        <v>30</v>
      </c>
    </row>
    <row r="1220" spans="1:16" x14ac:dyDescent="0.3">
      <c r="A1220">
        <v>10143</v>
      </c>
      <c r="B1220">
        <v>34</v>
      </c>
      <c r="C1220">
        <v>100</v>
      </c>
      <c r="D1220">
        <v>3455.76</v>
      </c>
      <c r="E1220" s="1">
        <v>37843</v>
      </c>
      <c r="F1220" t="s">
        <v>16</v>
      </c>
      <c r="G1220">
        <v>3</v>
      </c>
      <c r="H1220">
        <v>8</v>
      </c>
      <c r="I1220">
        <v>2003</v>
      </c>
      <c r="J1220" t="s">
        <v>222</v>
      </c>
      <c r="K1220" t="s">
        <v>264</v>
      </c>
      <c r="L1220" t="s">
        <v>137</v>
      </c>
      <c r="M1220" t="s">
        <v>71</v>
      </c>
      <c r="N1220" t="s">
        <v>21</v>
      </c>
      <c r="O1220" t="s">
        <v>22</v>
      </c>
      <c r="P1220" t="s">
        <v>30</v>
      </c>
    </row>
    <row r="1221" spans="1:16" x14ac:dyDescent="0.3">
      <c r="A1221">
        <v>10155</v>
      </c>
      <c r="B1221">
        <v>29</v>
      </c>
      <c r="C1221">
        <v>100</v>
      </c>
      <c r="D1221">
        <v>3622.97</v>
      </c>
      <c r="E1221" s="1">
        <v>37900</v>
      </c>
      <c r="F1221" t="s">
        <v>16</v>
      </c>
      <c r="G1221">
        <v>4</v>
      </c>
      <c r="H1221">
        <v>10</v>
      </c>
      <c r="I1221">
        <v>2003</v>
      </c>
      <c r="J1221" t="s">
        <v>222</v>
      </c>
      <c r="K1221" t="s">
        <v>264</v>
      </c>
      <c r="L1221" t="s">
        <v>57</v>
      </c>
      <c r="M1221" t="s">
        <v>58</v>
      </c>
      <c r="N1221" t="s">
        <v>59</v>
      </c>
      <c r="O1221" t="s">
        <v>27</v>
      </c>
      <c r="P1221" t="s">
        <v>30</v>
      </c>
    </row>
    <row r="1222" spans="1:16" x14ac:dyDescent="0.3">
      <c r="A1222">
        <v>10167</v>
      </c>
      <c r="B1222">
        <v>34</v>
      </c>
      <c r="C1222">
        <v>100</v>
      </c>
      <c r="D1222">
        <v>3599.58</v>
      </c>
      <c r="E1222" s="1">
        <v>37917</v>
      </c>
      <c r="F1222" t="s">
        <v>138</v>
      </c>
      <c r="G1222">
        <v>4</v>
      </c>
      <c r="H1222">
        <v>10</v>
      </c>
      <c r="I1222">
        <v>2003</v>
      </c>
      <c r="J1222" t="s">
        <v>222</v>
      </c>
      <c r="K1222" t="s">
        <v>264</v>
      </c>
      <c r="L1222" t="s">
        <v>108</v>
      </c>
      <c r="M1222" t="s">
        <v>109</v>
      </c>
      <c r="N1222" t="s">
        <v>83</v>
      </c>
      <c r="O1222" t="s">
        <v>27</v>
      </c>
      <c r="P1222" t="s">
        <v>30</v>
      </c>
    </row>
    <row r="1223" spans="1:16" x14ac:dyDescent="0.3">
      <c r="A1223">
        <v>10178</v>
      </c>
      <c r="B1223">
        <v>48</v>
      </c>
      <c r="C1223">
        <v>100</v>
      </c>
      <c r="D1223">
        <v>5386.56</v>
      </c>
      <c r="E1223" s="1">
        <v>37933</v>
      </c>
      <c r="F1223" t="s">
        <v>16</v>
      </c>
      <c r="G1223">
        <v>4</v>
      </c>
      <c r="H1223">
        <v>11</v>
      </c>
      <c r="I1223">
        <v>2003</v>
      </c>
      <c r="J1223" t="s">
        <v>222</v>
      </c>
      <c r="K1223" t="s">
        <v>264</v>
      </c>
      <c r="L1223" t="s">
        <v>139</v>
      </c>
      <c r="M1223" t="s">
        <v>140</v>
      </c>
      <c r="N1223" t="s">
        <v>26</v>
      </c>
      <c r="O1223" t="s">
        <v>27</v>
      </c>
      <c r="P1223" t="s">
        <v>30</v>
      </c>
    </row>
    <row r="1224" spans="1:16" x14ac:dyDescent="0.3">
      <c r="A1224">
        <v>10186</v>
      </c>
      <c r="B1224">
        <v>46</v>
      </c>
      <c r="C1224">
        <v>100</v>
      </c>
      <c r="D1224">
        <v>4918.78</v>
      </c>
      <c r="E1224" s="1">
        <v>37939</v>
      </c>
      <c r="F1224" t="s">
        <v>16</v>
      </c>
      <c r="G1224">
        <v>4</v>
      </c>
      <c r="H1224">
        <v>11</v>
      </c>
      <c r="I1224">
        <v>2003</v>
      </c>
      <c r="J1224" t="s">
        <v>222</v>
      </c>
      <c r="K1224" t="s">
        <v>264</v>
      </c>
      <c r="L1224" t="s">
        <v>141</v>
      </c>
      <c r="M1224" t="s">
        <v>136</v>
      </c>
      <c r="N1224" t="s">
        <v>74</v>
      </c>
      <c r="O1224" t="s">
        <v>27</v>
      </c>
      <c r="P1224" t="s">
        <v>30</v>
      </c>
    </row>
    <row r="1225" spans="1:16" x14ac:dyDescent="0.3">
      <c r="A1225">
        <v>10197</v>
      </c>
      <c r="B1225">
        <v>22</v>
      </c>
      <c r="C1225">
        <v>100</v>
      </c>
      <c r="D1225">
        <v>2538.8000000000002</v>
      </c>
      <c r="E1225" s="1">
        <v>37951</v>
      </c>
      <c r="F1225" t="s">
        <v>16</v>
      </c>
      <c r="G1225">
        <v>4</v>
      </c>
      <c r="H1225">
        <v>11</v>
      </c>
      <c r="I1225">
        <v>2003</v>
      </c>
      <c r="J1225" t="s">
        <v>222</v>
      </c>
      <c r="K1225" t="s">
        <v>264</v>
      </c>
      <c r="L1225" t="s">
        <v>142</v>
      </c>
      <c r="M1225" t="s">
        <v>143</v>
      </c>
      <c r="N1225" t="s">
        <v>78</v>
      </c>
      <c r="O1225" t="s">
        <v>27</v>
      </c>
      <c r="P1225" t="s">
        <v>23</v>
      </c>
    </row>
    <row r="1226" spans="1:16" x14ac:dyDescent="0.3">
      <c r="A1226">
        <v>10209</v>
      </c>
      <c r="B1226">
        <v>20</v>
      </c>
      <c r="C1226">
        <v>100</v>
      </c>
      <c r="D1226">
        <v>2498.6</v>
      </c>
      <c r="E1226" s="1">
        <v>37995</v>
      </c>
      <c r="F1226" t="s">
        <v>16</v>
      </c>
      <c r="G1226">
        <v>1</v>
      </c>
      <c r="H1226">
        <v>1</v>
      </c>
      <c r="I1226">
        <v>2004</v>
      </c>
      <c r="J1226" t="s">
        <v>222</v>
      </c>
      <c r="K1226" t="s">
        <v>264</v>
      </c>
      <c r="L1226" t="s">
        <v>144</v>
      </c>
      <c r="M1226" t="s">
        <v>145</v>
      </c>
      <c r="N1226" t="s">
        <v>21</v>
      </c>
      <c r="O1226" t="s">
        <v>22</v>
      </c>
      <c r="P1226" t="s">
        <v>23</v>
      </c>
    </row>
    <row r="1227" spans="1:16" x14ac:dyDescent="0.3">
      <c r="A1227">
        <v>10222</v>
      </c>
      <c r="B1227">
        <v>45</v>
      </c>
      <c r="C1227">
        <v>85.75</v>
      </c>
      <c r="D1227">
        <v>3858.75</v>
      </c>
      <c r="E1227" s="1">
        <v>38036</v>
      </c>
      <c r="F1227" t="s">
        <v>16</v>
      </c>
      <c r="G1227">
        <v>1</v>
      </c>
      <c r="H1227">
        <v>2</v>
      </c>
      <c r="I1227">
        <v>2004</v>
      </c>
      <c r="J1227" t="s">
        <v>222</v>
      </c>
      <c r="K1227" t="s">
        <v>264</v>
      </c>
      <c r="L1227" t="s">
        <v>146</v>
      </c>
      <c r="M1227" t="s">
        <v>147</v>
      </c>
      <c r="N1227" t="s">
        <v>21</v>
      </c>
      <c r="O1227" t="s">
        <v>22</v>
      </c>
      <c r="P1227" t="s">
        <v>30</v>
      </c>
    </row>
    <row r="1228" spans="1:16" x14ac:dyDescent="0.3">
      <c r="A1228">
        <v>10249</v>
      </c>
      <c r="B1228">
        <v>46</v>
      </c>
      <c r="C1228">
        <v>100</v>
      </c>
      <c r="D1228">
        <v>5600.5</v>
      </c>
      <c r="E1228" s="1">
        <v>38115</v>
      </c>
      <c r="F1228" t="s">
        <v>16</v>
      </c>
      <c r="G1228">
        <v>2</v>
      </c>
      <c r="H1228">
        <v>5</v>
      </c>
      <c r="I1228">
        <v>2004</v>
      </c>
      <c r="J1228" t="s">
        <v>222</v>
      </c>
      <c r="K1228" t="s">
        <v>264</v>
      </c>
      <c r="L1228" t="s">
        <v>100</v>
      </c>
      <c r="M1228" t="s">
        <v>56</v>
      </c>
      <c r="N1228" t="s">
        <v>21</v>
      </c>
      <c r="O1228" t="s">
        <v>22</v>
      </c>
      <c r="P1228" t="s">
        <v>30</v>
      </c>
    </row>
    <row r="1229" spans="1:16" x14ac:dyDescent="0.3">
      <c r="A1229">
        <v>10262</v>
      </c>
      <c r="B1229">
        <v>34</v>
      </c>
      <c r="C1229">
        <v>100</v>
      </c>
      <c r="D1229">
        <v>4103.46</v>
      </c>
      <c r="E1229" s="1">
        <v>38162</v>
      </c>
      <c r="F1229" t="s">
        <v>138</v>
      </c>
      <c r="G1229">
        <v>2</v>
      </c>
      <c r="H1229">
        <v>6</v>
      </c>
      <c r="I1229">
        <v>2004</v>
      </c>
      <c r="J1229" t="s">
        <v>222</v>
      </c>
      <c r="K1229" t="s">
        <v>264</v>
      </c>
      <c r="L1229" t="s">
        <v>76</v>
      </c>
      <c r="M1229" t="s">
        <v>77</v>
      </c>
      <c r="N1229" t="s">
        <v>78</v>
      </c>
      <c r="O1229" t="s">
        <v>27</v>
      </c>
      <c r="P1229" t="s">
        <v>30</v>
      </c>
    </row>
    <row r="1230" spans="1:16" x14ac:dyDescent="0.3">
      <c r="A1230">
        <v>10273</v>
      </c>
      <c r="B1230">
        <v>50</v>
      </c>
      <c r="C1230">
        <v>85.75</v>
      </c>
      <c r="D1230">
        <v>4287.5</v>
      </c>
      <c r="E1230" s="1">
        <v>38189</v>
      </c>
      <c r="F1230" t="s">
        <v>16</v>
      </c>
      <c r="G1230">
        <v>3</v>
      </c>
      <c r="H1230">
        <v>7</v>
      </c>
      <c r="I1230">
        <v>2004</v>
      </c>
      <c r="J1230" t="s">
        <v>222</v>
      </c>
      <c r="K1230" t="s">
        <v>264</v>
      </c>
      <c r="L1230" t="s">
        <v>148</v>
      </c>
      <c r="M1230" t="s">
        <v>149</v>
      </c>
      <c r="N1230" t="s">
        <v>150</v>
      </c>
      <c r="O1230" t="s">
        <v>27</v>
      </c>
      <c r="P1230" t="s">
        <v>30</v>
      </c>
    </row>
    <row r="1231" spans="1:16" x14ac:dyDescent="0.3">
      <c r="A1231">
        <v>10283</v>
      </c>
      <c r="B1231">
        <v>46</v>
      </c>
      <c r="C1231">
        <v>100</v>
      </c>
      <c r="D1231">
        <v>5795.54</v>
      </c>
      <c r="E1231" s="1">
        <v>38219</v>
      </c>
      <c r="F1231" t="s">
        <v>16</v>
      </c>
      <c r="G1231">
        <v>3</v>
      </c>
      <c r="H1231">
        <v>8</v>
      </c>
      <c r="I1231">
        <v>2004</v>
      </c>
      <c r="J1231" t="s">
        <v>222</v>
      </c>
      <c r="K1231" t="s">
        <v>264</v>
      </c>
      <c r="L1231" t="s">
        <v>151</v>
      </c>
      <c r="M1231" t="s">
        <v>152</v>
      </c>
      <c r="N1231" t="s">
        <v>97</v>
      </c>
      <c r="O1231" t="s">
        <v>22</v>
      </c>
      <c r="P1231" t="s">
        <v>30</v>
      </c>
    </row>
    <row r="1232" spans="1:16" x14ac:dyDescent="0.3">
      <c r="A1232">
        <v>10296</v>
      </c>
      <c r="B1232">
        <v>22</v>
      </c>
      <c r="C1232">
        <v>84.7</v>
      </c>
      <c r="D1232">
        <v>1863.4</v>
      </c>
      <c r="E1232" s="1">
        <v>38245</v>
      </c>
      <c r="F1232" t="s">
        <v>16</v>
      </c>
      <c r="G1232">
        <v>3</v>
      </c>
      <c r="H1232">
        <v>9</v>
      </c>
      <c r="I1232">
        <v>2004</v>
      </c>
      <c r="J1232" t="s">
        <v>222</v>
      </c>
      <c r="K1232" t="s">
        <v>264</v>
      </c>
      <c r="L1232" t="s">
        <v>233</v>
      </c>
      <c r="M1232" t="s">
        <v>234</v>
      </c>
      <c r="N1232" t="s">
        <v>177</v>
      </c>
      <c r="O1232" t="s">
        <v>27</v>
      </c>
      <c r="P1232" t="s">
        <v>23</v>
      </c>
    </row>
    <row r="1233" spans="1:16" x14ac:dyDescent="0.3">
      <c r="A1233">
        <v>10307</v>
      </c>
      <c r="B1233">
        <v>48</v>
      </c>
      <c r="C1233">
        <v>86.81</v>
      </c>
      <c r="D1233">
        <v>4166.88</v>
      </c>
      <c r="E1233" s="1">
        <v>38274</v>
      </c>
      <c r="F1233" t="s">
        <v>16</v>
      </c>
      <c r="G1233">
        <v>4</v>
      </c>
      <c r="H1233">
        <v>10</v>
      </c>
      <c r="I1233">
        <v>2004</v>
      </c>
      <c r="J1233" t="s">
        <v>222</v>
      </c>
      <c r="K1233" t="s">
        <v>264</v>
      </c>
      <c r="L1233" t="s">
        <v>91</v>
      </c>
      <c r="M1233" t="s">
        <v>92</v>
      </c>
      <c r="N1233" t="s">
        <v>21</v>
      </c>
      <c r="O1233" t="s">
        <v>22</v>
      </c>
      <c r="P1233" t="s">
        <v>30</v>
      </c>
    </row>
    <row r="1234" spans="1:16" x14ac:dyDescent="0.3">
      <c r="A1234">
        <v>10316</v>
      </c>
      <c r="B1234">
        <v>47</v>
      </c>
      <c r="C1234">
        <v>86.81</v>
      </c>
      <c r="D1234">
        <v>4080.07</v>
      </c>
      <c r="E1234" s="1">
        <v>38292</v>
      </c>
      <c r="F1234" t="s">
        <v>16</v>
      </c>
      <c r="G1234">
        <v>4</v>
      </c>
      <c r="H1234">
        <v>11</v>
      </c>
      <c r="I1234">
        <v>2004</v>
      </c>
      <c r="J1234" t="s">
        <v>222</v>
      </c>
      <c r="K1234" t="s">
        <v>264</v>
      </c>
      <c r="L1234" t="s">
        <v>155</v>
      </c>
      <c r="M1234" t="s">
        <v>156</v>
      </c>
      <c r="N1234" t="s">
        <v>74</v>
      </c>
      <c r="O1234" t="s">
        <v>27</v>
      </c>
      <c r="P1234" t="s">
        <v>30</v>
      </c>
    </row>
    <row r="1235" spans="1:16" x14ac:dyDescent="0.3">
      <c r="A1235">
        <v>10328</v>
      </c>
      <c r="B1235">
        <v>34</v>
      </c>
      <c r="C1235">
        <v>100</v>
      </c>
      <c r="D1235">
        <v>3815.48</v>
      </c>
      <c r="E1235" s="1">
        <v>38303</v>
      </c>
      <c r="F1235" t="s">
        <v>16</v>
      </c>
      <c r="G1235">
        <v>4</v>
      </c>
      <c r="H1235">
        <v>11</v>
      </c>
      <c r="I1235">
        <v>2004</v>
      </c>
      <c r="J1235" t="s">
        <v>222</v>
      </c>
      <c r="K1235" t="s">
        <v>264</v>
      </c>
      <c r="L1235" t="s">
        <v>224</v>
      </c>
      <c r="M1235" t="s">
        <v>225</v>
      </c>
      <c r="N1235" t="s">
        <v>107</v>
      </c>
      <c r="O1235" t="s">
        <v>27</v>
      </c>
      <c r="P1235" t="s">
        <v>30</v>
      </c>
    </row>
    <row r="1236" spans="1:16" x14ac:dyDescent="0.3">
      <c r="A1236">
        <v>10338</v>
      </c>
      <c r="B1236">
        <v>45</v>
      </c>
      <c r="C1236">
        <v>100</v>
      </c>
      <c r="D1236">
        <v>5526.45</v>
      </c>
      <c r="E1236" s="1">
        <v>38313</v>
      </c>
      <c r="F1236" t="s">
        <v>16</v>
      </c>
      <c r="G1236">
        <v>4</v>
      </c>
      <c r="H1236">
        <v>11</v>
      </c>
      <c r="I1236">
        <v>2004</v>
      </c>
      <c r="J1236" t="s">
        <v>222</v>
      </c>
      <c r="K1236" t="s">
        <v>264</v>
      </c>
      <c r="L1236" t="s">
        <v>235</v>
      </c>
      <c r="M1236" t="s">
        <v>236</v>
      </c>
      <c r="N1236" t="s">
        <v>150</v>
      </c>
      <c r="O1236" t="s">
        <v>27</v>
      </c>
      <c r="P1236" t="s">
        <v>30</v>
      </c>
    </row>
    <row r="1237" spans="1:16" x14ac:dyDescent="0.3">
      <c r="A1237">
        <v>10351</v>
      </c>
      <c r="B1237">
        <v>20</v>
      </c>
      <c r="C1237">
        <v>100</v>
      </c>
      <c r="D1237">
        <v>3374.6</v>
      </c>
      <c r="E1237" s="1">
        <v>38324</v>
      </c>
      <c r="F1237" t="s">
        <v>16</v>
      </c>
      <c r="G1237">
        <v>4</v>
      </c>
      <c r="H1237">
        <v>12</v>
      </c>
      <c r="I1237">
        <v>2004</v>
      </c>
      <c r="J1237" t="s">
        <v>222</v>
      </c>
      <c r="K1237" t="s">
        <v>264</v>
      </c>
      <c r="L1237" t="s">
        <v>135</v>
      </c>
      <c r="M1237" t="s">
        <v>136</v>
      </c>
      <c r="N1237" t="s">
        <v>74</v>
      </c>
      <c r="O1237" t="s">
        <v>27</v>
      </c>
      <c r="P1237" t="s">
        <v>30</v>
      </c>
    </row>
    <row r="1238" spans="1:16" x14ac:dyDescent="0.3">
      <c r="A1238">
        <v>10373</v>
      </c>
      <c r="B1238">
        <v>50</v>
      </c>
      <c r="C1238">
        <v>60.49</v>
      </c>
      <c r="D1238">
        <v>3024.5</v>
      </c>
      <c r="E1238" s="1">
        <v>38383</v>
      </c>
      <c r="F1238" t="s">
        <v>16</v>
      </c>
      <c r="G1238">
        <v>1</v>
      </c>
      <c r="H1238">
        <v>1</v>
      </c>
      <c r="I1238">
        <v>2005</v>
      </c>
      <c r="J1238" t="s">
        <v>222</v>
      </c>
      <c r="K1238" t="s">
        <v>264</v>
      </c>
      <c r="L1238" t="s">
        <v>157</v>
      </c>
      <c r="M1238" t="s">
        <v>158</v>
      </c>
      <c r="N1238" t="s">
        <v>59</v>
      </c>
      <c r="O1238" t="s">
        <v>27</v>
      </c>
      <c r="P1238" t="s">
        <v>30</v>
      </c>
    </row>
    <row r="1239" spans="1:16" x14ac:dyDescent="0.3">
      <c r="A1239">
        <v>10386</v>
      </c>
      <c r="B1239">
        <v>22</v>
      </c>
      <c r="C1239">
        <v>57.55</v>
      </c>
      <c r="D1239">
        <v>1266.0999999999999</v>
      </c>
      <c r="E1239" s="1">
        <v>38412</v>
      </c>
      <c r="F1239" t="s">
        <v>164</v>
      </c>
      <c r="G1239">
        <v>1</v>
      </c>
      <c r="H1239">
        <v>3</v>
      </c>
      <c r="I1239">
        <v>2005</v>
      </c>
      <c r="J1239" t="s">
        <v>222</v>
      </c>
      <c r="K1239" t="s">
        <v>264</v>
      </c>
      <c r="L1239" t="s">
        <v>76</v>
      </c>
      <c r="M1239" t="s">
        <v>77</v>
      </c>
      <c r="N1239" t="s">
        <v>78</v>
      </c>
      <c r="O1239" t="s">
        <v>27</v>
      </c>
      <c r="P1239" t="s">
        <v>23</v>
      </c>
    </row>
    <row r="1240" spans="1:16" x14ac:dyDescent="0.3">
      <c r="A1240">
        <v>10398</v>
      </c>
      <c r="B1240">
        <v>45</v>
      </c>
      <c r="C1240">
        <v>100</v>
      </c>
      <c r="D1240">
        <v>4811.8500000000004</v>
      </c>
      <c r="E1240" s="1">
        <v>38441</v>
      </c>
      <c r="F1240" t="s">
        <v>16</v>
      </c>
      <c r="G1240">
        <v>1</v>
      </c>
      <c r="H1240">
        <v>3</v>
      </c>
      <c r="I1240">
        <v>2005</v>
      </c>
      <c r="J1240" t="s">
        <v>222</v>
      </c>
      <c r="K1240" t="s">
        <v>264</v>
      </c>
      <c r="L1240" t="s">
        <v>24</v>
      </c>
      <c r="M1240" t="s">
        <v>25</v>
      </c>
      <c r="N1240" t="s">
        <v>26</v>
      </c>
      <c r="O1240" t="s">
        <v>27</v>
      </c>
      <c r="P1240" t="s">
        <v>30</v>
      </c>
    </row>
    <row r="1241" spans="1:16" x14ac:dyDescent="0.3">
      <c r="A1241">
        <v>10400</v>
      </c>
      <c r="B1241">
        <v>58</v>
      </c>
      <c r="C1241">
        <v>100</v>
      </c>
      <c r="D1241">
        <v>7307.42</v>
      </c>
      <c r="E1241" s="1">
        <v>38443</v>
      </c>
      <c r="F1241" t="s">
        <v>16</v>
      </c>
      <c r="G1241">
        <v>2</v>
      </c>
      <c r="H1241">
        <v>4</v>
      </c>
      <c r="I1241">
        <v>2005</v>
      </c>
      <c r="J1241" t="s">
        <v>222</v>
      </c>
      <c r="K1241" t="s">
        <v>264</v>
      </c>
      <c r="L1241" t="s">
        <v>159</v>
      </c>
      <c r="M1241" t="s">
        <v>160</v>
      </c>
      <c r="N1241" t="s">
        <v>21</v>
      </c>
      <c r="O1241" t="s">
        <v>22</v>
      </c>
      <c r="P1241" t="s">
        <v>67</v>
      </c>
    </row>
    <row r="1242" spans="1:16" x14ac:dyDescent="0.3">
      <c r="A1242">
        <v>10415</v>
      </c>
      <c r="B1242">
        <v>51</v>
      </c>
      <c r="C1242">
        <v>100</v>
      </c>
      <c r="D1242">
        <v>6209.25</v>
      </c>
      <c r="E1242" s="1">
        <v>38481</v>
      </c>
      <c r="F1242" t="s">
        <v>75</v>
      </c>
      <c r="G1242">
        <v>2</v>
      </c>
      <c r="H1242">
        <v>5</v>
      </c>
      <c r="I1242">
        <v>2005</v>
      </c>
      <c r="J1242" t="s">
        <v>222</v>
      </c>
      <c r="K1242" t="s">
        <v>264</v>
      </c>
      <c r="L1242" t="s">
        <v>226</v>
      </c>
      <c r="M1242" t="s">
        <v>227</v>
      </c>
      <c r="N1242" t="s">
        <v>46</v>
      </c>
      <c r="O1242" t="s">
        <v>47</v>
      </c>
      <c r="P1242" t="s">
        <v>30</v>
      </c>
    </row>
    <row r="1243" spans="1:16" x14ac:dyDescent="0.3">
      <c r="A1243">
        <v>10104</v>
      </c>
      <c r="B1243">
        <v>38</v>
      </c>
      <c r="C1243">
        <v>100</v>
      </c>
      <c r="D1243">
        <v>5348.5</v>
      </c>
      <c r="E1243" s="1">
        <v>37652</v>
      </c>
      <c r="F1243" t="s">
        <v>16</v>
      </c>
      <c r="G1243">
        <v>1</v>
      </c>
      <c r="H1243">
        <v>1</v>
      </c>
      <c r="I1243">
        <v>2003</v>
      </c>
      <c r="J1243" t="s">
        <v>79</v>
      </c>
      <c r="K1243" t="s">
        <v>265</v>
      </c>
      <c r="L1243" t="s">
        <v>76</v>
      </c>
      <c r="M1243" t="s">
        <v>77</v>
      </c>
      <c r="N1243" t="s">
        <v>78</v>
      </c>
      <c r="O1243" t="s">
        <v>27</v>
      </c>
      <c r="P1243" t="s">
        <v>30</v>
      </c>
    </row>
    <row r="1244" spans="1:16" x14ac:dyDescent="0.3">
      <c r="A1244">
        <v>10117</v>
      </c>
      <c r="B1244">
        <v>22</v>
      </c>
      <c r="C1244">
        <v>100</v>
      </c>
      <c r="D1244">
        <v>2780.58</v>
      </c>
      <c r="E1244" s="1">
        <v>37727</v>
      </c>
      <c r="F1244" t="s">
        <v>16</v>
      </c>
      <c r="G1244">
        <v>2</v>
      </c>
      <c r="H1244">
        <v>4</v>
      </c>
      <c r="I1244">
        <v>2003</v>
      </c>
      <c r="J1244" t="s">
        <v>79</v>
      </c>
      <c r="K1244" t="s">
        <v>265</v>
      </c>
      <c r="L1244" t="s">
        <v>85</v>
      </c>
      <c r="M1244" t="s">
        <v>86</v>
      </c>
      <c r="N1244" t="s">
        <v>86</v>
      </c>
      <c r="O1244" t="s">
        <v>87</v>
      </c>
      <c r="P1244" t="s">
        <v>23</v>
      </c>
    </row>
    <row r="1245" spans="1:16" x14ac:dyDescent="0.3">
      <c r="A1245">
        <v>10127</v>
      </c>
      <c r="B1245">
        <v>25</v>
      </c>
      <c r="C1245">
        <v>100</v>
      </c>
      <c r="D1245">
        <v>3447</v>
      </c>
      <c r="E1245" s="1">
        <v>37775</v>
      </c>
      <c r="F1245" t="s">
        <v>16</v>
      </c>
      <c r="G1245">
        <v>2</v>
      </c>
      <c r="H1245">
        <v>6</v>
      </c>
      <c r="I1245">
        <v>2003</v>
      </c>
      <c r="J1245" t="s">
        <v>79</v>
      </c>
      <c r="K1245" t="s">
        <v>265</v>
      </c>
      <c r="L1245" t="s">
        <v>189</v>
      </c>
      <c r="M1245" t="s">
        <v>20</v>
      </c>
      <c r="N1245" t="s">
        <v>21</v>
      </c>
      <c r="O1245" t="s">
        <v>22</v>
      </c>
      <c r="P1245" t="s">
        <v>30</v>
      </c>
    </row>
    <row r="1246" spans="1:16" x14ac:dyDescent="0.3">
      <c r="A1246">
        <v>10142</v>
      </c>
      <c r="B1246">
        <v>24</v>
      </c>
      <c r="C1246">
        <v>100</v>
      </c>
      <c r="D1246">
        <v>3791.52</v>
      </c>
      <c r="E1246" s="1">
        <v>37841</v>
      </c>
      <c r="F1246" t="s">
        <v>16</v>
      </c>
      <c r="G1246">
        <v>3</v>
      </c>
      <c r="H1246">
        <v>8</v>
      </c>
      <c r="I1246">
        <v>2003</v>
      </c>
      <c r="J1246" t="s">
        <v>79</v>
      </c>
      <c r="K1246" t="s">
        <v>265</v>
      </c>
      <c r="L1246" t="s">
        <v>112</v>
      </c>
      <c r="M1246" t="s">
        <v>113</v>
      </c>
      <c r="N1246" t="s">
        <v>21</v>
      </c>
      <c r="O1246" t="s">
        <v>22</v>
      </c>
      <c r="P1246" t="s">
        <v>30</v>
      </c>
    </row>
    <row r="1247" spans="1:16" x14ac:dyDescent="0.3">
      <c r="A1247">
        <v>10152</v>
      </c>
      <c r="B1247">
        <v>35</v>
      </c>
      <c r="C1247">
        <v>100</v>
      </c>
      <c r="D1247">
        <v>4524.1000000000004</v>
      </c>
      <c r="E1247" s="1">
        <v>37889</v>
      </c>
      <c r="F1247" t="s">
        <v>16</v>
      </c>
      <c r="G1247">
        <v>3</v>
      </c>
      <c r="H1247">
        <v>9</v>
      </c>
      <c r="I1247">
        <v>2003</v>
      </c>
      <c r="J1247" t="s">
        <v>79</v>
      </c>
      <c r="K1247" t="s">
        <v>265</v>
      </c>
      <c r="L1247" t="s">
        <v>89</v>
      </c>
      <c r="M1247" t="s">
        <v>90</v>
      </c>
      <c r="N1247" t="s">
        <v>46</v>
      </c>
      <c r="O1247" t="s">
        <v>47</v>
      </c>
      <c r="P1247" t="s">
        <v>30</v>
      </c>
    </row>
    <row r="1248" spans="1:16" x14ac:dyDescent="0.3">
      <c r="A1248">
        <v>10165</v>
      </c>
      <c r="B1248">
        <v>28</v>
      </c>
      <c r="C1248">
        <v>100</v>
      </c>
      <c r="D1248">
        <v>3337.6</v>
      </c>
      <c r="E1248" s="1">
        <v>37916</v>
      </c>
      <c r="F1248" t="s">
        <v>16</v>
      </c>
      <c r="G1248">
        <v>4</v>
      </c>
      <c r="H1248">
        <v>10</v>
      </c>
      <c r="I1248">
        <v>2003</v>
      </c>
      <c r="J1248" t="s">
        <v>79</v>
      </c>
      <c r="K1248" t="s">
        <v>265</v>
      </c>
      <c r="L1248" t="s">
        <v>85</v>
      </c>
      <c r="M1248" t="s">
        <v>86</v>
      </c>
      <c r="N1248" t="s">
        <v>86</v>
      </c>
      <c r="O1248" t="s">
        <v>87</v>
      </c>
      <c r="P1248" t="s">
        <v>30</v>
      </c>
    </row>
    <row r="1249" spans="1:16" x14ac:dyDescent="0.3">
      <c r="A1249">
        <v>10176</v>
      </c>
      <c r="B1249">
        <v>36</v>
      </c>
      <c r="C1249">
        <v>100</v>
      </c>
      <c r="D1249">
        <v>5532.12</v>
      </c>
      <c r="E1249" s="1">
        <v>37931</v>
      </c>
      <c r="F1249" t="s">
        <v>16</v>
      </c>
      <c r="G1249">
        <v>4</v>
      </c>
      <c r="H1249">
        <v>11</v>
      </c>
      <c r="I1249">
        <v>2003</v>
      </c>
      <c r="J1249" t="s">
        <v>79</v>
      </c>
      <c r="K1249" t="s">
        <v>265</v>
      </c>
      <c r="L1249" t="s">
        <v>181</v>
      </c>
      <c r="M1249" t="s">
        <v>182</v>
      </c>
      <c r="N1249" t="s">
        <v>107</v>
      </c>
      <c r="O1249" t="s">
        <v>27</v>
      </c>
      <c r="P1249" t="s">
        <v>30</v>
      </c>
    </row>
    <row r="1250" spans="1:16" x14ac:dyDescent="0.3">
      <c r="A1250">
        <v>10185</v>
      </c>
      <c r="B1250">
        <v>39</v>
      </c>
      <c r="C1250">
        <v>100</v>
      </c>
      <c r="D1250">
        <v>5096.91</v>
      </c>
      <c r="E1250" s="1">
        <v>37939</v>
      </c>
      <c r="F1250" t="s">
        <v>16</v>
      </c>
      <c r="G1250">
        <v>4</v>
      </c>
      <c r="H1250">
        <v>11</v>
      </c>
      <c r="I1250">
        <v>2003</v>
      </c>
      <c r="J1250" t="s">
        <v>79</v>
      </c>
      <c r="K1250" t="s">
        <v>265</v>
      </c>
      <c r="L1250" t="s">
        <v>137</v>
      </c>
      <c r="M1250" t="s">
        <v>71</v>
      </c>
      <c r="N1250" t="s">
        <v>21</v>
      </c>
      <c r="O1250" t="s">
        <v>22</v>
      </c>
      <c r="P1250" t="s">
        <v>30</v>
      </c>
    </row>
    <row r="1251" spans="1:16" x14ac:dyDescent="0.3">
      <c r="A1251">
        <v>10196</v>
      </c>
      <c r="B1251">
        <v>27</v>
      </c>
      <c r="C1251">
        <v>100</v>
      </c>
      <c r="D1251">
        <v>4537.08</v>
      </c>
      <c r="E1251" s="1">
        <v>37951</v>
      </c>
      <c r="F1251" t="s">
        <v>16</v>
      </c>
      <c r="G1251">
        <v>4</v>
      </c>
      <c r="H1251">
        <v>11</v>
      </c>
      <c r="I1251">
        <v>2003</v>
      </c>
      <c r="J1251" t="s">
        <v>79</v>
      </c>
      <c r="K1251" t="s">
        <v>265</v>
      </c>
      <c r="L1251" t="s">
        <v>101</v>
      </c>
      <c r="M1251" t="s">
        <v>102</v>
      </c>
      <c r="N1251" t="s">
        <v>21</v>
      </c>
      <c r="O1251" t="s">
        <v>22</v>
      </c>
      <c r="P1251" t="s">
        <v>30</v>
      </c>
    </row>
    <row r="1252" spans="1:16" x14ac:dyDescent="0.3">
      <c r="A1252">
        <v>10207</v>
      </c>
      <c r="B1252">
        <v>40</v>
      </c>
      <c r="C1252">
        <v>100</v>
      </c>
      <c r="D1252">
        <v>6146.8</v>
      </c>
      <c r="E1252" s="1">
        <v>37964</v>
      </c>
      <c r="F1252" t="s">
        <v>16</v>
      </c>
      <c r="G1252">
        <v>4</v>
      </c>
      <c r="H1252">
        <v>12</v>
      </c>
      <c r="I1252">
        <v>2003</v>
      </c>
      <c r="J1252" t="s">
        <v>79</v>
      </c>
      <c r="K1252" t="s">
        <v>265</v>
      </c>
      <c r="L1252" t="s">
        <v>167</v>
      </c>
      <c r="M1252" t="s">
        <v>154</v>
      </c>
      <c r="N1252" t="s">
        <v>21</v>
      </c>
      <c r="O1252" t="s">
        <v>22</v>
      </c>
      <c r="P1252" t="s">
        <v>30</v>
      </c>
    </row>
    <row r="1253" spans="1:16" x14ac:dyDescent="0.3">
      <c r="A1253">
        <v>10220</v>
      </c>
      <c r="B1253">
        <v>50</v>
      </c>
      <c r="C1253">
        <v>100</v>
      </c>
      <c r="D1253">
        <v>8258</v>
      </c>
      <c r="E1253" s="1">
        <v>38029</v>
      </c>
      <c r="F1253" t="s">
        <v>16</v>
      </c>
      <c r="G1253">
        <v>1</v>
      </c>
      <c r="H1253">
        <v>2</v>
      </c>
      <c r="I1253">
        <v>2004</v>
      </c>
      <c r="J1253" t="s">
        <v>79</v>
      </c>
      <c r="K1253" t="s">
        <v>265</v>
      </c>
      <c r="L1253" t="s">
        <v>190</v>
      </c>
      <c r="M1253" t="s">
        <v>191</v>
      </c>
      <c r="N1253" t="s">
        <v>192</v>
      </c>
      <c r="O1253" t="s">
        <v>27</v>
      </c>
      <c r="P1253" t="s">
        <v>67</v>
      </c>
    </row>
    <row r="1254" spans="1:16" x14ac:dyDescent="0.3">
      <c r="A1254">
        <v>10230</v>
      </c>
      <c r="B1254">
        <v>42</v>
      </c>
      <c r="C1254">
        <v>100</v>
      </c>
      <c r="D1254">
        <v>7238.28</v>
      </c>
      <c r="E1254" s="1">
        <v>38061</v>
      </c>
      <c r="F1254" t="s">
        <v>16</v>
      </c>
      <c r="G1254">
        <v>1</v>
      </c>
      <c r="H1254">
        <v>3</v>
      </c>
      <c r="I1254">
        <v>2004</v>
      </c>
      <c r="J1254" t="s">
        <v>79</v>
      </c>
      <c r="K1254" t="s">
        <v>265</v>
      </c>
      <c r="L1254" t="s">
        <v>184</v>
      </c>
      <c r="M1254" t="s">
        <v>185</v>
      </c>
      <c r="N1254" t="s">
        <v>177</v>
      </c>
      <c r="O1254" t="s">
        <v>27</v>
      </c>
      <c r="P1254" t="s">
        <v>67</v>
      </c>
    </row>
    <row r="1255" spans="1:16" x14ac:dyDescent="0.3">
      <c r="A1255">
        <v>10247</v>
      </c>
      <c r="B1255">
        <v>48</v>
      </c>
      <c r="C1255">
        <v>100</v>
      </c>
      <c r="D1255">
        <v>6756</v>
      </c>
      <c r="E1255" s="1">
        <v>38112</v>
      </c>
      <c r="F1255" t="s">
        <v>16</v>
      </c>
      <c r="G1255">
        <v>2</v>
      </c>
      <c r="H1255">
        <v>5</v>
      </c>
      <c r="I1255">
        <v>2004</v>
      </c>
      <c r="J1255" t="s">
        <v>79</v>
      </c>
      <c r="K1255" t="s">
        <v>265</v>
      </c>
      <c r="L1255" t="s">
        <v>186</v>
      </c>
      <c r="M1255" t="s">
        <v>187</v>
      </c>
      <c r="N1255" t="s">
        <v>59</v>
      </c>
      <c r="O1255" t="s">
        <v>27</v>
      </c>
      <c r="P1255" t="s">
        <v>30</v>
      </c>
    </row>
    <row r="1256" spans="1:16" x14ac:dyDescent="0.3">
      <c r="A1256">
        <v>10272</v>
      </c>
      <c r="B1256">
        <v>25</v>
      </c>
      <c r="C1256">
        <v>100</v>
      </c>
      <c r="D1256">
        <v>3734</v>
      </c>
      <c r="E1256" s="1">
        <v>38188</v>
      </c>
      <c r="F1256" t="s">
        <v>16</v>
      </c>
      <c r="G1256">
        <v>3</v>
      </c>
      <c r="H1256">
        <v>7</v>
      </c>
      <c r="I1256">
        <v>2004</v>
      </c>
      <c r="J1256" t="s">
        <v>79</v>
      </c>
      <c r="K1256" t="s">
        <v>265</v>
      </c>
      <c r="L1256" t="s">
        <v>62</v>
      </c>
      <c r="M1256" t="s">
        <v>63</v>
      </c>
      <c r="N1256" t="s">
        <v>21</v>
      </c>
      <c r="O1256" t="s">
        <v>22</v>
      </c>
      <c r="P1256" t="s">
        <v>30</v>
      </c>
    </row>
    <row r="1257" spans="1:16" x14ac:dyDescent="0.3">
      <c r="A1257">
        <v>10282</v>
      </c>
      <c r="B1257">
        <v>31</v>
      </c>
      <c r="C1257">
        <v>100</v>
      </c>
      <c r="D1257">
        <v>4674.8</v>
      </c>
      <c r="E1257" s="1">
        <v>38219</v>
      </c>
      <c r="F1257" t="s">
        <v>16</v>
      </c>
      <c r="G1257">
        <v>3</v>
      </c>
      <c r="H1257">
        <v>8</v>
      </c>
      <c r="I1257">
        <v>2004</v>
      </c>
      <c r="J1257" t="s">
        <v>79</v>
      </c>
      <c r="K1257" t="s">
        <v>265</v>
      </c>
      <c r="L1257" t="s">
        <v>112</v>
      </c>
      <c r="M1257" t="s">
        <v>113</v>
      </c>
      <c r="N1257" t="s">
        <v>21</v>
      </c>
      <c r="O1257" t="s">
        <v>22</v>
      </c>
      <c r="P1257" t="s">
        <v>30</v>
      </c>
    </row>
    <row r="1258" spans="1:16" x14ac:dyDescent="0.3">
      <c r="A1258">
        <v>10292</v>
      </c>
      <c r="B1258">
        <v>44</v>
      </c>
      <c r="C1258">
        <v>100</v>
      </c>
      <c r="D1258">
        <v>7140.76</v>
      </c>
      <c r="E1258" s="1">
        <v>38238</v>
      </c>
      <c r="F1258" t="s">
        <v>16</v>
      </c>
      <c r="G1258">
        <v>3</v>
      </c>
      <c r="H1258">
        <v>9</v>
      </c>
      <c r="I1258">
        <v>2004</v>
      </c>
      <c r="J1258" t="s">
        <v>79</v>
      </c>
      <c r="K1258" t="s">
        <v>265</v>
      </c>
      <c r="L1258" t="s">
        <v>19</v>
      </c>
      <c r="M1258" t="s">
        <v>20</v>
      </c>
      <c r="N1258" t="s">
        <v>21</v>
      </c>
      <c r="O1258" t="s">
        <v>22</v>
      </c>
      <c r="P1258" t="s">
        <v>67</v>
      </c>
    </row>
    <row r="1259" spans="1:16" x14ac:dyDescent="0.3">
      <c r="A1259">
        <v>10306</v>
      </c>
      <c r="B1259">
        <v>23</v>
      </c>
      <c r="C1259">
        <v>100</v>
      </c>
      <c r="D1259">
        <v>3600.65</v>
      </c>
      <c r="E1259" s="1">
        <v>38274</v>
      </c>
      <c r="F1259" t="s">
        <v>16</v>
      </c>
      <c r="G1259">
        <v>4</v>
      </c>
      <c r="H1259">
        <v>10</v>
      </c>
      <c r="I1259">
        <v>2004</v>
      </c>
      <c r="J1259" t="s">
        <v>79</v>
      </c>
      <c r="K1259" t="s">
        <v>265</v>
      </c>
      <c r="L1259" t="s">
        <v>194</v>
      </c>
      <c r="M1259" t="s">
        <v>195</v>
      </c>
      <c r="N1259" t="s">
        <v>74</v>
      </c>
      <c r="O1259" t="s">
        <v>27</v>
      </c>
      <c r="P1259" t="s">
        <v>30</v>
      </c>
    </row>
    <row r="1260" spans="1:16" x14ac:dyDescent="0.3">
      <c r="A1260">
        <v>10314</v>
      </c>
      <c r="B1260">
        <v>29</v>
      </c>
      <c r="C1260">
        <v>100</v>
      </c>
      <c r="D1260">
        <v>4206.74</v>
      </c>
      <c r="E1260" s="1">
        <v>38282</v>
      </c>
      <c r="F1260" t="s">
        <v>16</v>
      </c>
      <c r="G1260">
        <v>4</v>
      </c>
      <c r="H1260">
        <v>10</v>
      </c>
      <c r="I1260">
        <v>2004</v>
      </c>
      <c r="J1260" t="s">
        <v>79</v>
      </c>
      <c r="K1260" t="s">
        <v>265</v>
      </c>
      <c r="L1260" t="s">
        <v>196</v>
      </c>
      <c r="M1260" t="s">
        <v>197</v>
      </c>
      <c r="N1260" t="s">
        <v>134</v>
      </c>
      <c r="O1260" t="s">
        <v>27</v>
      </c>
      <c r="P1260" t="s">
        <v>30</v>
      </c>
    </row>
    <row r="1261" spans="1:16" x14ac:dyDescent="0.3">
      <c r="A1261">
        <v>10324</v>
      </c>
      <c r="B1261">
        <v>49</v>
      </c>
      <c r="C1261">
        <v>100</v>
      </c>
      <c r="D1261">
        <v>5379.71</v>
      </c>
      <c r="E1261" s="1">
        <v>38296</v>
      </c>
      <c r="F1261" t="s">
        <v>16</v>
      </c>
      <c r="G1261">
        <v>4</v>
      </c>
      <c r="H1261">
        <v>11</v>
      </c>
      <c r="I1261">
        <v>2004</v>
      </c>
      <c r="J1261" t="s">
        <v>79</v>
      </c>
      <c r="K1261" t="s">
        <v>265</v>
      </c>
      <c r="L1261" t="s">
        <v>48</v>
      </c>
      <c r="M1261" t="s">
        <v>20</v>
      </c>
      <c r="N1261" t="s">
        <v>21</v>
      </c>
      <c r="O1261" t="s">
        <v>22</v>
      </c>
      <c r="P1261" t="s">
        <v>30</v>
      </c>
    </row>
    <row r="1262" spans="1:16" x14ac:dyDescent="0.3">
      <c r="A1262">
        <v>10337</v>
      </c>
      <c r="B1262">
        <v>36</v>
      </c>
      <c r="C1262">
        <v>100</v>
      </c>
      <c r="D1262">
        <v>5679.36</v>
      </c>
      <c r="E1262" s="1">
        <v>38312</v>
      </c>
      <c r="F1262" t="s">
        <v>16</v>
      </c>
      <c r="G1262">
        <v>4</v>
      </c>
      <c r="H1262">
        <v>11</v>
      </c>
      <c r="I1262">
        <v>2004</v>
      </c>
      <c r="J1262" t="s">
        <v>79</v>
      </c>
      <c r="K1262" t="s">
        <v>265</v>
      </c>
      <c r="L1262" t="s">
        <v>88</v>
      </c>
      <c r="M1262" t="s">
        <v>20</v>
      </c>
      <c r="N1262" t="s">
        <v>21</v>
      </c>
      <c r="O1262" t="s">
        <v>22</v>
      </c>
      <c r="P1262" t="s">
        <v>30</v>
      </c>
    </row>
    <row r="1263" spans="1:16" x14ac:dyDescent="0.3">
      <c r="A1263">
        <v>10349</v>
      </c>
      <c r="B1263">
        <v>34</v>
      </c>
      <c r="C1263">
        <v>100</v>
      </c>
      <c r="D1263">
        <v>4394.84</v>
      </c>
      <c r="E1263" s="1">
        <v>38322</v>
      </c>
      <c r="F1263" t="s">
        <v>16</v>
      </c>
      <c r="G1263">
        <v>4</v>
      </c>
      <c r="H1263">
        <v>12</v>
      </c>
      <c r="I1263">
        <v>2004</v>
      </c>
      <c r="J1263" t="s">
        <v>79</v>
      </c>
      <c r="K1263" t="s">
        <v>265</v>
      </c>
      <c r="L1263" t="s">
        <v>189</v>
      </c>
      <c r="M1263" t="s">
        <v>20</v>
      </c>
      <c r="N1263" t="s">
        <v>21</v>
      </c>
      <c r="O1263" t="s">
        <v>22</v>
      </c>
      <c r="P1263" t="s">
        <v>30</v>
      </c>
    </row>
    <row r="1264" spans="1:16" x14ac:dyDescent="0.3">
      <c r="A1264">
        <v>10358</v>
      </c>
      <c r="B1264">
        <v>25</v>
      </c>
      <c r="C1264">
        <v>100</v>
      </c>
      <c r="D1264">
        <v>2528.25</v>
      </c>
      <c r="E1264" s="1">
        <v>38331</v>
      </c>
      <c r="F1264" t="s">
        <v>16</v>
      </c>
      <c r="G1264">
        <v>4</v>
      </c>
      <c r="H1264">
        <v>12</v>
      </c>
      <c r="I1264">
        <v>2004</v>
      </c>
      <c r="J1264" t="s">
        <v>79</v>
      </c>
      <c r="K1264" t="s">
        <v>265</v>
      </c>
      <c r="L1264" t="s">
        <v>76</v>
      </c>
      <c r="M1264" t="s">
        <v>77</v>
      </c>
      <c r="N1264" t="s">
        <v>78</v>
      </c>
      <c r="O1264" t="s">
        <v>27</v>
      </c>
      <c r="P1264" t="s">
        <v>23</v>
      </c>
    </row>
    <row r="1265" spans="1:16" x14ac:dyDescent="0.3">
      <c r="A1265">
        <v>10372</v>
      </c>
      <c r="B1265">
        <v>48</v>
      </c>
      <c r="C1265">
        <v>100</v>
      </c>
      <c r="D1265">
        <v>7031.52</v>
      </c>
      <c r="E1265" s="1">
        <v>38378</v>
      </c>
      <c r="F1265" t="s">
        <v>16</v>
      </c>
      <c r="G1265">
        <v>1</v>
      </c>
      <c r="H1265">
        <v>1</v>
      </c>
      <c r="I1265">
        <v>2005</v>
      </c>
      <c r="J1265" t="s">
        <v>79</v>
      </c>
      <c r="K1265" t="s">
        <v>265</v>
      </c>
      <c r="L1265" t="s">
        <v>103</v>
      </c>
      <c r="M1265" t="s">
        <v>104</v>
      </c>
      <c r="N1265" t="s">
        <v>87</v>
      </c>
      <c r="O1265" t="s">
        <v>87</v>
      </c>
      <c r="P1265" t="s">
        <v>67</v>
      </c>
    </row>
    <row r="1266" spans="1:16" x14ac:dyDescent="0.3">
      <c r="A1266">
        <v>10383</v>
      </c>
      <c r="B1266">
        <v>38</v>
      </c>
      <c r="C1266">
        <v>100</v>
      </c>
      <c r="D1266">
        <v>5340.9</v>
      </c>
      <c r="E1266" s="1">
        <v>38405</v>
      </c>
      <c r="F1266" t="s">
        <v>16</v>
      </c>
      <c r="G1266">
        <v>1</v>
      </c>
      <c r="H1266">
        <v>2</v>
      </c>
      <c r="I1266">
        <v>2005</v>
      </c>
      <c r="J1266" t="s">
        <v>79</v>
      </c>
      <c r="K1266" t="s">
        <v>265</v>
      </c>
      <c r="L1266" t="s">
        <v>76</v>
      </c>
      <c r="M1266" t="s">
        <v>77</v>
      </c>
      <c r="N1266" t="s">
        <v>78</v>
      </c>
      <c r="O1266" t="s">
        <v>27</v>
      </c>
      <c r="P1266" t="s">
        <v>30</v>
      </c>
    </row>
    <row r="1267" spans="1:16" x14ac:dyDescent="0.3">
      <c r="A1267">
        <v>10394</v>
      </c>
      <c r="B1267">
        <v>37</v>
      </c>
      <c r="C1267">
        <v>100</v>
      </c>
      <c r="D1267">
        <v>6376.58</v>
      </c>
      <c r="E1267" s="1">
        <v>38426</v>
      </c>
      <c r="F1267" t="s">
        <v>16</v>
      </c>
      <c r="G1267">
        <v>1</v>
      </c>
      <c r="H1267">
        <v>3</v>
      </c>
      <c r="I1267">
        <v>2005</v>
      </c>
      <c r="J1267" t="s">
        <v>79</v>
      </c>
      <c r="K1267" t="s">
        <v>265</v>
      </c>
      <c r="L1267" t="s">
        <v>76</v>
      </c>
      <c r="M1267" t="s">
        <v>77</v>
      </c>
      <c r="N1267" t="s">
        <v>78</v>
      </c>
      <c r="O1267" t="s">
        <v>27</v>
      </c>
      <c r="P1267" t="s">
        <v>30</v>
      </c>
    </row>
    <row r="1268" spans="1:16" x14ac:dyDescent="0.3">
      <c r="A1268">
        <v>10413</v>
      </c>
      <c r="B1268">
        <v>49</v>
      </c>
      <c r="C1268">
        <v>100</v>
      </c>
      <c r="D1268">
        <v>6896.75</v>
      </c>
      <c r="E1268" s="1">
        <v>38477</v>
      </c>
      <c r="F1268" t="s">
        <v>16</v>
      </c>
      <c r="G1268">
        <v>2</v>
      </c>
      <c r="H1268">
        <v>5</v>
      </c>
      <c r="I1268">
        <v>2005</v>
      </c>
      <c r="J1268" t="s">
        <v>79</v>
      </c>
      <c r="K1268" t="s">
        <v>265</v>
      </c>
      <c r="L1268" t="s">
        <v>51</v>
      </c>
      <c r="M1268" t="s">
        <v>52</v>
      </c>
      <c r="N1268" t="s">
        <v>21</v>
      </c>
      <c r="O1268" t="s">
        <v>22</v>
      </c>
      <c r="P1268" t="s">
        <v>30</v>
      </c>
    </row>
    <row r="1269" spans="1:16" x14ac:dyDescent="0.3">
      <c r="A1269">
        <v>10100</v>
      </c>
      <c r="B1269">
        <v>22</v>
      </c>
      <c r="C1269">
        <v>86.51</v>
      </c>
      <c r="D1269">
        <v>1903.22</v>
      </c>
      <c r="E1269" s="1">
        <v>37627</v>
      </c>
      <c r="F1269" t="s">
        <v>16</v>
      </c>
      <c r="G1269">
        <v>1</v>
      </c>
      <c r="H1269">
        <v>1</v>
      </c>
      <c r="I1269">
        <v>2003</v>
      </c>
      <c r="J1269" t="s">
        <v>222</v>
      </c>
      <c r="K1269" t="s">
        <v>266</v>
      </c>
      <c r="L1269" t="s">
        <v>114</v>
      </c>
      <c r="M1269" t="s">
        <v>115</v>
      </c>
      <c r="N1269" t="s">
        <v>21</v>
      </c>
      <c r="O1269" t="s">
        <v>22</v>
      </c>
      <c r="P1269" t="s">
        <v>23</v>
      </c>
    </row>
    <row r="1270" spans="1:16" x14ac:dyDescent="0.3">
      <c r="A1270">
        <v>10110</v>
      </c>
      <c r="B1270">
        <v>28</v>
      </c>
      <c r="C1270">
        <v>89.27</v>
      </c>
      <c r="D1270">
        <v>2499.56</v>
      </c>
      <c r="E1270" s="1">
        <v>37698</v>
      </c>
      <c r="F1270" t="s">
        <v>16</v>
      </c>
      <c r="G1270">
        <v>1</v>
      </c>
      <c r="H1270">
        <v>3</v>
      </c>
      <c r="I1270">
        <v>2003</v>
      </c>
      <c r="J1270" t="s">
        <v>222</v>
      </c>
      <c r="K1270" t="s">
        <v>266</v>
      </c>
      <c r="L1270" t="s">
        <v>194</v>
      </c>
      <c r="M1270" t="s">
        <v>195</v>
      </c>
      <c r="N1270" t="s">
        <v>74</v>
      </c>
      <c r="O1270" t="s">
        <v>27</v>
      </c>
      <c r="P1270" t="s">
        <v>23</v>
      </c>
    </row>
    <row r="1271" spans="1:16" x14ac:dyDescent="0.3">
      <c r="A1271">
        <v>10124</v>
      </c>
      <c r="B1271">
        <v>36</v>
      </c>
      <c r="C1271">
        <v>85.59</v>
      </c>
      <c r="D1271">
        <v>3081.24</v>
      </c>
      <c r="E1271" s="1">
        <v>37762</v>
      </c>
      <c r="F1271" t="s">
        <v>16</v>
      </c>
      <c r="G1271">
        <v>2</v>
      </c>
      <c r="H1271">
        <v>5</v>
      </c>
      <c r="I1271">
        <v>2003</v>
      </c>
      <c r="J1271" t="s">
        <v>222</v>
      </c>
      <c r="K1271" t="s">
        <v>266</v>
      </c>
      <c r="L1271" t="s">
        <v>218</v>
      </c>
      <c r="M1271" t="s">
        <v>219</v>
      </c>
      <c r="N1271" t="s">
        <v>21</v>
      </c>
      <c r="O1271" t="s">
        <v>22</v>
      </c>
      <c r="P1271" t="s">
        <v>30</v>
      </c>
    </row>
    <row r="1272" spans="1:16" x14ac:dyDescent="0.3">
      <c r="A1272">
        <v>10148</v>
      </c>
      <c r="B1272">
        <v>34</v>
      </c>
      <c r="C1272">
        <v>100</v>
      </c>
      <c r="D1272">
        <v>3598.22</v>
      </c>
      <c r="E1272" s="1">
        <v>37875</v>
      </c>
      <c r="F1272" t="s">
        <v>16</v>
      </c>
      <c r="G1272">
        <v>3</v>
      </c>
      <c r="H1272">
        <v>9</v>
      </c>
      <c r="I1272">
        <v>2003</v>
      </c>
      <c r="J1272" t="s">
        <v>222</v>
      </c>
      <c r="K1272" t="s">
        <v>266</v>
      </c>
      <c r="L1272" t="s">
        <v>118</v>
      </c>
      <c r="M1272" t="s">
        <v>119</v>
      </c>
      <c r="N1272" t="s">
        <v>46</v>
      </c>
      <c r="O1272" t="s">
        <v>47</v>
      </c>
      <c r="P1272" t="s">
        <v>30</v>
      </c>
    </row>
    <row r="1273" spans="1:16" x14ac:dyDescent="0.3">
      <c r="A1273">
        <v>10162</v>
      </c>
      <c r="B1273">
        <v>39</v>
      </c>
      <c r="C1273">
        <v>100</v>
      </c>
      <c r="D1273">
        <v>3912.09</v>
      </c>
      <c r="E1273" s="1">
        <v>37912</v>
      </c>
      <c r="F1273" t="s">
        <v>16</v>
      </c>
      <c r="G1273">
        <v>4</v>
      </c>
      <c r="H1273">
        <v>10</v>
      </c>
      <c r="I1273">
        <v>2003</v>
      </c>
      <c r="J1273" t="s">
        <v>222</v>
      </c>
      <c r="K1273" t="s">
        <v>266</v>
      </c>
      <c r="L1273" t="s">
        <v>33</v>
      </c>
      <c r="M1273" t="s">
        <v>34</v>
      </c>
      <c r="N1273" t="s">
        <v>21</v>
      </c>
      <c r="O1273" t="s">
        <v>22</v>
      </c>
      <c r="P1273" t="s">
        <v>30</v>
      </c>
    </row>
    <row r="1274" spans="1:16" x14ac:dyDescent="0.3">
      <c r="A1274">
        <v>10173</v>
      </c>
      <c r="B1274">
        <v>21</v>
      </c>
      <c r="C1274">
        <v>75.459999999999994</v>
      </c>
      <c r="D1274">
        <v>1584.66</v>
      </c>
      <c r="E1274" s="1">
        <v>37930</v>
      </c>
      <c r="F1274" t="s">
        <v>16</v>
      </c>
      <c r="G1274">
        <v>4</v>
      </c>
      <c r="H1274">
        <v>11</v>
      </c>
      <c r="I1274">
        <v>2003</v>
      </c>
      <c r="J1274" t="s">
        <v>222</v>
      </c>
      <c r="K1274" t="s">
        <v>266</v>
      </c>
      <c r="L1274" t="s">
        <v>224</v>
      </c>
      <c r="M1274" t="s">
        <v>225</v>
      </c>
      <c r="N1274" t="s">
        <v>107</v>
      </c>
      <c r="O1274" t="s">
        <v>27</v>
      </c>
      <c r="P1274" t="s">
        <v>23</v>
      </c>
    </row>
    <row r="1275" spans="1:16" x14ac:dyDescent="0.3">
      <c r="A1275">
        <v>10182</v>
      </c>
      <c r="B1275">
        <v>36</v>
      </c>
      <c r="C1275">
        <v>100</v>
      </c>
      <c r="D1275">
        <v>3942.72</v>
      </c>
      <c r="E1275" s="1">
        <v>37937</v>
      </c>
      <c r="F1275" t="s">
        <v>16</v>
      </c>
      <c r="G1275">
        <v>4</v>
      </c>
      <c r="H1275">
        <v>11</v>
      </c>
      <c r="I1275">
        <v>2003</v>
      </c>
      <c r="J1275" t="s">
        <v>222</v>
      </c>
      <c r="K1275" t="s">
        <v>266</v>
      </c>
      <c r="L1275" t="s">
        <v>112</v>
      </c>
      <c r="M1275" t="s">
        <v>113</v>
      </c>
      <c r="N1275" t="s">
        <v>21</v>
      </c>
      <c r="O1275" t="s">
        <v>22</v>
      </c>
      <c r="P1275" t="s">
        <v>30</v>
      </c>
    </row>
    <row r="1276" spans="1:16" x14ac:dyDescent="0.3">
      <c r="A1276">
        <v>10193</v>
      </c>
      <c r="B1276">
        <v>24</v>
      </c>
      <c r="C1276">
        <v>97.55</v>
      </c>
      <c r="D1276">
        <v>2341.1999999999998</v>
      </c>
      <c r="E1276" s="1">
        <v>37946</v>
      </c>
      <c r="F1276" t="s">
        <v>16</v>
      </c>
      <c r="G1276">
        <v>4</v>
      </c>
      <c r="H1276">
        <v>11</v>
      </c>
      <c r="I1276">
        <v>2003</v>
      </c>
      <c r="J1276" t="s">
        <v>222</v>
      </c>
      <c r="K1276" t="s">
        <v>266</v>
      </c>
      <c r="L1276" t="s">
        <v>226</v>
      </c>
      <c r="M1276" t="s">
        <v>227</v>
      </c>
      <c r="N1276" t="s">
        <v>46</v>
      </c>
      <c r="O1276" t="s">
        <v>47</v>
      </c>
      <c r="P1276" t="s">
        <v>23</v>
      </c>
    </row>
    <row r="1277" spans="1:16" x14ac:dyDescent="0.3">
      <c r="A1277">
        <v>10204</v>
      </c>
      <c r="B1277">
        <v>29</v>
      </c>
      <c r="C1277">
        <v>85.59</v>
      </c>
      <c r="D1277">
        <v>2482.11</v>
      </c>
      <c r="E1277" s="1">
        <v>37957</v>
      </c>
      <c r="F1277" t="s">
        <v>16</v>
      </c>
      <c r="G1277">
        <v>4</v>
      </c>
      <c r="H1277">
        <v>12</v>
      </c>
      <c r="I1277">
        <v>2003</v>
      </c>
      <c r="J1277" t="s">
        <v>222</v>
      </c>
      <c r="K1277" t="s">
        <v>266</v>
      </c>
      <c r="L1277" t="s">
        <v>189</v>
      </c>
      <c r="M1277" t="s">
        <v>20</v>
      </c>
      <c r="N1277" t="s">
        <v>21</v>
      </c>
      <c r="O1277" t="s">
        <v>22</v>
      </c>
      <c r="P1277" t="s">
        <v>23</v>
      </c>
    </row>
    <row r="1278" spans="1:16" x14ac:dyDescent="0.3">
      <c r="A1278">
        <v>10213</v>
      </c>
      <c r="B1278">
        <v>38</v>
      </c>
      <c r="C1278">
        <v>94.79</v>
      </c>
      <c r="D1278">
        <v>3602.02</v>
      </c>
      <c r="E1278" s="1">
        <v>38008</v>
      </c>
      <c r="F1278" t="s">
        <v>16</v>
      </c>
      <c r="G1278">
        <v>1</v>
      </c>
      <c r="H1278">
        <v>1</v>
      </c>
      <c r="I1278">
        <v>2004</v>
      </c>
      <c r="J1278" t="s">
        <v>222</v>
      </c>
      <c r="K1278" t="s">
        <v>266</v>
      </c>
      <c r="L1278" t="s">
        <v>141</v>
      </c>
      <c r="M1278" t="s">
        <v>136</v>
      </c>
      <c r="N1278" t="s">
        <v>74</v>
      </c>
      <c r="O1278" t="s">
        <v>27</v>
      </c>
      <c r="P1278" t="s">
        <v>30</v>
      </c>
    </row>
    <row r="1279" spans="1:16" x14ac:dyDescent="0.3">
      <c r="A1279">
        <v>10227</v>
      </c>
      <c r="B1279">
        <v>34</v>
      </c>
      <c r="C1279">
        <v>100</v>
      </c>
      <c r="D1279">
        <v>3566.94</v>
      </c>
      <c r="E1279" s="1">
        <v>38048</v>
      </c>
      <c r="F1279" t="s">
        <v>16</v>
      </c>
      <c r="G1279">
        <v>1</v>
      </c>
      <c r="H1279">
        <v>3</v>
      </c>
      <c r="I1279">
        <v>2004</v>
      </c>
      <c r="J1279" t="s">
        <v>222</v>
      </c>
      <c r="K1279" t="s">
        <v>266</v>
      </c>
      <c r="L1279" t="s">
        <v>93</v>
      </c>
      <c r="M1279" t="s">
        <v>94</v>
      </c>
      <c r="N1279" t="s">
        <v>26</v>
      </c>
      <c r="O1279" t="s">
        <v>27</v>
      </c>
      <c r="P1279" t="s">
        <v>30</v>
      </c>
    </row>
    <row r="1280" spans="1:16" x14ac:dyDescent="0.3">
      <c r="A1280">
        <v>10241</v>
      </c>
      <c r="B1280">
        <v>42</v>
      </c>
      <c r="C1280">
        <v>90.19</v>
      </c>
      <c r="D1280">
        <v>3787.98</v>
      </c>
      <c r="E1280" s="1">
        <v>38090</v>
      </c>
      <c r="F1280" t="s">
        <v>16</v>
      </c>
      <c r="G1280">
        <v>2</v>
      </c>
      <c r="H1280">
        <v>4</v>
      </c>
      <c r="I1280">
        <v>2004</v>
      </c>
      <c r="J1280" t="s">
        <v>222</v>
      </c>
      <c r="K1280" t="s">
        <v>266</v>
      </c>
      <c r="L1280" t="s">
        <v>214</v>
      </c>
      <c r="M1280" t="s">
        <v>215</v>
      </c>
      <c r="N1280" t="s">
        <v>26</v>
      </c>
      <c r="O1280" t="s">
        <v>27</v>
      </c>
      <c r="P1280" t="s">
        <v>30</v>
      </c>
    </row>
    <row r="1281" spans="1:16" x14ac:dyDescent="0.3">
      <c r="A1281">
        <v>10280</v>
      </c>
      <c r="B1281">
        <v>35</v>
      </c>
      <c r="C1281">
        <v>100</v>
      </c>
      <c r="D1281">
        <v>3704.05</v>
      </c>
      <c r="E1281" s="1">
        <v>38216</v>
      </c>
      <c r="F1281" t="s">
        <v>16</v>
      </c>
      <c r="G1281">
        <v>3</v>
      </c>
      <c r="H1281">
        <v>8</v>
      </c>
      <c r="I1281">
        <v>2004</v>
      </c>
      <c r="J1281" t="s">
        <v>222</v>
      </c>
      <c r="K1281" t="s">
        <v>266</v>
      </c>
      <c r="L1281" t="s">
        <v>105</v>
      </c>
      <c r="M1281" t="s">
        <v>106</v>
      </c>
      <c r="N1281" t="s">
        <v>107</v>
      </c>
      <c r="O1281" t="s">
        <v>27</v>
      </c>
      <c r="P1281" t="s">
        <v>30</v>
      </c>
    </row>
    <row r="1282" spans="1:16" x14ac:dyDescent="0.3">
      <c r="A1282">
        <v>10288</v>
      </c>
      <c r="B1282">
        <v>35</v>
      </c>
      <c r="C1282">
        <v>80.989999999999995</v>
      </c>
      <c r="D1282">
        <v>2834.65</v>
      </c>
      <c r="E1282" s="1">
        <v>38231</v>
      </c>
      <c r="F1282" t="s">
        <v>16</v>
      </c>
      <c r="G1282">
        <v>3</v>
      </c>
      <c r="H1282">
        <v>9</v>
      </c>
      <c r="I1282">
        <v>2004</v>
      </c>
      <c r="J1282" t="s">
        <v>222</v>
      </c>
      <c r="K1282" t="s">
        <v>266</v>
      </c>
      <c r="L1282" t="s">
        <v>168</v>
      </c>
      <c r="M1282" t="s">
        <v>86</v>
      </c>
      <c r="N1282" t="s">
        <v>86</v>
      </c>
      <c r="O1282" t="s">
        <v>47</v>
      </c>
      <c r="P1282" t="s">
        <v>23</v>
      </c>
    </row>
    <row r="1283" spans="1:16" x14ac:dyDescent="0.3">
      <c r="A1283">
        <v>10302</v>
      </c>
      <c r="B1283">
        <v>38</v>
      </c>
      <c r="C1283">
        <v>89.27</v>
      </c>
      <c r="D1283">
        <v>3392.26</v>
      </c>
      <c r="E1283" s="1">
        <v>37900</v>
      </c>
      <c r="F1283" t="s">
        <v>16</v>
      </c>
      <c r="G1283">
        <v>4</v>
      </c>
      <c r="H1283">
        <v>10</v>
      </c>
      <c r="I1283">
        <v>2003</v>
      </c>
      <c r="J1283" t="s">
        <v>222</v>
      </c>
      <c r="K1283" t="s">
        <v>266</v>
      </c>
      <c r="L1283" t="s">
        <v>72</v>
      </c>
      <c r="M1283" t="s">
        <v>73</v>
      </c>
      <c r="N1283" t="s">
        <v>74</v>
      </c>
      <c r="O1283" t="s">
        <v>27</v>
      </c>
      <c r="P1283" t="s">
        <v>30</v>
      </c>
    </row>
    <row r="1284" spans="1:16" x14ac:dyDescent="0.3">
      <c r="A1284">
        <v>10311</v>
      </c>
      <c r="B1284">
        <v>41</v>
      </c>
      <c r="C1284">
        <v>81.91</v>
      </c>
      <c r="D1284">
        <v>3358.31</v>
      </c>
      <c r="E1284" s="1">
        <v>38276</v>
      </c>
      <c r="F1284" t="s">
        <v>16</v>
      </c>
      <c r="G1284">
        <v>4</v>
      </c>
      <c r="H1284">
        <v>10</v>
      </c>
      <c r="I1284">
        <v>2004</v>
      </c>
      <c r="J1284" t="s">
        <v>222</v>
      </c>
      <c r="K1284" t="s">
        <v>266</v>
      </c>
      <c r="L1284" t="s">
        <v>76</v>
      </c>
      <c r="M1284" t="s">
        <v>77</v>
      </c>
      <c r="N1284" t="s">
        <v>78</v>
      </c>
      <c r="O1284" t="s">
        <v>27</v>
      </c>
      <c r="P1284" t="s">
        <v>30</v>
      </c>
    </row>
    <row r="1285" spans="1:16" x14ac:dyDescent="0.3">
      <c r="A1285">
        <v>10332</v>
      </c>
      <c r="B1285">
        <v>50</v>
      </c>
      <c r="C1285">
        <v>100</v>
      </c>
      <c r="D1285">
        <v>7310</v>
      </c>
      <c r="E1285" s="1">
        <v>38308</v>
      </c>
      <c r="F1285" t="s">
        <v>16</v>
      </c>
      <c r="G1285">
        <v>4</v>
      </c>
      <c r="H1285">
        <v>11</v>
      </c>
      <c r="I1285">
        <v>2004</v>
      </c>
      <c r="J1285" t="s">
        <v>222</v>
      </c>
      <c r="K1285" t="s">
        <v>266</v>
      </c>
      <c r="L1285" t="s">
        <v>194</v>
      </c>
      <c r="M1285" t="s">
        <v>195</v>
      </c>
      <c r="N1285" t="s">
        <v>74</v>
      </c>
      <c r="O1285" t="s">
        <v>27</v>
      </c>
      <c r="P1285" t="s">
        <v>67</v>
      </c>
    </row>
    <row r="1286" spans="1:16" x14ac:dyDescent="0.3">
      <c r="A1286">
        <v>10344</v>
      </c>
      <c r="B1286">
        <v>21</v>
      </c>
      <c r="C1286">
        <v>100</v>
      </c>
      <c r="D1286">
        <v>2203.11</v>
      </c>
      <c r="E1286" s="1">
        <v>38316</v>
      </c>
      <c r="F1286" t="s">
        <v>16</v>
      </c>
      <c r="G1286">
        <v>4</v>
      </c>
      <c r="H1286">
        <v>11</v>
      </c>
      <c r="I1286">
        <v>2004</v>
      </c>
      <c r="J1286" t="s">
        <v>222</v>
      </c>
      <c r="K1286" t="s">
        <v>266</v>
      </c>
      <c r="L1286" t="s">
        <v>173</v>
      </c>
      <c r="M1286" t="s">
        <v>174</v>
      </c>
      <c r="N1286" t="s">
        <v>26</v>
      </c>
      <c r="O1286" t="s">
        <v>27</v>
      </c>
      <c r="P1286" t="s">
        <v>23</v>
      </c>
    </row>
    <row r="1287" spans="1:16" x14ac:dyDescent="0.3">
      <c r="A1287">
        <v>10367</v>
      </c>
      <c r="B1287">
        <v>43</v>
      </c>
      <c r="C1287">
        <v>62.72</v>
      </c>
      <c r="D1287">
        <v>2696.96</v>
      </c>
      <c r="E1287" s="1">
        <v>38364</v>
      </c>
      <c r="F1287" t="s">
        <v>164</v>
      </c>
      <c r="G1287">
        <v>1</v>
      </c>
      <c r="H1287">
        <v>1</v>
      </c>
      <c r="I1287">
        <v>2005</v>
      </c>
      <c r="J1287" t="s">
        <v>222</v>
      </c>
      <c r="K1287" t="s">
        <v>266</v>
      </c>
      <c r="L1287" t="s">
        <v>31</v>
      </c>
      <c r="M1287" t="s">
        <v>32</v>
      </c>
      <c r="N1287" t="s">
        <v>21</v>
      </c>
      <c r="O1287" t="s">
        <v>22</v>
      </c>
      <c r="P1287" t="s">
        <v>23</v>
      </c>
    </row>
    <row r="1288" spans="1:16" x14ac:dyDescent="0.3">
      <c r="A1288">
        <v>10380</v>
      </c>
      <c r="B1288">
        <v>32</v>
      </c>
      <c r="C1288">
        <v>100</v>
      </c>
      <c r="D1288">
        <v>3376.64</v>
      </c>
      <c r="E1288" s="1">
        <v>38399</v>
      </c>
      <c r="F1288" t="s">
        <v>16</v>
      </c>
      <c r="G1288">
        <v>1</v>
      </c>
      <c r="H1288">
        <v>2</v>
      </c>
      <c r="I1288">
        <v>2005</v>
      </c>
      <c r="J1288" t="s">
        <v>222</v>
      </c>
      <c r="K1288" t="s">
        <v>266</v>
      </c>
      <c r="L1288" t="s">
        <v>76</v>
      </c>
      <c r="M1288" t="s">
        <v>77</v>
      </c>
      <c r="N1288" t="s">
        <v>78</v>
      </c>
      <c r="O1288" t="s">
        <v>27</v>
      </c>
      <c r="P1288" t="s">
        <v>30</v>
      </c>
    </row>
    <row r="1289" spans="1:16" x14ac:dyDescent="0.3">
      <c r="A1289">
        <v>10407</v>
      </c>
      <c r="B1289">
        <v>6</v>
      </c>
      <c r="C1289">
        <v>90.19</v>
      </c>
      <c r="D1289">
        <v>541.14</v>
      </c>
      <c r="E1289" s="1">
        <v>38464</v>
      </c>
      <c r="F1289" t="s">
        <v>161</v>
      </c>
      <c r="G1289">
        <v>2</v>
      </c>
      <c r="H1289">
        <v>4</v>
      </c>
      <c r="I1289">
        <v>2005</v>
      </c>
      <c r="J1289" t="s">
        <v>222</v>
      </c>
      <c r="K1289" t="s">
        <v>266</v>
      </c>
      <c r="L1289" t="s">
        <v>159</v>
      </c>
      <c r="M1289" t="s">
        <v>160</v>
      </c>
      <c r="N1289" t="s">
        <v>21</v>
      </c>
      <c r="O1289" t="s">
        <v>22</v>
      </c>
      <c r="P1289" t="s">
        <v>23</v>
      </c>
    </row>
    <row r="1290" spans="1:16" x14ac:dyDescent="0.3">
      <c r="A1290">
        <v>10420</v>
      </c>
      <c r="B1290">
        <v>66</v>
      </c>
      <c r="C1290">
        <v>92.95</v>
      </c>
      <c r="D1290">
        <v>6134.7</v>
      </c>
      <c r="E1290" s="1">
        <v>38501</v>
      </c>
      <c r="F1290" t="s">
        <v>122</v>
      </c>
      <c r="G1290">
        <v>2</v>
      </c>
      <c r="H1290">
        <v>5</v>
      </c>
      <c r="I1290">
        <v>2005</v>
      </c>
      <c r="J1290" t="s">
        <v>222</v>
      </c>
      <c r="K1290" t="s">
        <v>266</v>
      </c>
      <c r="L1290" t="s">
        <v>68</v>
      </c>
      <c r="M1290" t="s">
        <v>69</v>
      </c>
      <c r="N1290" t="s">
        <v>46</v>
      </c>
      <c r="O1290" t="s">
        <v>47</v>
      </c>
      <c r="P1290" t="s">
        <v>30</v>
      </c>
    </row>
    <row r="1291" spans="1:16" x14ac:dyDescent="0.3">
      <c r="A1291">
        <v>10105</v>
      </c>
      <c r="B1291">
        <v>41</v>
      </c>
      <c r="C1291">
        <v>82.5</v>
      </c>
      <c r="D1291">
        <v>3382.5</v>
      </c>
      <c r="E1291" s="1">
        <v>37663</v>
      </c>
      <c r="F1291" t="s">
        <v>16</v>
      </c>
      <c r="G1291">
        <v>1</v>
      </c>
      <c r="H1291">
        <v>2</v>
      </c>
      <c r="I1291">
        <v>2003</v>
      </c>
      <c r="J1291" t="s">
        <v>222</v>
      </c>
      <c r="K1291" t="s">
        <v>267</v>
      </c>
      <c r="L1291" t="s">
        <v>132</v>
      </c>
      <c r="M1291" t="s">
        <v>133</v>
      </c>
      <c r="N1291" t="s">
        <v>134</v>
      </c>
      <c r="O1291" t="s">
        <v>27</v>
      </c>
      <c r="P1291" t="s">
        <v>30</v>
      </c>
    </row>
    <row r="1292" spans="1:16" x14ac:dyDescent="0.3">
      <c r="A1292">
        <v>10117</v>
      </c>
      <c r="B1292">
        <v>23</v>
      </c>
      <c r="C1292">
        <v>97.42</v>
      </c>
      <c r="D1292">
        <v>2240.66</v>
      </c>
      <c r="E1292" s="1">
        <v>37727</v>
      </c>
      <c r="F1292" t="s">
        <v>16</v>
      </c>
      <c r="G1292">
        <v>2</v>
      </c>
      <c r="H1292">
        <v>4</v>
      </c>
      <c r="I1292">
        <v>2003</v>
      </c>
      <c r="J1292" t="s">
        <v>222</v>
      </c>
      <c r="K1292" t="s">
        <v>267</v>
      </c>
      <c r="L1292" t="s">
        <v>85</v>
      </c>
      <c r="M1292" t="s">
        <v>86</v>
      </c>
      <c r="N1292" t="s">
        <v>86</v>
      </c>
      <c r="O1292" t="s">
        <v>87</v>
      </c>
      <c r="P1292" t="s">
        <v>23</v>
      </c>
    </row>
    <row r="1293" spans="1:16" x14ac:dyDescent="0.3">
      <c r="A1293">
        <v>10128</v>
      </c>
      <c r="B1293">
        <v>43</v>
      </c>
      <c r="C1293">
        <v>92.16</v>
      </c>
      <c r="D1293">
        <v>3962.88</v>
      </c>
      <c r="E1293" s="1">
        <v>37778</v>
      </c>
      <c r="F1293" t="s">
        <v>16</v>
      </c>
      <c r="G1293">
        <v>2</v>
      </c>
      <c r="H1293">
        <v>6</v>
      </c>
      <c r="I1293">
        <v>2003</v>
      </c>
      <c r="J1293" t="s">
        <v>222</v>
      </c>
      <c r="K1293" t="s">
        <v>267</v>
      </c>
      <c r="L1293" t="s">
        <v>76</v>
      </c>
      <c r="M1293" t="s">
        <v>77</v>
      </c>
      <c r="N1293" t="s">
        <v>78</v>
      </c>
      <c r="O1293" t="s">
        <v>27</v>
      </c>
      <c r="P1293" t="s">
        <v>30</v>
      </c>
    </row>
    <row r="1294" spans="1:16" x14ac:dyDescent="0.3">
      <c r="A1294">
        <v>10142</v>
      </c>
      <c r="B1294">
        <v>24</v>
      </c>
      <c r="C1294">
        <v>70.22</v>
      </c>
      <c r="D1294">
        <v>1685.28</v>
      </c>
      <c r="E1294" s="1">
        <v>37841</v>
      </c>
      <c r="F1294" t="s">
        <v>16</v>
      </c>
      <c r="G1294">
        <v>3</v>
      </c>
      <c r="H1294">
        <v>8</v>
      </c>
      <c r="I1294">
        <v>2003</v>
      </c>
      <c r="J1294" t="s">
        <v>222</v>
      </c>
      <c r="K1294" t="s">
        <v>267</v>
      </c>
      <c r="L1294" t="s">
        <v>112</v>
      </c>
      <c r="M1294" t="s">
        <v>113</v>
      </c>
      <c r="N1294" t="s">
        <v>21</v>
      </c>
      <c r="O1294" t="s">
        <v>22</v>
      </c>
      <c r="P1294" t="s">
        <v>23</v>
      </c>
    </row>
    <row r="1295" spans="1:16" x14ac:dyDescent="0.3">
      <c r="A1295">
        <v>10153</v>
      </c>
      <c r="B1295">
        <v>22</v>
      </c>
      <c r="C1295">
        <v>83.38</v>
      </c>
      <c r="D1295">
        <v>1834.36</v>
      </c>
      <c r="E1295" s="1">
        <v>37892</v>
      </c>
      <c r="F1295" t="s">
        <v>16</v>
      </c>
      <c r="G1295">
        <v>3</v>
      </c>
      <c r="H1295">
        <v>9</v>
      </c>
      <c r="I1295">
        <v>2003</v>
      </c>
      <c r="J1295" t="s">
        <v>222</v>
      </c>
      <c r="K1295" t="s">
        <v>267</v>
      </c>
      <c r="L1295" t="s">
        <v>76</v>
      </c>
      <c r="M1295" t="s">
        <v>77</v>
      </c>
      <c r="N1295" t="s">
        <v>78</v>
      </c>
      <c r="O1295" t="s">
        <v>27</v>
      </c>
      <c r="P1295" t="s">
        <v>23</v>
      </c>
    </row>
    <row r="1296" spans="1:16" x14ac:dyDescent="0.3">
      <c r="A1296">
        <v>10166</v>
      </c>
      <c r="B1296">
        <v>26</v>
      </c>
      <c r="C1296">
        <v>73.73</v>
      </c>
      <c r="D1296">
        <v>1916.98</v>
      </c>
      <c r="E1296" s="1">
        <v>37915</v>
      </c>
      <c r="F1296" t="s">
        <v>16</v>
      </c>
      <c r="G1296">
        <v>4</v>
      </c>
      <c r="H1296">
        <v>10</v>
      </c>
      <c r="I1296">
        <v>2003</v>
      </c>
      <c r="J1296" t="s">
        <v>222</v>
      </c>
      <c r="K1296" t="s">
        <v>267</v>
      </c>
      <c r="L1296" t="s">
        <v>70</v>
      </c>
      <c r="M1296" t="s">
        <v>71</v>
      </c>
      <c r="N1296" t="s">
        <v>21</v>
      </c>
      <c r="O1296" t="s">
        <v>22</v>
      </c>
      <c r="P1296" t="s">
        <v>23</v>
      </c>
    </row>
    <row r="1297" spans="1:16" x14ac:dyDescent="0.3">
      <c r="A1297">
        <v>10177</v>
      </c>
      <c r="B1297">
        <v>35</v>
      </c>
      <c r="C1297">
        <v>74.599999999999994</v>
      </c>
      <c r="D1297">
        <v>2611</v>
      </c>
      <c r="E1297" s="1">
        <v>37932</v>
      </c>
      <c r="F1297" t="s">
        <v>16</v>
      </c>
      <c r="G1297">
        <v>4</v>
      </c>
      <c r="H1297">
        <v>11</v>
      </c>
      <c r="I1297">
        <v>2003</v>
      </c>
      <c r="J1297" t="s">
        <v>222</v>
      </c>
      <c r="K1297" t="s">
        <v>267</v>
      </c>
      <c r="L1297" t="s">
        <v>193</v>
      </c>
      <c r="M1297" t="s">
        <v>77</v>
      </c>
      <c r="N1297" t="s">
        <v>78</v>
      </c>
      <c r="O1297" t="s">
        <v>27</v>
      </c>
      <c r="P1297" t="s">
        <v>23</v>
      </c>
    </row>
    <row r="1298" spans="1:16" x14ac:dyDescent="0.3">
      <c r="A1298">
        <v>10185</v>
      </c>
      <c r="B1298">
        <v>47</v>
      </c>
      <c r="C1298">
        <v>77.239999999999995</v>
      </c>
      <c r="D1298">
        <v>3630.28</v>
      </c>
      <c r="E1298" s="1">
        <v>37939</v>
      </c>
      <c r="F1298" t="s">
        <v>16</v>
      </c>
      <c r="G1298">
        <v>4</v>
      </c>
      <c r="H1298">
        <v>11</v>
      </c>
      <c r="I1298">
        <v>2003</v>
      </c>
      <c r="J1298" t="s">
        <v>222</v>
      </c>
      <c r="K1298" t="s">
        <v>267</v>
      </c>
      <c r="L1298" t="s">
        <v>137</v>
      </c>
      <c r="M1298" t="s">
        <v>71</v>
      </c>
      <c r="N1298" t="s">
        <v>21</v>
      </c>
      <c r="O1298" t="s">
        <v>22</v>
      </c>
      <c r="P1298" t="s">
        <v>30</v>
      </c>
    </row>
    <row r="1299" spans="1:16" x14ac:dyDescent="0.3">
      <c r="A1299">
        <v>10197</v>
      </c>
      <c r="B1299">
        <v>50</v>
      </c>
      <c r="C1299">
        <v>100</v>
      </c>
      <c r="D1299">
        <v>5090.5</v>
      </c>
      <c r="E1299" s="1">
        <v>37951</v>
      </c>
      <c r="F1299" t="s">
        <v>16</v>
      </c>
      <c r="G1299">
        <v>4</v>
      </c>
      <c r="H1299">
        <v>11</v>
      </c>
      <c r="I1299">
        <v>2003</v>
      </c>
      <c r="J1299" t="s">
        <v>222</v>
      </c>
      <c r="K1299" t="s">
        <v>267</v>
      </c>
      <c r="L1299" t="s">
        <v>142</v>
      </c>
      <c r="M1299" t="s">
        <v>143</v>
      </c>
      <c r="N1299" t="s">
        <v>78</v>
      </c>
      <c r="O1299" t="s">
        <v>27</v>
      </c>
      <c r="P1299" t="s">
        <v>30</v>
      </c>
    </row>
    <row r="1300" spans="1:16" x14ac:dyDescent="0.3">
      <c r="A1300">
        <v>10208</v>
      </c>
      <c r="B1300">
        <v>45</v>
      </c>
      <c r="C1300">
        <v>87.77</v>
      </c>
      <c r="D1300">
        <v>3949.65</v>
      </c>
      <c r="E1300" s="1">
        <v>37988</v>
      </c>
      <c r="F1300" t="s">
        <v>16</v>
      </c>
      <c r="G1300">
        <v>1</v>
      </c>
      <c r="H1300">
        <v>1</v>
      </c>
      <c r="I1300">
        <v>2004</v>
      </c>
      <c r="J1300" t="s">
        <v>222</v>
      </c>
      <c r="K1300" t="s">
        <v>267</v>
      </c>
      <c r="L1300" t="s">
        <v>93</v>
      </c>
      <c r="M1300" t="s">
        <v>94</v>
      </c>
      <c r="N1300" t="s">
        <v>26</v>
      </c>
      <c r="O1300" t="s">
        <v>27</v>
      </c>
      <c r="P1300" t="s">
        <v>30</v>
      </c>
    </row>
    <row r="1301" spans="1:16" x14ac:dyDescent="0.3">
      <c r="A1301">
        <v>10221</v>
      </c>
      <c r="B1301">
        <v>39</v>
      </c>
      <c r="C1301">
        <v>89.53</v>
      </c>
      <c r="D1301">
        <v>3491.67</v>
      </c>
      <c r="E1301" s="1">
        <v>38035</v>
      </c>
      <c r="F1301" t="s">
        <v>16</v>
      </c>
      <c r="G1301">
        <v>1</v>
      </c>
      <c r="H1301">
        <v>2</v>
      </c>
      <c r="I1301">
        <v>2004</v>
      </c>
      <c r="J1301" t="s">
        <v>222</v>
      </c>
      <c r="K1301" t="s">
        <v>267</v>
      </c>
      <c r="L1301" t="s">
        <v>148</v>
      </c>
      <c r="M1301" t="s">
        <v>149</v>
      </c>
      <c r="N1301" t="s">
        <v>150</v>
      </c>
      <c r="O1301" t="s">
        <v>27</v>
      </c>
      <c r="P1301" t="s">
        <v>30</v>
      </c>
    </row>
    <row r="1302" spans="1:16" x14ac:dyDescent="0.3">
      <c r="A1302">
        <v>10232</v>
      </c>
      <c r="B1302">
        <v>23</v>
      </c>
      <c r="C1302">
        <v>89.53</v>
      </c>
      <c r="D1302">
        <v>2059.19</v>
      </c>
      <c r="E1302" s="1">
        <v>38066</v>
      </c>
      <c r="F1302" t="s">
        <v>16</v>
      </c>
      <c r="G1302">
        <v>1</v>
      </c>
      <c r="H1302">
        <v>3</v>
      </c>
      <c r="I1302">
        <v>2004</v>
      </c>
      <c r="J1302" t="s">
        <v>222</v>
      </c>
      <c r="K1302" t="s">
        <v>267</v>
      </c>
      <c r="L1302" t="s">
        <v>155</v>
      </c>
      <c r="M1302" t="s">
        <v>156</v>
      </c>
      <c r="N1302" t="s">
        <v>74</v>
      </c>
      <c r="O1302" t="s">
        <v>27</v>
      </c>
      <c r="P1302" t="s">
        <v>23</v>
      </c>
    </row>
    <row r="1303" spans="1:16" x14ac:dyDescent="0.3">
      <c r="A1303">
        <v>10248</v>
      </c>
      <c r="B1303">
        <v>42</v>
      </c>
      <c r="C1303">
        <v>75.48</v>
      </c>
      <c r="D1303">
        <v>3170.16</v>
      </c>
      <c r="E1303" s="1">
        <v>38114</v>
      </c>
      <c r="F1303" t="s">
        <v>138</v>
      </c>
      <c r="G1303">
        <v>2</v>
      </c>
      <c r="H1303">
        <v>5</v>
      </c>
      <c r="I1303">
        <v>2004</v>
      </c>
      <c r="J1303" t="s">
        <v>222</v>
      </c>
      <c r="K1303" t="s">
        <v>267</v>
      </c>
      <c r="L1303" t="s">
        <v>19</v>
      </c>
      <c r="M1303" t="s">
        <v>20</v>
      </c>
      <c r="N1303" t="s">
        <v>21</v>
      </c>
      <c r="O1303" t="s">
        <v>22</v>
      </c>
      <c r="P1303" t="s">
        <v>30</v>
      </c>
    </row>
    <row r="1304" spans="1:16" x14ac:dyDescent="0.3">
      <c r="A1304">
        <v>10261</v>
      </c>
      <c r="B1304">
        <v>20</v>
      </c>
      <c r="C1304">
        <v>89.53</v>
      </c>
      <c r="D1304">
        <v>1790.6</v>
      </c>
      <c r="E1304" s="1">
        <v>38155</v>
      </c>
      <c r="F1304" t="s">
        <v>16</v>
      </c>
      <c r="G1304">
        <v>2</v>
      </c>
      <c r="H1304">
        <v>6</v>
      </c>
      <c r="I1304">
        <v>2004</v>
      </c>
      <c r="J1304" t="s">
        <v>222</v>
      </c>
      <c r="K1304" t="s">
        <v>267</v>
      </c>
      <c r="L1304" t="s">
        <v>120</v>
      </c>
      <c r="M1304" t="s">
        <v>121</v>
      </c>
      <c r="N1304" t="s">
        <v>97</v>
      </c>
      <c r="O1304" t="s">
        <v>22</v>
      </c>
      <c r="P1304" t="s">
        <v>23</v>
      </c>
    </row>
    <row r="1305" spans="1:16" x14ac:dyDescent="0.3">
      <c r="A1305">
        <v>10273</v>
      </c>
      <c r="B1305">
        <v>33</v>
      </c>
      <c r="C1305">
        <v>71.09</v>
      </c>
      <c r="D1305">
        <v>2345.9699999999998</v>
      </c>
      <c r="E1305" s="1">
        <v>38189</v>
      </c>
      <c r="F1305" t="s">
        <v>16</v>
      </c>
      <c r="G1305">
        <v>3</v>
      </c>
      <c r="H1305">
        <v>7</v>
      </c>
      <c r="I1305">
        <v>2004</v>
      </c>
      <c r="J1305" t="s">
        <v>222</v>
      </c>
      <c r="K1305" t="s">
        <v>267</v>
      </c>
      <c r="L1305" t="s">
        <v>148</v>
      </c>
      <c r="M1305" t="s">
        <v>149</v>
      </c>
      <c r="N1305" t="s">
        <v>150</v>
      </c>
      <c r="O1305" t="s">
        <v>27</v>
      </c>
      <c r="P1305" t="s">
        <v>23</v>
      </c>
    </row>
    <row r="1306" spans="1:16" x14ac:dyDescent="0.3">
      <c r="A1306">
        <v>10283</v>
      </c>
      <c r="B1306">
        <v>34</v>
      </c>
      <c r="C1306">
        <v>100</v>
      </c>
      <c r="D1306">
        <v>3580.88</v>
      </c>
      <c r="E1306" s="1">
        <v>38219</v>
      </c>
      <c r="F1306" t="s">
        <v>16</v>
      </c>
      <c r="G1306">
        <v>3</v>
      </c>
      <c r="H1306">
        <v>8</v>
      </c>
      <c r="I1306">
        <v>2004</v>
      </c>
      <c r="J1306" t="s">
        <v>222</v>
      </c>
      <c r="K1306" t="s">
        <v>267</v>
      </c>
      <c r="L1306" t="s">
        <v>151</v>
      </c>
      <c r="M1306" t="s">
        <v>152</v>
      </c>
      <c r="N1306" t="s">
        <v>97</v>
      </c>
      <c r="O1306" t="s">
        <v>22</v>
      </c>
      <c r="P1306" t="s">
        <v>30</v>
      </c>
    </row>
    <row r="1307" spans="1:16" x14ac:dyDescent="0.3">
      <c r="A1307">
        <v>10293</v>
      </c>
      <c r="B1307">
        <v>49</v>
      </c>
      <c r="C1307">
        <v>100</v>
      </c>
      <c r="D1307">
        <v>4946.0600000000004</v>
      </c>
      <c r="E1307" s="1">
        <v>38239</v>
      </c>
      <c r="F1307" t="s">
        <v>16</v>
      </c>
      <c r="G1307">
        <v>3</v>
      </c>
      <c r="H1307">
        <v>9</v>
      </c>
      <c r="I1307">
        <v>2004</v>
      </c>
      <c r="J1307" t="s">
        <v>222</v>
      </c>
      <c r="K1307" t="s">
        <v>267</v>
      </c>
      <c r="L1307" t="s">
        <v>105</v>
      </c>
      <c r="M1307" t="s">
        <v>106</v>
      </c>
      <c r="N1307" t="s">
        <v>107</v>
      </c>
      <c r="O1307" t="s">
        <v>27</v>
      </c>
      <c r="P1307" t="s">
        <v>30</v>
      </c>
    </row>
    <row r="1308" spans="1:16" x14ac:dyDescent="0.3">
      <c r="A1308">
        <v>10306</v>
      </c>
      <c r="B1308">
        <v>39</v>
      </c>
      <c r="C1308">
        <v>90.4</v>
      </c>
      <c r="D1308">
        <v>3525.6</v>
      </c>
      <c r="E1308" s="1">
        <v>38274</v>
      </c>
      <c r="F1308" t="s">
        <v>16</v>
      </c>
      <c r="G1308">
        <v>4</v>
      </c>
      <c r="H1308">
        <v>10</v>
      </c>
      <c r="I1308">
        <v>2004</v>
      </c>
      <c r="J1308" t="s">
        <v>222</v>
      </c>
      <c r="K1308" t="s">
        <v>267</v>
      </c>
      <c r="L1308" t="s">
        <v>194</v>
      </c>
      <c r="M1308" t="s">
        <v>195</v>
      </c>
      <c r="N1308" t="s">
        <v>74</v>
      </c>
      <c r="O1308" t="s">
        <v>27</v>
      </c>
      <c r="P1308" t="s">
        <v>30</v>
      </c>
    </row>
    <row r="1309" spans="1:16" x14ac:dyDescent="0.3">
      <c r="A1309">
        <v>10315</v>
      </c>
      <c r="B1309">
        <v>36</v>
      </c>
      <c r="C1309">
        <v>100</v>
      </c>
      <c r="D1309">
        <v>3602.16</v>
      </c>
      <c r="E1309" s="1">
        <v>38289</v>
      </c>
      <c r="F1309" t="s">
        <v>16</v>
      </c>
      <c r="G1309">
        <v>4</v>
      </c>
      <c r="H1309">
        <v>10</v>
      </c>
      <c r="I1309">
        <v>2004</v>
      </c>
      <c r="J1309" t="s">
        <v>222</v>
      </c>
      <c r="K1309" t="s">
        <v>267</v>
      </c>
      <c r="L1309" t="s">
        <v>53</v>
      </c>
      <c r="M1309" t="s">
        <v>54</v>
      </c>
      <c r="N1309" t="s">
        <v>26</v>
      </c>
      <c r="O1309" t="s">
        <v>27</v>
      </c>
      <c r="P1309" t="s">
        <v>30</v>
      </c>
    </row>
    <row r="1310" spans="1:16" x14ac:dyDescent="0.3">
      <c r="A1310">
        <v>10326</v>
      </c>
      <c r="B1310">
        <v>50</v>
      </c>
      <c r="C1310">
        <v>86.01</v>
      </c>
      <c r="D1310">
        <v>4300.5</v>
      </c>
      <c r="E1310" s="1">
        <v>38300</v>
      </c>
      <c r="F1310" t="s">
        <v>16</v>
      </c>
      <c r="G1310">
        <v>4</v>
      </c>
      <c r="H1310">
        <v>11</v>
      </c>
      <c r="I1310">
        <v>2004</v>
      </c>
      <c r="J1310" t="s">
        <v>222</v>
      </c>
      <c r="K1310" t="s">
        <v>267</v>
      </c>
      <c r="L1310" t="s">
        <v>81</v>
      </c>
      <c r="M1310" t="s">
        <v>82</v>
      </c>
      <c r="N1310" t="s">
        <v>83</v>
      </c>
      <c r="O1310" t="s">
        <v>27</v>
      </c>
      <c r="P1310" t="s">
        <v>30</v>
      </c>
    </row>
    <row r="1311" spans="1:16" x14ac:dyDescent="0.3">
      <c r="A1311">
        <v>10337</v>
      </c>
      <c r="B1311">
        <v>29</v>
      </c>
      <c r="C1311">
        <v>100</v>
      </c>
      <c r="D1311">
        <v>4498.1899999999996</v>
      </c>
      <c r="E1311" s="1">
        <v>38312</v>
      </c>
      <c r="F1311" t="s">
        <v>16</v>
      </c>
      <c r="G1311">
        <v>4</v>
      </c>
      <c r="H1311">
        <v>11</v>
      </c>
      <c r="I1311">
        <v>2004</v>
      </c>
      <c r="J1311" t="s">
        <v>222</v>
      </c>
      <c r="K1311" t="s">
        <v>267</v>
      </c>
      <c r="L1311" t="s">
        <v>88</v>
      </c>
      <c r="M1311" t="s">
        <v>20</v>
      </c>
      <c r="N1311" t="s">
        <v>21</v>
      </c>
      <c r="O1311" t="s">
        <v>22</v>
      </c>
      <c r="P1311" t="s">
        <v>30</v>
      </c>
    </row>
    <row r="1312" spans="1:16" x14ac:dyDescent="0.3">
      <c r="A1312">
        <v>10350</v>
      </c>
      <c r="B1312">
        <v>30</v>
      </c>
      <c r="C1312">
        <v>100</v>
      </c>
      <c r="D1312">
        <v>3023.1</v>
      </c>
      <c r="E1312" s="1">
        <v>38323</v>
      </c>
      <c r="F1312" t="s">
        <v>16</v>
      </c>
      <c r="G1312">
        <v>4</v>
      </c>
      <c r="H1312">
        <v>12</v>
      </c>
      <c r="I1312">
        <v>2004</v>
      </c>
      <c r="J1312" t="s">
        <v>222</v>
      </c>
      <c r="K1312" t="s">
        <v>267</v>
      </c>
      <c r="L1312" t="s">
        <v>76</v>
      </c>
      <c r="M1312" t="s">
        <v>77</v>
      </c>
      <c r="N1312" t="s">
        <v>78</v>
      </c>
      <c r="O1312" t="s">
        <v>27</v>
      </c>
      <c r="P1312" t="s">
        <v>30</v>
      </c>
    </row>
    <row r="1313" spans="1:16" x14ac:dyDescent="0.3">
      <c r="A1313">
        <v>10372</v>
      </c>
      <c r="B1313">
        <v>41</v>
      </c>
      <c r="C1313">
        <v>86.89</v>
      </c>
      <c r="D1313">
        <v>3562.49</v>
      </c>
      <c r="E1313" s="1">
        <v>38378</v>
      </c>
      <c r="F1313" t="s">
        <v>16</v>
      </c>
      <c r="G1313">
        <v>1</v>
      </c>
      <c r="H1313">
        <v>1</v>
      </c>
      <c r="I1313">
        <v>2005</v>
      </c>
      <c r="J1313" t="s">
        <v>222</v>
      </c>
      <c r="K1313" t="s">
        <v>267</v>
      </c>
      <c r="L1313" t="s">
        <v>103</v>
      </c>
      <c r="M1313" t="s">
        <v>104</v>
      </c>
      <c r="N1313" t="s">
        <v>87</v>
      </c>
      <c r="O1313" t="s">
        <v>87</v>
      </c>
      <c r="P1313" t="s">
        <v>30</v>
      </c>
    </row>
    <row r="1314" spans="1:16" x14ac:dyDescent="0.3">
      <c r="A1314">
        <v>10383</v>
      </c>
      <c r="B1314">
        <v>28</v>
      </c>
      <c r="C1314">
        <v>58.58</v>
      </c>
      <c r="D1314">
        <v>1640.24</v>
      </c>
      <c r="E1314" s="1">
        <v>38405</v>
      </c>
      <c r="F1314" t="s">
        <v>16</v>
      </c>
      <c r="G1314">
        <v>1</v>
      </c>
      <c r="H1314">
        <v>2</v>
      </c>
      <c r="I1314">
        <v>2005</v>
      </c>
      <c r="J1314" t="s">
        <v>222</v>
      </c>
      <c r="K1314" t="s">
        <v>267</v>
      </c>
      <c r="L1314" t="s">
        <v>76</v>
      </c>
      <c r="M1314" t="s">
        <v>77</v>
      </c>
      <c r="N1314" t="s">
        <v>78</v>
      </c>
      <c r="O1314" t="s">
        <v>27</v>
      </c>
      <c r="P1314" t="s">
        <v>23</v>
      </c>
    </row>
    <row r="1315" spans="1:16" x14ac:dyDescent="0.3">
      <c r="A1315">
        <v>10396</v>
      </c>
      <c r="B1315">
        <v>45</v>
      </c>
      <c r="C1315">
        <v>100</v>
      </c>
      <c r="D1315">
        <v>4739.3999999999996</v>
      </c>
      <c r="E1315" s="1">
        <v>38434</v>
      </c>
      <c r="F1315" t="s">
        <v>16</v>
      </c>
      <c r="G1315">
        <v>1</v>
      </c>
      <c r="H1315">
        <v>3</v>
      </c>
      <c r="I1315">
        <v>2005</v>
      </c>
      <c r="J1315" t="s">
        <v>222</v>
      </c>
      <c r="K1315" t="s">
        <v>267</v>
      </c>
      <c r="L1315" t="s">
        <v>112</v>
      </c>
      <c r="M1315" t="s">
        <v>113</v>
      </c>
      <c r="N1315" t="s">
        <v>21</v>
      </c>
      <c r="O1315" t="s">
        <v>22</v>
      </c>
      <c r="P1315" t="s">
        <v>30</v>
      </c>
    </row>
    <row r="1316" spans="1:16" x14ac:dyDescent="0.3">
      <c r="A1316">
        <v>10414</v>
      </c>
      <c r="B1316">
        <v>16</v>
      </c>
      <c r="C1316">
        <v>75.48</v>
      </c>
      <c r="D1316">
        <v>1207.68</v>
      </c>
      <c r="E1316" s="1">
        <v>38478</v>
      </c>
      <c r="F1316" t="s">
        <v>161</v>
      </c>
      <c r="G1316">
        <v>2</v>
      </c>
      <c r="H1316">
        <v>5</v>
      </c>
      <c r="I1316">
        <v>2005</v>
      </c>
      <c r="J1316" t="s">
        <v>222</v>
      </c>
      <c r="K1316" t="s">
        <v>267</v>
      </c>
      <c r="L1316" t="s">
        <v>153</v>
      </c>
      <c r="M1316" t="s">
        <v>154</v>
      </c>
      <c r="N1316" t="s">
        <v>21</v>
      </c>
      <c r="O1316" t="s">
        <v>22</v>
      </c>
      <c r="P1316" t="s">
        <v>23</v>
      </c>
    </row>
    <row r="1317" spans="1:16" x14ac:dyDescent="0.3">
      <c r="A1317">
        <v>10103</v>
      </c>
      <c r="B1317">
        <v>36</v>
      </c>
      <c r="C1317">
        <v>100</v>
      </c>
      <c r="D1317">
        <v>4228.2</v>
      </c>
      <c r="E1317" s="1">
        <v>37650</v>
      </c>
      <c r="F1317" t="s">
        <v>16</v>
      </c>
      <c r="G1317">
        <v>1</v>
      </c>
      <c r="H1317">
        <v>1</v>
      </c>
      <c r="I1317">
        <v>2003</v>
      </c>
      <c r="J1317" t="s">
        <v>198</v>
      </c>
      <c r="K1317" t="s">
        <v>268</v>
      </c>
      <c r="L1317" t="s">
        <v>60</v>
      </c>
      <c r="M1317" t="s">
        <v>61</v>
      </c>
      <c r="N1317" t="s">
        <v>41</v>
      </c>
      <c r="O1317" t="s">
        <v>27</v>
      </c>
      <c r="P1317" t="s">
        <v>30</v>
      </c>
    </row>
    <row r="1318" spans="1:16" x14ac:dyDescent="0.3">
      <c r="A1318">
        <v>10114</v>
      </c>
      <c r="B1318">
        <v>41</v>
      </c>
      <c r="C1318">
        <v>100</v>
      </c>
      <c r="D1318">
        <v>4815.45</v>
      </c>
      <c r="E1318" s="1">
        <v>37712</v>
      </c>
      <c r="F1318" t="s">
        <v>16</v>
      </c>
      <c r="G1318">
        <v>2</v>
      </c>
      <c r="H1318">
        <v>4</v>
      </c>
      <c r="I1318">
        <v>2003</v>
      </c>
      <c r="J1318" t="s">
        <v>198</v>
      </c>
      <c r="K1318" t="s">
        <v>268</v>
      </c>
      <c r="L1318" t="s">
        <v>163</v>
      </c>
      <c r="M1318" t="s">
        <v>29</v>
      </c>
      <c r="N1318" t="s">
        <v>26</v>
      </c>
      <c r="O1318" t="s">
        <v>27</v>
      </c>
      <c r="P1318" t="s">
        <v>30</v>
      </c>
    </row>
    <row r="1319" spans="1:16" x14ac:dyDescent="0.3">
      <c r="A1319">
        <v>10126</v>
      </c>
      <c r="B1319">
        <v>50</v>
      </c>
      <c r="C1319">
        <v>100</v>
      </c>
      <c r="D1319">
        <v>7083</v>
      </c>
      <c r="E1319" s="1">
        <v>37769</v>
      </c>
      <c r="F1319" t="s">
        <v>16</v>
      </c>
      <c r="G1319">
        <v>2</v>
      </c>
      <c r="H1319">
        <v>5</v>
      </c>
      <c r="I1319">
        <v>2003</v>
      </c>
      <c r="J1319" t="s">
        <v>198</v>
      </c>
      <c r="K1319" t="s">
        <v>268</v>
      </c>
      <c r="L1319" t="s">
        <v>84</v>
      </c>
      <c r="M1319" t="s">
        <v>77</v>
      </c>
      <c r="N1319" t="s">
        <v>78</v>
      </c>
      <c r="O1319" t="s">
        <v>27</v>
      </c>
      <c r="P1319" t="s">
        <v>67</v>
      </c>
    </row>
    <row r="1320" spans="1:16" x14ac:dyDescent="0.3">
      <c r="A1320">
        <v>10140</v>
      </c>
      <c r="B1320">
        <v>40</v>
      </c>
      <c r="C1320">
        <v>100</v>
      </c>
      <c r="D1320">
        <v>4601.2</v>
      </c>
      <c r="E1320" s="1">
        <v>37826</v>
      </c>
      <c r="F1320" t="s">
        <v>16</v>
      </c>
      <c r="G1320">
        <v>3</v>
      </c>
      <c r="H1320">
        <v>7</v>
      </c>
      <c r="I1320">
        <v>2003</v>
      </c>
      <c r="J1320" t="s">
        <v>198</v>
      </c>
      <c r="K1320" t="s">
        <v>268</v>
      </c>
      <c r="L1320" t="s">
        <v>35</v>
      </c>
      <c r="M1320" t="s">
        <v>36</v>
      </c>
      <c r="N1320" t="s">
        <v>21</v>
      </c>
      <c r="O1320" t="s">
        <v>22</v>
      </c>
      <c r="P1320" t="s">
        <v>30</v>
      </c>
    </row>
    <row r="1321" spans="1:16" x14ac:dyDescent="0.3">
      <c r="A1321">
        <v>10150</v>
      </c>
      <c r="B1321">
        <v>49</v>
      </c>
      <c r="C1321">
        <v>100</v>
      </c>
      <c r="D1321">
        <v>6467.02</v>
      </c>
      <c r="E1321" s="1">
        <v>37883</v>
      </c>
      <c r="F1321" t="s">
        <v>16</v>
      </c>
      <c r="G1321">
        <v>3</v>
      </c>
      <c r="H1321">
        <v>9</v>
      </c>
      <c r="I1321">
        <v>2003</v>
      </c>
      <c r="J1321" t="s">
        <v>198</v>
      </c>
      <c r="K1321" t="s">
        <v>268</v>
      </c>
      <c r="L1321" t="s">
        <v>85</v>
      </c>
      <c r="M1321" t="s">
        <v>86</v>
      </c>
      <c r="N1321" t="s">
        <v>86</v>
      </c>
      <c r="O1321" t="s">
        <v>87</v>
      </c>
      <c r="P1321" t="s">
        <v>30</v>
      </c>
    </row>
    <row r="1322" spans="1:16" x14ac:dyDescent="0.3">
      <c r="A1322">
        <v>10164</v>
      </c>
      <c r="B1322">
        <v>45</v>
      </c>
      <c r="C1322">
        <v>100</v>
      </c>
      <c r="D1322">
        <v>5012.55</v>
      </c>
      <c r="E1322" s="1">
        <v>37915</v>
      </c>
      <c r="F1322" t="s">
        <v>164</v>
      </c>
      <c r="G1322">
        <v>4</v>
      </c>
      <c r="H1322">
        <v>10</v>
      </c>
      <c r="I1322">
        <v>2003</v>
      </c>
      <c r="J1322" t="s">
        <v>198</v>
      </c>
      <c r="K1322" t="s">
        <v>268</v>
      </c>
      <c r="L1322" t="s">
        <v>165</v>
      </c>
      <c r="M1322" t="s">
        <v>166</v>
      </c>
      <c r="N1322" t="s">
        <v>66</v>
      </c>
      <c r="O1322" t="s">
        <v>27</v>
      </c>
      <c r="P1322" t="s">
        <v>30</v>
      </c>
    </row>
    <row r="1323" spans="1:16" x14ac:dyDescent="0.3">
      <c r="A1323">
        <v>10175</v>
      </c>
      <c r="B1323">
        <v>47</v>
      </c>
      <c r="C1323">
        <v>100</v>
      </c>
      <c r="D1323">
        <v>5121.59</v>
      </c>
      <c r="E1323" s="1">
        <v>37931</v>
      </c>
      <c r="F1323" t="s">
        <v>16</v>
      </c>
      <c r="G1323">
        <v>4</v>
      </c>
      <c r="H1323">
        <v>11</v>
      </c>
      <c r="I1323">
        <v>2003</v>
      </c>
      <c r="J1323" t="s">
        <v>198</v>
      </c>
      <c r="K1323" t="s">
        <v>268</v>
      </c>
      <c r="L1323" t="s">
        <v>135</v>
      </c>
      <c r="M1323" t="s">
        <v>136</v>
      </c>
      <c r="N1323" t="s">
        <v>74</v>
      </c>
      <c r="O1323" t="s">
        <v>27</v>
      </c>
      <c r="P1323" t="s">
        <v>30</v>
      </c>
    </row>
    <row r="1324" spans="1:16" x14ac:dyDescent="0.3">
      <c r="A1324">
        <v>10183</v>
      </c>
      <c r="B1324">
        <v>21</v>
      </c>
      <c r="C1324">
        <v>100</v>
      </c>
      <c r="D1324">
        <v>2441.04</v>
      </c>
      <c r="E1324" s="1">
        <v>37938</v>
      </c>
      <c r="F1324" t="s">
        <v>16</v>
      </c>
      <c r="G1324">
        <v>4</v>
      </c>
      <c r="H1324">
        <v>11</v>
      </c>
      <c r="I1324">
        <v>2003</v>
      </c>
      <c r="J1324" t="s">
        <v>198</v>
      </c>
      <c r="K1324" t="s">
        <v>268</v>
      </c>
      <c r="L1324" t="s">
        <v>91</v>
      </c>
      <c r="M1324" t="s">
        <v>92</v>
      </c>
      <c r="N1324" t="s">
        <v>21</v>
      </c>
      <c r="O1324" t="s">
        <v>22</v>
      </c>
      <c r="P1324" t="s">
        <v>23</v>
      </c>
    </row>
    <row r="1325" spans="1:16" x14ac:dyDescent="0.3">
      <c r="A1325">
        <v>10194</v>
      </c>
      <c r="B1325">
        <v>32</v>
      </c>
      <c r="C1325">
        <v>100</v>
      </c>
      <c r="D1325">
        <v>4262.08</v>
      </c>
      <c r="E1325" s="1">
        <v>37950</v>
      </c>
      <c r="F1325" t="s">
        <v>16</v>
      </c>
      <c r="G1325">
        <v>4</v>
      </c>
      <c r="H1325">
        <v>11</v>
      </c>
      <c r="I1325">
        <v>2003</v>
      </c>
      <c r="J1325" t="s">
        <v>198</v>
      </c>
      <c r="K1325" t="s">
        <v>268</v>
      </c>
      <c r="L1325" t="s">
        <v>93</v>
      </c>
      <c r="M1325" t="s">
        <v>94</v>
      </c>
      <c r="N1325" t="s">
        <v>26</v>
      </c>
      <c r="O1325" t="s">
        <v>27</v>
      </c>
      <c r="P1325" t="s">
        <v>30</v>
      </c>
    </row>
    <row r="1326" spans="1:16" x14ac:dyDescent="0.3">
      <c r="A1326">
        <v>10207</v>
      </c>
      <c r="B1326">
        <v>47</v>
      </c>
      <c r="C1326">
        <v>100</v>
      </c>
      <c r="D1326">
        <v>6658.02</v>
      </c>
      <c r="E1326" s="1">
        <v>37964</v>
      </c>
      <c r="F1326" t="s">
        <v>16</v>
      </c>
      <c r="G1326">
        <v>4</v>
      </c>
      <c r="H1326">
        <v>12</v>
      </c>
      <c r="I1326">
        <v>2003</v>
      </c>
      <c r="J1326" t="s">
        <v>198</v>
      </c>
      <c r="K1326" t="s">
        <v>268</v>
      </c>
      <c r="L1326" t="s">
        <v>167</v>
      </c>
      <c r="M1326" t="s">
        <v>154</v>
      </c>
      <c r="N1326" t="s">
        <v>21</v>
      </c>
      <c r="O1326" t="s">
        <v>22</v>
      </c>
      <c r="P1326" t="s">
        <v>30</v>
      </c>
    </row>
    <row r="1327" spans="1:16" x14ac:dyDescent="0.3">
      <c r="A1327">
        <v>10217</v>
      </c>
      <c r="B1327">
        <v>38</v>
      </c>
      <c r="C1327">
        <v>100</v>
      </c>
      <c r="D1327">
        <v>4509.08</v>
      </c>
      <c r="E1327" s="1">
        <v>38021</v>
      </c>
      <c r="F1327" t="s">
        <v>16</v>
      </c>
      <c r="G1327">
        <v>1</v>
      </c>
      <c r="H1327">
        <v>2</v>
      </c>
      <c r="I1327">
        <v>2004</v>
      </c>
      <c r="J1327" t="s">
        <v>198</v>
      </c>
      <c r="K1327" t="s">
        <v>268</v>
      </c>
      <c r="L1327" t="s">
        <v>168</v>
      </c>
      <c r="M1327" t="s">
        <v>86</v>
      </c>
      <c r="N1327" t="s">
        <v>86</v>
      </c>
      <c r="O1327" t="s">
        <v>47</v>
      </c>
      <c r="P1327" t="s">
        <v>30</v>
      </c>
    </row>
    <row r="1328" spans="1:16" x14ac:dyDescent="0.3">
      <c r="A1328">
        <v>10229</v>
      </c>
      <c r="B1328">
        <v>41</v>
      </c>
      <c r="C1328">
        <v>100</v>
      </c>
      <c r="D1328">
        <v>4716.2299999999996</v>
      </c>
      <c r="E1328" s="1">
        <v>38057</v>
      </c>
      <c r="F1328" t="s">
        <v>16</v>
      </c>
      <c r="G1328">
        <v>1</v>
      </c>
      <c r="H1328">
        <v>3</v>
      </c>
      <c r="I1328">
        <v>2004</v>
      </c>
      <c r="J1328" t="s">
        <v>198</v>
      </c>
      <c r="K1328" t="s">
        <v>268</v>
      </c>
      <c r="L1328" t="s">
        <v>112</v>
      </c>
      <c r="M1328" t="s">
        <v>113</v>
      </c>
      <c r="N1328" t="s">
        <v>21</v>
      </c>
      <c r="O1328" t="s">
        <v>22</v>
      </c>
      <c r="P1328" t="s">
        <v>30</v>
      </c>
    </row>
    <row r="1329" spans="1:16" x14ac:dyDescent="0.3">
      <c r="A1329">
        <v>10245</v>
      </c>
      <c r="B1329">
        <v>21</v>
      </c>
      <c r="C1329">
        <v>100</v>
      </c>
      <c r="D1329">
        <v>2390.2199999999998</v>
      </c>
      <c r="E1329" s="1">
        <v>38111</v>
      </c>
      <c r="F1329" t="s">
        <v>16</v>
      </c>
      <c r="G1329">
        <v>2</v>
      </c>
      <c r="H1329">
        <v>5</v>
      </c>
      <c r="I1329">
        <v>2004</v>
      </c>
      <c r="J1329" t="s">
        <v>198</v>
      </c>
      <c r="K1329" t="s">
        <v>268</v>
      </c>
      <c r="L1329" t="s">
        <v>101</v>
      </c>
      <c r="M1329" t="s">
        <v>102</v>
      </c>
      <c r="N1329" t="s">
        <v>21</v>
      </c>
      <c r="O1329" t="s">
        <v>22</v>
      </c>
      <c r="P1329" t="s">
        <v>23</v>
      </c>
    </row>
    <row r="1330" spans="1:16" x14ac:dyDescent="0.3">
      <c r="A1330">
        <v>10259</v>
      </c>
      <c r="B1330">
        <v>41</v>
      </c>
      <c r="C1330">
        <v>100</v>
      </c>
      <c r="D1330">
        <v>4666.62</v>
      </c>
      <c r="E1330" s="1">
        <v>38153</v>
      </c>
      <c r="F1330" t="s">
        <v>16</v>
      </c>
      <c r="G1330">
        <v>2</v>
      </c>
      <c r="H1330">
        <v>6</v>
      </c>
      <c r="I1330">
        <v>2004</v>
      </c>
      <c r="J1330" t="s">
        <v>198</v>
      </c>
      <c r="K1330" t="s">
        <v>268</v>
      </c>
      <c r="L1330" t="s">
        <v>168</v>
      </c>
      <c r="M1330" t="s">
        <v>86</v>
      </c>
      <c r="N1330" t="s">
        <v>86</v>
      </c>
      <c r="O1330" t="s">
        <v>47</v>
      </c>
      <c r="P1330" t="s">
        <v>30</v>
      </c>
    </row>
    <row r="1331" spans="1:16" x14ac:dyDescent="0.3">
      <c r="A1331">
        <v>10270</v>
      </c>
      <c r="B1331">
        <v>38</v>
      </c>
      <c r="C1331">
        <v>100</v>
      </c>
      <c r="D1331">
        <v>5383.08</v>
      </c>
      <c r="E1331" s="1">
        <v>38187</v>
      </c>
      <c r="F1331" t="s">
        <v>16</v>
      </c>
      <c r="G1331">
        <v>3</v>
      </c>
      <c r="H1331">
        <v>7</v>
      </c>
      <c r="I1331">
        <v>2004</v>
      </c>
      <c r="J1331" t="s">
        <v>198</v>
      </c>
      <c r="K1331" t="s">
        <v>268</v>
      </c>
      <c r="L1331" t="s">
        <v>68</v>
      </c>
      <c r="M1331" t="s">
        <v>69</v>
      </c>
      <c r="N1331" t="s">
        <v>46</v>
      </c>
      <c r="O1331" t="s">
        <v>47</v>
      </c>
      <c r="P1331" t="s">
        <v>30</v>
      </c>
    </row>
    <row r="1332" spans="1:16" x14ac:dyDescent="0.3">
      <c r="A1332">
        <v>10281</v>
      </c>
      <c r="B1332">
        <v>25</v>
      </c>
      <c r="C1332">
        <v>99.29</v>
      </c>
      <c r="D1332">
        <v>2482.25</v>
      </c>
      <c r="E1332" s="1">
        <v>38218</v>
      </c>
      <c r="F1332" t="s">
        <v>16</v>
      </c>
      <c r="G1332">
        <v>3</v>
      </c>
      <c r="H1332">
        <v>8</v>
      </c>
      <c r="I1332">
        <v>2004</v>
      </c>
      <c r="J1332" t="s">
        <v>198</v>
      </c>
      <c r="K1332" t="s">
        <v>268</v>
      </c>
      <c r="L1332" t="s">
        <v>62</v>
      </c>
      <c r="M1332" t="s">
        <v>63</v>
      </c>
      <c r="N1332" t="s">
        <v>21</v>
      </c>
      <c r="O1332" t="s">
        <v>22</v>
      </c>
      <c r="P1332" t="s">
        <v>23</v>
      </c>
    </row>
    <row r="1333" spans="1:16" x14ac:dyDescent="0.3">
      <c r="A1333">
        <v>10291</v>
      </c>
      <c r="B1333">
        <v>48</v>
      </c>
      <c r="C1333">
        <v>100</v>
      </c>
      <c r="D1333">
        <v>5288.64</v>
      </c>
      <c r="E1333" s="1">
        <v>38238</v>
      </c>
      <c r="F1333" t="s">
        <v>16</v>
      </c>
      <c r="G1333">
        <v>3</v>
      </c>
      <c r="H1333">
        <v>9</v>
      </c>
      <c r="I1333">
        <v>2004</v>
      </c>
      <c r="J1333" t="s">
        <v>198</v>
      </c>
      <c r="K1333" t="s">
        <v>268</v>
      </c>
      <c r="L1333" t="s">
        <v>108</v>
      </c>
      <c r="M1333" t="s">
        <v>109</v>
      </c>
      <c r="N1333" t="s">
        <v>83</v>
      </c>
      <c r="O1333" t="s">
        <v>27</v>
      </c>
      <c r="P1333" t="s">
        <v>30</v>
      </c>
    </row>
    <row r="1334" spans="1:16" x14ac:dyDescent="0.3">
      <c r="A1334">
        <v>10305</v>
      </c>
      <c r="B1334">
        <v>22</v>
      </c>
      <c r="C1334">
        <v>99.29</v>
      </c>
      <c r="D1334">
        <v>2184.38</v>
      </c>
      <c r="E1334" s="1">
        <v>38273</v>
      </c>
      <c r="F1334" t="s">
        <v>16</v>
      </c>
      <c r="G1334">
        <v>4</v>
      </c>
      <c r="H1334">
        <v>10</v>
      </c>
      <c r="I1334">
        <v>2004</v>
      </c>
      <c r="J1334" t="s">
        <v>198</v>
      </c>
      <c r="K1334" t="s">
        <v>268</v>
      </c>
      <c r="L1334" t="s">
        <v>55</v>
      </c>
      <c r="M1334" t="s">
        <v>56</v>
      </c>
      <c r="N1334" t="s">
        <v>21</v>
      </c>
      <c r="O1334" t="s">
        <v>22</v>
      </c>
      <c r="P1334" t="s">
        <v>23</v>
      </c>
    </row>
    <row r="1335" spans="1:16" x14ac:dyDescent="0.3">
      <c r="A1335">
        <v>10313</v>
      </c>
      <c r="B1335">
        <v>28</v>
      </c>
      <c r="C1335">
        <v>100</v>
      </c>
      <c r="D1335">
        <v>2881.76</v>
      </c>
      <c r="E1335" s="1">
        <v>38282</v>
      </c>
      <c r="F1335" t="s">
        <v>16</v>
      </c>
      <c r="G1335">
        <v>4</v>
      </c>
      <c r="H1335">
        <v>10</v>
      </c>
      <c r="I1335">
        <v>2004</v>
      </c>
      <c r="J1335" t="s">
        <v>198</v>
      </c>
      <c r="K1335" t="s">
        <v>268</v>
      </c>
      <c r="L1335" t="s">
        <v>95</v>
      </c>
      <c r="M1335" t="s">
        <v>96</v>
      </c>
      <c r="N1335" t="s">
        <v>97</v>
      </c>
      <c r="O1335" t="s">
        <v>22</v>
      </c>
      <c r="P1335" t="s">
        <v>23</v>
      </c>
    </row>
    <row r="1336" spans="1:16" x14ac:dyDescent="0.3">
      <c r="A1336">
        <v>10323</v>
      </c>
      <c r="B1336">
        <v>47</v>
      </c>
      <c r="C1336">
        <v>100</v>
      </c>
      <c r="D1336">
        <v>6203.06</v>
      </c>
      <c r="E1336" s="1">
        <v>38296</v>
      </c>
      <c r="F1336" t="s">
        <v>16</v>
      </c>
      <c r="G1336">
        <v>4</v>
      </c>
      <c r="H1336">
        <v>11</v>
      </c>
      <c r="I1336">
        <v>2004</v>
      </c>
      <c r="J1336" t="s">
        <v>198</v>
      </c>
      <c r="K1336" t="s">
        <v>268</v>
      </c>
      <c r="L1336" t="s">
        <v>184</v>
      </c>
      <c r="M1336" t="s">
        <v>185</v>
      </c>
      <c r="N1336" t="s">
        <v>177</v>
      </c>
      <c r="O1336" t="s">
        <v>27</v>
      </c>
      <c r="P1336" t="s">
        <v>30</v>
      </c>
    </row>
    <row r="1337" spans="1:16" x14ac:dyDescent="0.3">
      <c r="A1337">
        <v>10334</v>
      </c>
      <c r="B1337">
        <v>49</v>
      </c>
      <c r="C1337">
        <v>100</v>
      </c>
      <c r="D1337">
        <v>6763.47</v>
      </c>
      <c r="E1337" s="1">
        <v>38310</v>
      </c>
      <c r="F1337" t="s">
        <v>161</v>
      </c>
      <c r="G1337">
        <v>4</v>
      </c>
      <c r="H1337">
        <v>11</v>
      </c>
      <c r="I1337">
        <v>2004</v>
      </c>
      <c r="J1337" t="s">
        <v>198</v>
      </c>
      <c r="K1337" t="s">
        <v>268</v>
      </c>
      <c r="L1337" t="s">
        <v>81</v>
      </c>
      <c r="M1337" t="s">
        <v>82</v>
      </c>
      <c r="N1337" t="s">
        <v>83</v>
      </c>
      <c r="O1337" t="s">
        <v>27</v>
      </c>
      <c r="P1337" t="s">
        <v>30</v>
      </c>
    </row>
    <row r="1338" spans="1:16" x14ac:dyDescent="0.3">
      <c r="A1338">
        <v>10347</v>
      </c>
      <c r="B1338">
        <v>45</v>
      </c>
      <c r="C1338">
        <v>100</v>
      </c>
      <c r="D1338">
        <v>5884.65</v>
      </c>
      <c r="E1338" s="1">
        <v>38320</v>
      </c>
      <c r="F1338" t="s">
        <v>16</v>
      </c>
      <c r="G1338">
        <v>4</v>
      </c>
      <c r="H1338">
        <v>11</v>
      </c>
      <c r="I1338">
        <v>2004</v>
      </c>
      <c r="J1338" t="s">
        <v>198</v>
      </c>
      <c r="K1338" t="s">
        <v>268</v>
      </c>
      <c r="L1338" t="s">
        <v>44</v>
      </c>
      <c r="M1338" t="s">
        <v>45</v>
      </c>
      <c r="N1338" t="s">
        <v>46</v>
      </c>
      <c r="O1338" t="s">
        <v>47</v>
      </c>
      <c r="P1338" t="s">
        <v>30</v>
      </c>
    </row>
    <row r="1339" spans="1:16" x14ac:dyDescent="0.3">
      <c r="A1339">
        <v>10357</v>
      </c>
      <c r="B1339">
        <v>28</v>
      </c>
      <c r="C1339">
        <v>100</v>
      </c>
      <c r="D1339">
        <v>3559.64</v>
      </c>
      <c r="E1339" s="1">
        <v>38331</v>
      </c>
      <c r="F1339" t="s">
        <v>16</v>
      </c>
      <c r="G1339">
        <v>4</v>
      </c>
      <c r="H1339">
        <v>12</v>
      </c>
      <c r="I1339">
        <v>2004</v>
      </c>
      <c r="J1339" t="s">
        <v>198</v>
      </c>
      <c r="K1339" t="s">
        <v>268</v>
      </c>
      <c r="L1339" t="s">
        <v>112</v>
      </c>
      <c r="M1339" t="s">
        <v>113</v>
      </c>
      <c r="N1339" t="s">
        <v>21</v>
      </c>
      <c r="O1339" t="s">
        <v>22</v>
      </c>
      <c r="P1339" t="s">
        <v>30</v>
      </c>
    </row>
    <row r="1340" spans="1:16" x14ac:dyDescent="0.3">
      <c r="A1340">
        <v>10370</v>
      </c>
      <c r="B1340">
        <v>29</v>
      </c>
      <c r="C1340">
        <v>57.53</v>
      </c>
      <c r="D1340">
        <v>1668.37</v>
      </c>
      <c r="E1340" s="1">
        <v>38372</v>
      </c>
      <c r="F1340" t="s">
        <v>16</v>
      </c>
      <c r="G1340">
        <v>1</v>
      </c>
      <c r="H1340">
        <v>1</v>
      </c>
      <c r="I1340">
        <v>2005</v>
      </c>
      <c r="J1340" t="s">
        <v>198</v>
      </c>
      <c r="K1340" t="s">
        <v>268</v>
      </c>
      <c r="L1340" t="s">
        <v>118</v>
      </c>
      <c r="M1340" t="s">
        <v>119</v>
      </c>
      <c r="N1340" t="s">
        <v>46</v>
      </c>
      <c r="O1340" t="s">
        <v>47</v>
      </c>
      <c r="P1340" t="s">
        <v>23</v>
      </c>
    </row>
    <row r="1341" spans="1:16" x14ac:dyDescent="0.3">
      <c r="A1341">
        <v>10382</v>
      </c>
      <c r="B1341">
        <v>39</v>
      </c>
      <c r="C1341">
        <v>100</v>
      </c>
      <c r="D1341">
        <v>4890.6000000000004</v>
      </c>
      <c r="E1341" s="1">
        <v>38400</v>
      </c>
      <c r="F1341" t="s">
        <v>16</v>
      </c>
      <c r="G1341">
        <v>1</v>
      </c>
      <c r="H1341">
        <v>2</v>
      </c>
      <c r="I1341">
        <v>2005</v>
      </c>
      <c r="J1341" t="s">
        <v>198</v>
      </c>
      <c r="K1341" t="s">
        <v>268</v>
      </c>
      <c r="L1341" t="s">
        <v>112</v>
      </c>
      <c r="M1341" t="s">
        <v>113</v>
      </c>
      <c r="N1341" t="s">
        <v>21</v>
      </c>
      <c r="O1341" t="s">
        <v>22</v>
      </c>
      <c r="P1341" t="s">
        <v>30</v>
      </c>
    </row>
    <row r="1342" spans="1:16" x14ac:dyDescent="0.3">
      <c r="A1342">
        <v>10411</v>
      </c>
      <c r="B1342">
        <v>46</v>
      </c>
      <c r="C1342">
        <v>100</v>
      </c>
      <c r="D1342">
        <v>5235.72</v>
      </c>
      <c r="E1342" s="1">
        <v>38473</v>
      </c>
      <c r="F1342" t="s">
        <v>16</v>
      </c>
      <c r="G1342">
        <v>2</v>
      </c>
      <c r="H1342">
        <v>5</v>
      </c>
      <c r="I1342">
        <v>2005</v>
      </c>
      <c r="J1342" t="s">
        <v>198</v>
      </c>
      <c r="K1342" t="s">
        <v>268</v>
      </c>
      <c r="L1342" t="s">
        <v>120</v>
      </c>
      <c r="M1342" t="s">
        <v>121</v>
      </c>
      <c r="N1342" t="s">
        <v>97</v>
      </c>
      <c r="O1342" t="s">
        <v>22</v>
      </c>
      <c r="P1342" t="s">
        <v>30</v>
      </c>
    </row>
    <row r="1343" spans="1:16" x14ac:dyDescent="0.3">
      <c r="A1343">
        <v>10425</v>
      </c>
      <c r="B1343">
        <v>38</v>
      </c>
      <c r="C1343">
        <v>100</v>
      </c>
      <c r="D1343">
        <v>4325.16</v>
      </c>
      <c r="E1343" s="1">
        <v>38503</v>
      </c>
      <c r="F1343" t="s">
        <v>122</v>
      </c>
      <c r="G1343">
        <v>2</v>
      </c>
      <c r="H1343">
        <v>5</v>
      </c>
      <c r="I1343">
        <v>2005</v>
      </c>
      <c r="J1343" t="s">
        <v>198</v>
      </c>
      <c r="K1343" t="s">
        <v>268</v>
      </c>
      <c r="L1343" t="s">
        <v>53</v>
      </c>
      <c r="M1343" t="s">
        <v>54</v>
      </c>
      <c r="N1343" t="s">
        <v>26</v>
      </c>
      <c r="O1343" t="s">
        <v>27</v>
      </c>
      <c r="P1343" t="s">
        <v>30</v>
      </c>
    </row>
    <row r="1344" spans="1:16" x14ac:dyDescent="0.3">
      <c r="A1344">
        <v>10103</v>
      </c>
      <c r="B1344">
        <v>41</v>
      </c>
      <c r="C1344">
        <v>47.29</v>
      </c>
      <c r="D1344">
        <v>1938.89</v>
      </c>
      <c r="E1344" s="1">
        <v>37650</v>
      </c>
      <c r="F1344" t="s">
        <v>16</v>
      </c>
      <c r="G1344">
        <v>1</v>
      </c>
      <c r="H1344">
        <v>1</v>
      </c>
      <c r="I1344">
        <v>2003</v>
      </c>
      <c r="J1344" t="s">
        <v>222</v>
      </c>
      <c r="K1344" t="s">
        <v>269</v>
      </c>
      <c r="L1344" t="s">
        <v>60</v>
      </c>
      <c r="M1344" t="s">
        <v>61</v>
      </c>
      <c r="N1344" t="s">
        <v>41</v>
      </c>
      <c r="O1344" t="s">
        <v>27</v>
      </c>
      <c r="P1344" t="s">
        <v>23</v>
      </c>
    </row>
    <row r="1345" spans="1:16" x14ac:dyDescent="0.3">
      <c r="A1345">
        <v>10113</v>
      </c>
      <c r="B1345">
        <v>50</v>
      </c>
      <c r="C1345">
        <v>49.81</v>
      </c>
      <c r="D1345">
        <v>2490.5</v>
      </c>
      <c r="E1345" s="1">
        <v>37706</v>
      </c>
      <c r="F1345" t="s">
        <v>16</v>
      </c>
      <c r="G1345">
        <v>1</v>
      </c>
      <c r="H1345">
        <v>3</v>
      </c>
      <c r="I1345">
        <v>2003</v>
      </c>
      <c r="J1345" t="s">
        <v>222</v>
      </c>
      <c r="K1345" t="s">
        <v>269</v>
      </c>
      <c r="L1345" t="s">
        <v>112</v>
      </c>
      <c r="M1345" t="s">
        <v>113</v>
      </c>
      <c r="N1345" t="s">
        <v>21</v>
      </c>
      <c r="O1345" t="s">
        <v>22</v>
      </c>
      <c r="P1345" t="s">
        <v>23</v>
      </c>
    </row>
    <row r="1346" spans="1:16" x14ac:dyDescent="0.3">
      <c r="A1346">
        <v>10126</v>
      </c>
      <c r="B1346">
        <v>43</v>
      </c>
      <c r="C1346">
        <v>53.83</v>
      </c>
      <c r="D1346">
        <v>2314.69</v>
      </c>
      <c r="E1346" s="1">
        <v>37769</v>
      </c>
      <c r="F1346" t="s">
        <v>16</v>
      </c>
      <c r="G1346">
        <v>2</v>
      </c>
      <c r="H1346">
        <v>5</v>
      </c>
      <c r="I1346">
        <v>2003</v>
      </c>
      <c r="J1346" t="s">
        <v>222</v>
      </c>
      <c r="K1346" t="s">
        <v>269</v>
      </c>
      <c r="L1346" t="s">
        <v>84</v>
      </c>
      <c r="M1346" t="s">
        <v>77</v>
      </c>
      <c r="N1346" t="s">
        <v>78</v>
      </c>
      <c r="O1346" t="s">
        <v>27</v>
      </c>
      <c r="P1346" t="s">
        <v>23</v>
      </c>
    </row>
    <row r="1347" spans="1:16" x14ac:dyDescent="0.3">
      <c r="A1347">
        <v>10140</v>
      </c>
      <c r="B1347">
        <v>29</v>
      </c>
      <c r="C1347">
        <v>43.27</v>
      </c>
      <c r="D1347">
        <v>1254.83</v>
      </c>
      <c r="E1347" s="1">
        <v>37826</v>
      </c>
      <c r="F1347" t="s">
        <v>16</v>
      </c>
      <c r="G1347">
        <v>3</v>
      </c>
      <c r="H1347">
        <v>7</v>
      </c>
      <c r="I1347">
        <v>2003</v>
      </c>
      <c r="J1347" t="s">
        <v>222</v>
      </c>
      <c r="K1347" t="s">
        <v>269</v>
      </c>
      <c r="L1347" t="s">
        <v>35</v>
      </c>
      <c r="M1347" t="s">
        <v>36</v>
      </c>
      <c r="N1347" t="s">
        <v>21</v>
      </c>
      <c r="O1347" t="s">
        <v>22</v>
      </c>
      <c r="P1347" t="s">
        <v>23</v>
      </c>
    </row>
    <row r="1348" spans="1:16" x14ac:dyDescent="0.3">
      <c r="A1348">
        <v>10150</v>
      </c>
      <c r="B1348">
        <v>30</v>
      </c>
      <c r="C1348">
        <v>42.76</v>
      </c>
      <c r="D1348">
        <v>1282.8</v>
      </c>
      <c r="E1348" s="1">
        <v>37883</v>
      </c>
      <c r="F1348" t="s">
        <v>16</v>
      </c>
      <c r="G1348">
        <v>3</v>
      </c>
      <c r="H1348">
        <v>9</v>
      </c>
      <c r="I1348">
        <v>2003</v>
      </c>
      <c r="J1348" t="s">
        <v>222</v>
      </c>
      <c r="K1348" t="s">
        <v>269</v>
      </c>
      <c r="L1348" t="s">
        <v>85</v>
      </c>
      <c r="M1348" t="s">
        <v>86</v>
      </c>
      <c r="N1348" t="s">
        <v>86</v>
      </c>
      <c r="O1348" t="s">
        <v>87</v>
      </c>
      <c r="P1348" t="s">
        <v>23</v>
      </c>
    </row>
    <row r="1349" spans="1:16" x14ac:dyDescent="0.3">
      <c r="A1349">
        <v>10164</v>
      </c>
      <c r="B1349">
        <v>25</v>
      </c>
      <c r="C1349">
        <v>53.83</v>
      </c>
      <c r="D1349">
        <v>1345.75</v>
      </c>
      <c r="E1349" s="1">
        <v>37915</v>
      </c>
      <c r="F1349" t="s">
        <v>164</v>
      </c>
      <c r="G1349">
        <v>4</v>
      </c>
      <c r="H1349">
        <v>10</v>
      </c>
      <c r="I1349">
        <v>2003</v>
      </c>
      <c r="J1349" t="s">
        <v>222</v>
      </c>
      <c r="K1349" t="s">
        <v>269</v>
      </c>
      <c r="L1349" t="s">
        <v>165</v>
      </c>
      <c r="M1349" t="s">
        <v>166</v>
      </c>
      <c r="N1349" t="s">
        <v>66</v>
      </c>
      <c r="O1349" t="s">
        <v>27</v>
      </c>
      <c r="P1349" t="s">
        <v>23</v>
      </c>
    </row>
    <row r="1350" spans="1:16" x14ac:dyDescent="0.3">
      <c r="A1350">
        <v>10174</v>
      </c>
      <c r="B1350">
        <v>49</v>
      </c>
      <c r="C1350">
        <v>44.78</v>
      </c>
      <c r="D1350">
        <v>2194.2199999999998</v>
      </c>
      <c r="E1350" s="1">
        <v>37931</v>
      </c>
      <c r="F1350" t="s">
        <v>16</v>
      </c>
      <c r="G1350">
        <v>4</v>
      </c>
      <c r="H1350">
        <v>11</v>
      </c>
      <c r="I1350">
        <v>2003</v>
      </c>
      <c r="J1350" t="s">
        <v>222</v>
      </c>
      <c r="K1350" t="s">
        <v>269</v>
      </c>
      <c r="L1350" t="s">
        <v>89</v>
      </c>
      <c r="M1350" t="s">
        <v>90</v>
      </c>
      <c r="N1350" t="s">
        <v>46</v>
      </c>
      <c r="O1350" t="s">
        <v>47</v>
      </c>
      <c r="P1350" t="s">
        <v>23</v>
      </c>
    </row>
    <row r="1351" spans="1:16" x14ac:dyDescent="0.3">
      <c r="A1351">
        <v>10183</v>
      </c>
      <c r="B1351">
        <v>40</v>
      </c>
      <c r="C1351">
        <v>49.3</v>
      </c>
      <c r="D1351">
        <v>1972</v>
      </c>
      <c r="E1351" s="1">
        <v>37938</v>
      </c>
      <c r="F1351" t="s">
        <v>16</v>
      </c>
      <c r="G1351">
        <v>4</v>
      </c>
      <c r="H1351">
        <v>11</v>
      </c>
      <c r="I1351">
        <v>2003</v>
      </c>
      <c r="J1351" t="s">
        <v>222</v>
      </c>
      <c r="K1351" t="s">
        <v>269</v>
      </c>
      <c r="L1351" t="s">
        <v>91</v>
      </c>
      <c r="M1351" t="s">
        <v>92</v>
      </c>
      <c r="N1351" t="s">
        <v>21</v>
      </c>
      <c r="O1351" t="s">
        <v>22</v>
      </c>
      <c r="P1351" t="s">
        <v>23</v>
      </c>
    </row>
    <row r="1352" spans="1:16" x14ac:dyDescent="0.3">
      <c r="A1352">
        <v>10194</v>
      </c>
      <c r="B1352">
        <v>41</v>
      </c>
      <c r="C1352">
        <v>44.78</v>
      </c>
      <c r="D1352">
        <v>1835.98</v>
      </c>
      <c r="E1352" s="1">
        <v>37950</v>
      </c>
      <c r="F1352" t="s">
        <v>16</v>
      </c>
      <c r="G1352">
        <v>4</v>
      </c>
      <c r="H1352">
        <v>11</v>
      </c>
      <c r="I1352">
        <v>2003</v>
      </c>
      <c r="J1352" t="s">
        <v>222</v>
      </c>
      <c r="K1352" t="s">
        <v>269</v>
      </c>
      <c r="L1352" t="s">
        <v>93</v>
      </c>
      <c r="M1352" t="s">
        <v>94</v>
      </c>
      <c r="N1352" t="s">
        <v>26</v>
      </c>
      <c r="O1352" t="s">
        <v>27</v>
      </c>
      <c r="P1352" t="s">
        <v>23</v>
      </c>
    </row>
    <row r="1353" spans="1:16" x14ac:dyDescent="0.3">
      <c r="A1353">
        <v>10206</v>
      </c>
      <c r="B1353">
        <v>21</v>
      </c>
      <c r="C1353">
        <v>53.33</v>
      </c>
      <c r="D1353">
        <v>1119.93</v>
      </c>
      <c r="E1353" s="1">
        <v>37960</v>
      </c>
      <c r="F1353" t="s">
        <v>16</v>
      </c>
      <c r="G1353">
        <v>4</v>
      </c>
      <c r="H1353">
        <v>12</v>
      </c>
      <c r="I1353">
        <v>2003</v>
      </c>
      <c r="J1353" t="s">
        <v>222</v>
      </c>
      <c r="K1353" t="s">
        <v>269</v>
      </c>
      <c r="L1353" t="s">
        <v>95</v>
      </c>
      <c r="M1353" t="s">
        <v>96</v>
      </c>
      <c r="N1353" t="s">
        <v>97</v>
      </c>
      <c r="O1353" t="s">
        <v>22</v>
      </c>
      <c r="P1353" t="s">
        <v>23</v>
      </c>
    </row>
    <row r="1354" spans="1:16" x14ac:dyDescent="0.3">
      <c r="A1354">
        <v>10215</v>
      </c>
      <c r="B1354">
        <v>46</v>
      </c>
      <c r="C1354">
        <v>45.28</v>
      </c>
      <c r="D1354">
        <v>2082.88</v>
      </c>
      <c r="E1354" s="1">
        <v>38015</v>
      </c>
      <c r="F1354" t="s">
        <v>16</v>
      </c>
      <c r="G1354">
        <v>1</v>
      </c>
      <c r="H1354">
        <v>1</v>
      </c>
      <c r="I1354">
        <v>2004</v>
      </c>
      <c r="J1354" t="s">
        <v>222</v>
      </c>
      <c r="K1354" t="s">
        <v>269</v>
      </c>
      <c r="L1354" t="s">
        <v>98</v>
      </c>
      <c r="M1354" t="s">
        <v>99</v>
      </c>
      <c r="N1354" t="s">
        <v>21</v>
      </c>
      <c r="O1354" t="s">
        <v>22</v>
      </c>
      <c r="P1354" t="s">
        <v>23</v>
      </c>
    </row>
    <row r="1355" spans="1:16" x14ac:dyDescent="0.3">
      <c r="A1355">
        <v>10229</v>
      </c>
      <c r="B1355">
        <v>39</v>
      </c>
      <c r="C1355">
        <v>40.25</v>
      </c>
      <c r="D1355">
        <v>1569.75</v>
      </c>
      <c r="E1355" s="1">
        <v>38057</v>
      </c>
      <c r="F1355" t="s">
        <v>16</v>
      </c>
      <c r="G1355">
        <v>1</v>
      </c>
      <c r="H1355">
        <v>3</v>
      </c>
      <c r="I1355">
        <v>2004</v>
      </c>
      <c r="J1355" t="s">
        <v>222</v>
      </c>
      <c r="K1355" t="s">
        <v>269</v>
      </c>
      <c r="L1355" t="s">
        <v>112</v>
      </c>
      <c r="M1355" t="s">
        <v>113</v>
      </c>
      <c r="N1355" t="s">
        <v>21</v>
      </c>
      <c r="O1355" t="s">
        <v>22</v>
      </c>
      <c r="P1355" t="s">
        <v>23</v>
      </c>
    </row>
    <row r="1356" spans="1:16" x14ac:dyDescent="0.3">
      <c r="A1356">
        <v>10245</v>
      </c>
      <c r="B1356">
        <v>45</v>
      </c>
      <c r="C1356">
        <v>59.87</v>
      </c>
      <c r="D1356">
        <v>2694.15</v>
      </c>
      <c r="E1356" s="1">
        <v>38111</v>
      </c>
      <c r="F1356" t="s">
        <v>16</v>
      </c>
      <c r="G1356">
        <v>2</v>
      </c>
      <c r="H1356">
        <v>5</v>
      </c>
      <c r="I1356">
        <v>2004</v>
      </c>
      <c r="J1356" t="s">
        <v>222</v>
      </c>
      <c r="K1356" t="s">
        <v>269</v>
      </c>
      <c r="L1356" t="s">
        <v>101</v>
      </c>
      <c r="M1356" t="s">
        <v>102</v>
      </c>
      <c r="N1356" t="s">
        <v>21</v>
      </c>
      <c r="O1356" t="s">
        <v>22</v>
      </c>
      <c r="P1356" t="s">
        <v>23</v>
      </c>
    </row>
    <row r="1357" spans="1:16" x14ac:dyDescent="0.3">
      <c r="A1357">
        <v>10258</v>
      </c>
      <c r="B1357">
        <v>21</v>
      </c>
      <c r="C1357">
        <v>59.87</v>
      </c>
      <c r="D1357">
        <v>1257.27</v>
      </c>
      <c r="E1357" s="1">
        <v>38153</v>
      </c>
      <c r="F1357" t="s">
        <v>16</v>
      </c>
      <c r="G1357">
        <v>2</v>
      </c>
      <c r="H1357">
        <v>6</v>
      </c>
      <c r="I1357">
        <v>2004</v>
      </c>
      <c r="J1357" t="s">
        <v>222</v>
      </c>
      <c r="K1357" t="s">
        <v>269</v>
      </c>
      <c r="L1357" t="s">
        <v>103</v>
      </c>
      <c r="M1357" t="s">
        <v>104</v>
      </c>
      <c r="N1357" t="s">
        <v>87</v>
      </c>
      <c r="O1357" t="s">
        <v>87</v>
      </c>
      <c r="P1357" t="s">
        <v>23</v>
      </c>
    </row>
    <row r="1358" spans="1:16" x14ac:dyDescent="0.3">
      <c r="A1358">
        <v>10270</v>
      </c>
      <c r="B1358">
        <v>44</v>
      </c>
      <c r="C1358">
        <v>58.36</v>
      </c>
      <c r="D1358">
        <v>2567.84</v>
      </c>
      <c r="E1358" s="1">
        <v>38187</v>
      </c>
      <c r="F1358" t="s">
        <v>16</v>
      </c>
      <c r="G1358">
        <v>3</v>
      </c>
      <c r="H1358">
        <v>7</v>
      </c>
      <c r="I1358">
        <v>2004</v>
      </c>
      <c r="J1358" t="s">
        <v>222</v>
      </c>
      <c r="K1358" t="s">
        <v>269</v>
      </c>
      <c r="L1358" t="s">
        <v>68</v>
      </c>
      <c r="M1358" t="s">
        <v>69</v>
      </c>
      <c r="N1358" t="s">
        <v>46</v>
      </c>
      <c r="O1358" t="s">
        <v>47</v>
      </c>
      <c r="P1358" t="s">
        <v>23</v>
      </c>
    </row>
    <row r="1359" spans="1:16" x14ac:dyDescent="0.3">
      <c r="A1359">
        <v>10281</v>
      </c>
      <c r="B1359">
        <v>44</v>
      </c>
      <c r="C1359">
        <v>59.87</v>
      </c>
      <c r="D1359">
        <v>2634.28</v>
      </c>
      <c r="E1359" s="1">
        <v>38218</v>
      </c>
      <c r="F1359" t="s">
        <v>16</v>
      </c>
      <c r="G1359">
        <v>3</v>
      </c>
      <c r="H1359">
        <v>8</v>
      </c>
      <c r="I1359">
        <v>2004</v>
      </c>
      <c r="J1359" t="s">
        <v>222</v>
      </c>
      <c r="K1359" t="s">
        <v>269</v>
      </c>
      <c r="L1359" t="s">
        <v>62</v>
      </c>
      <c r="M1359" t="s">
        <v>63</v>
      </c>
      <c r="N1359" t="s">
        <v>21</v>
      </c>
      <c r="O1359" t="s">
        <v>22</v>
      </c>
      <c r="P1359" t="s">
        <v>23</v>
      </c>
    </row>
    <row r="1360" spans="1:16" x14ac:dyDescent="0.3">
      <c r="A1360">
        <v>10291</v>
      </c>
      <c r="B1360">
        <v>29</v>
      </c>
      <c r="C1360">
        <v>51.82</v>
      </c>
      <c r="D1360">
        <v>1502.78</v>
      </c>
      <c r="E1360" s="1">
        <v>38238</v>
      </c>
      <c r="F1360" t="s">
        <v>16</v>
      </c>
      <c r="G1360">
        <v>3</v>
      </c>
      <c r="H1360">
        <v>9</v>
      </c>
      <c r="I1360">
        <v>2004</v>
      </c>
      <c r="J1360" t="s">
        <v>222</v>
      </c>
      <c r="K1360" t="s">
        <v>269</v>
      </c>
      <c r="L1360" t="s">
        <v>108</v>
      </c>
      <c r="M1360" t="s">
        <v>109</v>
      </c>
      <c r="N1360" t="s">
        <v>83</v>
      </c>
      <c r="O1360" t="s">
        <v>27</v>
      </c>
      <c r="P1360" t="s">
        <v>23</v>
      </c>
    </row>
    <row r="1361" spans="1:16" x14ac:dyDescent="0.3">
      <c r="A1361">
        <v>10304</v>
      </c>
      <c r="B1361">
        <v>34</v>
      </c>
      <c r="C1361">
        <v>49.3</v>
      </c>
      <c r="D1361">
        <v>1676.2</v>
      </c>
      <c r="E1361" s="1">
        <v>38271</v>
      </c>
      <c r="F1361" t="s">
        <v>16</v>
      </c>
      <c r="G1361">
        <v>4</v>
      </c>
      <c r="H1361">
        <v>10</v>
      </c>
      <c r="I1361">
        <v>2004</v>
      </c>
      <c r="J1361" t="s">
        <v>222</v>
      </c>
      <c r="K1361" t="s">
        <v>269</v>
      </c>
      <c r="L1361" t="s">
        <v>110</v>
      </c>
      <c r="M1361" t="s">
        <v>111</v>
      </c>
      <c r="N1361" t="s">
        <v>26</v>
      </c>
      <c r="O1361" t="s">
        <v>27</v>
      </c>
      <c r="P1361" t="s">
        <v>23</v>
      </c>
    </row>
    <row r="1362" spans="1:16" x14ac:dyDescent="0.3">
      <c r="A1362">
        <v>10312</v>
      </c>
      <c r="B1362">
        <v>39</v>
      </c>
      <c r="C1362">
        <v>56.85</v>
      </c>
      <c r="D1362">
        <v>2217.15</v>
      </c>
      <c r="E1362" s="1">
        <v>38281</v>
      </c>
      <c r="F1362" t="s">
        <v>16</v>
      </c>
      <c r="G1362">
        <v>4</v>
      </c>
      <c r="H1362">
        <v>10</v>
      </c>
      <c r="I1362">
        <v>2004</v>
      </c>
      <c r="J1362" t="s">
        <v>222</v>
      </c>
      <c r="K1362" t="s">
        <v>269</v>
      </c>
      <c r="L1362" t="s">
        <v>112</v>
      </c>
      <c r="M1362" t="s">
        <v>113</v>
      </c>
      <c r="N1362" t="s">
        <v>21</v>
      </c>
      <c r="O1362" t="s">
        <v>22</v>
      </c>
      <c r="P1362" t="s">
        <v>23</v>
      </c>
    </row>
    <row r="1363" spans="1:16" x14ac:dyDescent="0.3">
      <c r="A1363">
        <v>10324</v>
      </c>
      <c r="B1363">
        <v>38</v>
      </c>
      <c r="C1363">
        <v>100</v>
      </c>
      <c r="D1363">
        <v>6832.02</v>
      </c>
      <c r="E1363" s="1">
        <v>38296</v>
      </c>
      <c r="F1363" t="s">
        <v>16</v>
      </c>
      <c r="G1363">
        <v>4</v>
      </c>
      <c r="H1363">
        <v>11</v>
      </c>
      <c r="I1363">
        <v>2004</v>
      </c>
      <c r="J1363" t="s">
        <v>222</v>
      </c>
      <c r="K1363" t="s">
        <v>269</v>
      </c>
      <c r="L1363" t="s">
        <v>48</v>
      </c>
      <c r="M1363" t="s">
        <v>20</v>
      </c>
      <c r="N1363" t="s">
        <v>21</v>
      </c>
      <c r="O1363" t="s">
        <v>22</v>
      </c>
      <c r="P1363" t="s">
        <v>30</v>
      </c>
    </row>
    <row r="1364" spans="1:16" x14ac:dyDescent="0.3">
      <c r="A1364">
        <v>10333</v>
      </c>
      <c r="B1364">
        <v>24</v>
      </c>
      <c r="C1364">
        <v>79.86</v>
      </c>
      <c r="D1364">
        <v>1916.64</v>
      </c>
      <c r="E1364" s="1">
        <v>38309</v>
      </c>
      <c r="F1364" t="s">
        <v>16</v>
      </c>
      <c r="G1364">
        <v>4</v>
      </c>
      <c r="H1364">
        <v>11</v>
      </c>
      <c r="I1364">
        <v>2004</v>
      </c>
      <c r="J1364" t="s">
        <v>222</v>
      </c>
      <c r="K1364" t="s">
        <v>269</v>
      </c>
      <c r="L1364" t="s">
        <v>42</v>
      </c>
      <c r="M1364" t="s">
        <v>34</v>
      </c>
      <c r="N1364" t="s">
        <v>21</v>
      </c>
      <c r="O1364" t="s">
        <v>22</v>
      </c>
      <c r="P1364" t="s">
        <v>23</v>
      </c>
    </row>
    <row r="1365" spans="1:16" x14ac:dyDescent="0.3">
      <c r="A1365">
        <v>10348</v>
      </c>
      <c r="B1365">
        <v>29</v>
      </c>
      <c r="C1365">
        <v>100</v>
      </c>
      <c r="D1365">
        <v>7110.8</v>
      </c>
      <c r="E1365" s="1">
        <v>38292</v>
      </c>
      <c r="F1365" t="s">
        <v>16</v>
      </c>
      <c r="G1365">
        <v>4</v>
      </c>
      <c r="H1365">
        <v>11</v>
      </c>
      <c r="I1365">
        <v>2004</v>
      </c>
      <c r="J1365" t="s">
        <v>222</v>
      </c>
      <c r="K1365" t="s">
        <v>269</v>
      </c>
      <c r="L1365" t="s">
        <v>84</v>
      </c>
      <c r="M1365" t="s">
        <v>77</v>
      </c>
      <c r="N1365" t="s">
        <v>78</v>
      </c>
      <c r="O1365" t="s">
        <v>27</v>
      </c>
      <c r="P1365" t="s">
        <v>67</v>
      </c>
    </row>
    <row r="1366" spans="1:16" x14ac:dyDescent="0.3">
      <c r="A1366">
        <v>10358</v>
      </c>
      <c r="B1366">
        <v>30</v>
      </c>
      <c r="C1366">
        <v>100</v>
      </c>
      <c r="D1366">
        <v>5302.8</v>
      </c>
      <c r="E1366" s="1">
        <v>38331</v>
      </c>
      <c r="F1366" t="s">
        <v>16</v>
      </c>
      <c r="G1366">
        <v>4</v>
      </c>
      <c r="H1366">
        <v>12</v>
      </c>
      <c r="I1366">
        <v>2004</v>
      </c>
      <c r="J1366" t="s">
        <v>222</v>
      </c>
      <c r="K1366" t="s">
        <v>269</v>
      </c>
      <c r="L1366" t="s">
        <v>76</v>
      </c>
      <c r="M1366" t="s">
        <v>77</v>
      </c>
      <c r="N1366" t="s">
        <v>78</v>
      </c>
      <c r="O1366" t="s">
        <v>27</v>
      </c>
      <c r="P1366" t="s">
        <v>30</v>
      </c>
    </row>
    <row r="1367" spans="1:16" x14ac:dyDescent="0.3">
      <c r="A1367">
        <v>10370</v>
      </c>
      <c r="B1367">
        <v>20</v>
      </c>
      <c r="C1367">
        <v>100</v>
      </c>
      <c r="D1367">
        <v>2730</v>
      </c>
      <c r="E1367" s="1">
        <v>38372</v>
      </c>
      <c r="F1367" t="s">
        <v>16</v>
      </c>
      <c r="G1367">
        <v>1</v>
      </c>
      <c r="H1367">
        <v>1</v>
      </c>
      <c r="I1367">
        <v>2005</v>
      </c>
      <c r="J1367" t="s">
        <v>222</v>
      </c>
      <c r="K1367" t="s">
        <v>269</v>
      </c>
      <c r="L1367" t="s">
        <v>118</v>
      </c>
      <c r="M1367" t="s">
        <v>119</v>
      </c>
      <c r="N1367" t="s">
        <v>46</v>
      </c>
      <c r="O1367" t="s">
        <v>47</v>
      </c>
      <c r="P1367" t="s">
        <v>23</v>
      </c>
    </row>
    <row r="1368" spans="1:16" x14ac:dyDescent="0.3">
      <c r="A1368">
        <v>10382</v>
      </c>
      <c r="B1368">
        <v>39</v>
      </c>
      <c r="C1368">
        <v>100</v>
      </c>
      <c r="D1368">
        <v>7827.3</v>
      </c>
      <c r="E1368" s="1">
        <v>38400</v>
      </c>
      <c r="F1368" t="s">
        <v>16</v>
      </c>
      <c r="G1368">
        <v>1</v>
      </c>
      <c r="H1368">
        <v>2</v>
      </c>
      <c r="I1368">
        <v>2005</v>
      </c>
      <c r="J1368" t="s">
        <v>222</v>
      </c>
      <c r="K1368" t="s">
        <v>269</v>
      </c>
      <c r="L1368" t="s">
        <v>112</v>
      </c>
      <c r="M1368" t="s">
        <v>113</v>
      </c>
      <c r="N1368" t="s">
        <v>21</v>
      </c>
      <c r="O1368" t="s">
        <v>22</v>
      </c>
      <c r="P1368" t="s">
        <v>67</v>
      </c>
    </row>
    <row r="1369" spans="1:16" x14ac:dyDescent="0.3">
      <c r="A1369">
        <v>10411</v>
      </c>
      <c r="B1369">
        <v>35</v>
      </c>
      <c r="C1369">
        <v>59.87</v>
      </c>
      <c r="D1369">
        <v>2095.4499999999998</v>
      </c>
      <c r="E1369" s="1">
        <v>38473</v>
      </c>
      <c r="F1369" t="s">
        <v>16</v>
      </c>
      <c r="G1369">
        <v>2</v>
      </c>
      <c r="H1369">
        <v>5</v>
      </c>
      <c r="I1369">
        <v>2005</v>
      </c>
      <c r="J1369" t="s">
        <v>222</v>
      </c>
      <c r="K1369" t="s">
        <v>269</v>
      </c>
      <c r="L1369" t="s">
        <v>120</v>
      </c>
      <c r="M1369" t="s">
        <v>121</v>
      </c>
      <c r="N1369" t="s">
        <v>97</v>
      </c>
      <c r="O1369" t="s">
        <v>22</v>
      </c>
      <c r="P1369" t="s">
        <v>23</v>
      </c>
    </row>
    <row r="1370" spans="1:16" x14ac:dyDescent="0.3">
      <c r="A1370">
        <v>10424</v>
      </c>
      <c r="B1370">
        <v>26</v>
      </c>
      <c r="C1370">
        <v>59.87</v>
      </c>
      <c r="D1370">
        <v>1556.62</v>
      </c>
      <c r="E1370" s="1">
        <v>38503</v>
      </c>
      <c r="F1370" t="s">
        <v>122</v>
      </c>
      <c r="G1370">
        <v>2</v>
      </c>
      <c r="H1370">
        <v>5</v>
      </c>
      <c r="I1370">
        <v>2005</v>
      </c>
      <c r="J1370" t="s">
        <v>222</v>
      </c>
      <c r="K1370" t="s">
        <v>269</v>
      </c>
      <c r="L1370" t="s">
        <v>76</v>
      </c>
      <c r="M1370" t="s">
        <v>77</v>
      </c>
      <c r="N1370" t="s">
        <v>78</v>
      </c>
      <c r="O1370" t="s">
        <v>27</v>
      </c>
      <c r="P1370" t="s">
        <v>23</v>
      </c>
    </row>
    <row r="1371" spans="1:16" x14ac:dyDescent="0.3">
      <c r="A1371">
        <v>10108</v>
      </c>
      <c r="B1371">
        <v>44</v>
      </c>
      <c r="C1371">
        <v>100</v>
      </c>
      <c r="D1371">
        <v>5565.12</v>
      </c>
      <c r="E1371" s="1">
        <v>37683</v>
      </c>
      <c r="F1371" t="s">
        <v>16</v>
      </c>
      <c r="G1371">
        <v>1</v>
      </c>
      <c r="H1371">
        <v>3</v>
      </c>
      <c r="I1371">
        <v>2003</v>
      </c>
      <c r="J1371" t="s">
        <v>79</v>
      </c>
      <c r="K1371" t="s">
        <v>270</v>
      </c>
      <c r="L1371" t="s">
        <v>170</v>
      </c>
      <c r="M1371" t="s">
        <v>171</v>
      </c>
      <c r="N1371" t="s">
        <v>172</v>
      </c>
      <c r="O1371" t="s">
        <v>87</v>
      </c>
      <c r="P1371" t="s">
        <v>30</v>
      </c>
    </row>
    <row r="1372" spans="1:16" x14ac:dyDescent="0.3">
      <c r="A1372">
        <v>10122</v>
      </c>
      <c r="B1372">
        <v>28</v>
      </c>
      <c r="C1372">
        <v>100</v>
      </c>
      <c r="D1372">
        <v>3583.16</v>
      </c>
      <c r="E1372" s="1">
        <v>37749</v>
      </c>
      <c r="F1372" t="s">
        <v>16</v>
      </c>
      <c r="G1372">
        <v>2</v>
      </c>
      <c r="H1372">
        <v>5</v>
      </c>
      <c r="I1372">
        <v>2003</v>
      </c>
      <c r="J1372" t="s">
        <v>79</v>
      </c>
      <c r="K1372" t="s">
        <v>270</v>
      </c>
      <c r="L1372" t="s">
        <v>173</v>
      </c>
      <c r="M1372" t="s">
        <v>174</v>
      </c>
      <c r="N1372" t="s">
        <v>26</v>
      </c>
      <c r="O1372" t="s">
        <v>27</v>
      </c>
      <c r="P1372" t="s">
        <v>30</v>
      </c>
    </row>
    <row r="1373" spans="1:16" x14ac:dyDescent="0.3">
      <c r="A1373">
        <v>10135</v>
      </c>
      <c r="B1373">
        <v>31</v>
      </c>
      <c r="C1373">
        <v>100</v>
      </c>
      <c r="D1373">
        <v>4705.18</v>
      </c>
      <c r="E1373" s="1">
        <v>37804</v>
      </c>
      <c r="F1373" t="s">
        <v>16</v>
      </c>
      <c r="G1373">
        <v>3</v>
      </c>
      <c r="H1373">
        <v>7</v>
      </c>
      <c r="I1373">
        <v>2003</v>
      </c>
      <c r="J1373" t="s">
        <v>79</v>
      </c>
      <c r="K1373" t="s">
        <v>270</v>
      </c>
      <c r="L1373" t="s">
        <v>112</v>
      </c>
      <c r="M1373" t="s">
        <v>113</v>
      </c>
      <c r="N1373" t="s">
        <v>21</v>
      </c>
      <c r="O1373" t="s">
        <v>22</v>
      </c>
      <c r="P1373" t="s">
        <v>30</v>
      </c>
    </row>
    <row r="1374" spans="1:16" x14ac:dyDescent="0.3">
      <c r="A1374">
        <v>10146</v>
      </c>
      <c r="B1374">
        <v>29</v>
      </c>
      <c r="C1374">
        <v>100</v>
      </c>
      <c r="D1374">
        <v>4444.54</v>
      </c>
      <c r="E1374" s="1">
        <v>37867</v>
      </c>
      <c r="F1374" t="s">
        <v>16</v>
      </c>
      <c r="G1374">
        <v>3</v>
      </c>
      <c r="H1374">
        <v>9</v>
      </c>
      <c r="I1374">
        <v>2003</v>
      </c>
      <c r="J1374" t="s">
        <v>79</v>
      </c>
      <c r="K1374" t="s">
        <v>270</v>
      </c>
      <c r="L1374" t="s">
        <v>232</v>
      </c>
      <c r="M1374" t="s">
        <v>205</v>
      </c>
      <c r="N1374" t="s">
        <v>21</v>
      </c>
      <c r="O1374" t="s">
        <v>22</v>
      </c>
      <c r="P1374" t="s">
        <v>30</v>
      </c>
    </row>
    <row r="1375" spans="1:16" x14ac:dyDescent="0.3">
      <c r="A1375">
        <v>10159</v>
      </c>
      <c r="B1375">
        <v>32</v>
      </c>
      <c r="C1375">
        <v>100</v>
      </c>
      <c r="D1375">
        <v>4618.88</v>
      </c>
      <c r="E1375" s="1">
        <v>37904</v>
      </c>
      <c r="F1375" t="s">
        <v>16</v>
      </c>
      <c r="G1375">
        <v>4</v>
      </c>
      <c r="H1375">
        <v>10</v>
      </c>
      <c r="I1375">
        <v>2003</v>
      </c>
      <c r="J1375" t="s">
        <v>79</v>
      </c>
      <c r="K1375" t="s">
        <v>270</v>
      </c>
      <c r="L1375" t="s">
        <v>33</v>
      </c>
      <c r="M1375" t="s">
        <v>34</v>
      </c>
      <c r="N1375" t="s">
        <v>21</v>
      </c>
      <c r="O1375" t="s">
        <v>22</v>
      </c>
      <c r="P1375" t="s">
        <v>30</v>
      </c>
    </row>
    <row r="1376" spans="1:16" x14ac:dyDescent="0.3">
      <c r="A1376">
        <v>10169</v>
      </c>
      <c r="B1376">
        <v>33</v>
      </c>
      <c r="C1376">
        <v>100</v>
      </c>
      <c r="D1376">
        <v>4910.3999999999996</v>
      </c>
      <c r="E1376" s="1">
        <v>37929</v>
      </c>
      <c r="F1376" t="s">
        <v>16</v>
      </c>
      <c r="G1376">
        <v>4</v>
      </c>
      <c r="H1376">
        <v>11</v>
      </c>
      <c r="I1376">
        <v>2003</v>
      </c>
      <c r="J1376" t="s">
        <v>79</v>
      </c>
      <c r="K1376" t="s">
        <v>270</v>
      </c>
      <c r="L1376" t="s">
        <v>118</v>
      </c>
      <c r="M1376" t="s">
        <v>119</v>
      </c>
      <c r="N1376" t="s">
        <v>46</v>
      </c>
      <c r="O1376" t="s">
        <v>47</v>
      </c>
      <c r="P1376" t="s">
        <v>30</v>
      </c>
    </row>
    <row r="1377" spans="1:16" x14ac:dyDescent="0.3">
      <c r="A1377">
        <v>10180</v>
      </c>
      <c r="B1377">
        <v>44</v>
      </c>
      <c r="C1377">
        <v>100</v>
      </c>
      <c r="D1377">
        <v>5565.12</v>
      </c>
      <c r="E1377" s="1">
        <v>37936</v>
      </c>
      <c r="F1377" t="s">
        <v>16</v>
      </c>
      <c r="G1377">
        <v>4</v>
      </c>
      <c r="H1377">
        <v>11</v>
      </c>
      <c r="I1377">
        <v>2003</v>
      </c>
      <c r="J1377" t="s">
        <v>79</v>
      </c>
      <c r="K1377" t="s">
        <v>270</v>
      </c>
      <c r="L1377" t="s">
        <v>37</v>
      </c>
      <c r="M1377" t="s">
        <v>38</v>
      </c>
      <c r="N1377" t="s">
        <v>26</v>
      </c>
      <c r="O1377" t="s">
        <v>27</v>
      </c>
      <c r="P1377" t="s">
        <v>30</v>
      </c>
    </row>
    <row r="1378" spans="1:16" x14ac:dyDescent="0.3">
      <c r="A1378">
        <v>10191</v>
      </c>
      <c r="B1378">
        <v>32</v>
      </c>
      <c r="C1378">
        <v>100</v>
      </c>
      <c r="D1378">
        <v>4237.76</v>
      </c>
      <c r="E1378" s="1">
        <v>37945</v>
      </c>
      <c r="F1378" t="s">
        <v>16</v>
      </c>
      <c r="G1378">
        <v>4</v>
      </c>
      <c r="H1378">
        <v>11</v>
      </c>
      <c r="I1378">
        <v>2003</v>
      </c>
      <c r="J1378" t="s">
        <v>79</v>
      </c>
      <c r="K1378" t="s">
        <v>270</v>
      </c>
      <c r="L1378" t="s">
        <v>175</v>
      </c>
      <c r="M1378" t="s">
        <v>176</v>
      </c>
      <c r="N1378" t="s">
        <v>177</v>
      </c>
      <c r="O1378" t="s">
        <v>27</v>
      </c>
      <c r="P1378" t="s">
        <v>30</v>
      </c>
    </row>
    <row r="1379" spans="1:16" x14ac:dyDescent="0.3">
      <c r="A1379">
        <v>10211</v>
      </c>
      <c r="B1379">
        <v>41</v>
      </c>
      <c r="C1379">
        <v>100</v>
      </c>
      <c r="D1379">
        <v>5673.58</v>
      </c>
      <c r="E1379" s="1">
        <v>38001</v>
      </c>
      <c r="F1379" t="s">
        <v>16</v>
      </c>
      <c r="G1379">
        <v>1</v>
      </c>
      <c r="H1379">
        <v>1</v>
      </c>
      <c r="I1379">
        <v>2004</v>
      </c>
      <c r="J1379" t="s">
        <v>79</v>
      </c>
      <c r="K1379" t="s">
        <v>270</v>
      </c>
      <c r="L1379" t="s">
        <v>43</v>
      </c>
      <c r="M1379" t="s">
        <v>29</v>
      </c>
      <c r="N1379" t="s">
        <v>26</v>
      </c>
      <c r="O1379" t="s">
        <v>27</v>
      </c>
      <c r="P1379" t="s">
        <v>30</v>
      </c>
    </row>
    <row r="1380" spans="1:16" x14ac:dyDescent="0.3">
      <c r="A1380">
        <v>10225</v>
      </c>
      <c r="B1380">
        <v>35</v>
      </c>
      <c r="C1380">
        <v>100</v>
      </c>
      <c r="D1380">
        <v>5260.15</v>
      </c>
      <c r="E1380" s="1">
        <v>38039</v>
      </c>
      <c r="F1380" t="s">
        <v>16</v>
      </c>
      <c r="G1380">
        <v>1</v>
      </c>
      <c r="H1380">
        <v>2</v>
      </c>
      <c r="I1380">
        <v>2004</v>
      </c>
      <c r="J1380" t="s">
        <v>79</v>
      </c>
      <c r="K1380" t="s">
        <v>270</v>
      </c>
      <c r="L1380" t="s">
        <v>178</v>
      </c>
      <c r="M1380" t="s">
        <v>179</v>
      </c>
      <c r="N1380" t="s">
        <v>180</v>
      </c>
      <c r="O1380" t="s">
        <v>27</v>
      </c>
      <c r="P1380" t="s">
        <v>30</v>
      </c>
    </row>
    <row r="1381" spans="1:16" x14ac:dyDescent="0.3">
      <c r="A1381">
        <v>10238</v>
      </c>
      <c r="B1381">
        <v>44</v>
      </c>
      <c r="C1381">
        <v>100</v>
      </c>
      <c r="D1381">
        <v>6350.96</v>
      </c>
      <c r="E1381" s="1">
        <v>38086</v>
      </c>
      <c r="F1381" t="s">
        <v>16</v>
      </c>
      <c r="G1381">
        <v>2</v>
      </c>
      <c r="H1381">
        <v>4</v>
      </c>
      <c r="I1381">
        <v>2004</v>
      </c>
      <c r="J1381" t="s">
        <v>79</v>
      </c>
      <c r="K1381" t="s">
        <v>270</v>
      </c>
      <c r="L1381" t="s">
        <v>132</v>
      </c>
      <c r="M1381" t="s">
        <v>133</v>
      </c>
      <c r="N1381" t="s">
        <v>134</v>
      </c>
      <c r="O1381" t="s">
        <v>27</v>
      </c>
      <c r="P1381" t="s">
        <v>30</v>
      </c>
    </row>
    <row r="1382" spans="1:16" x14ac:dyDescent="0.3">
      <c r="A1382">
        <v>10252</v>
      </c>
      <c r="B1382">
        <v>26</v>
      </c>
      <c r="C1382">
        <v>100</v>
      </c>
      <c r="D1382">
        <v>3559.4</v>
      </c>
      <c r="E1382" s="1">
        <v>38133</v>
      </c>
      <c r="F1382" t="s">
        <v>16</v>
      </c>
      <c r="G1382">
        <v>2</v>
      </c>
      <c r="H1382">
        <v>5</v>
      </c>
      <c r="I1382">
        <v>2004</v>
      </c>
      <c r="J1382" t="s">
        <v>79</v>
      </c>
      <c r="K1382" t="s">
        <v>270</v>
      </c>
      <c r="L1382" t="s">
        <v>43</v>
      </c>
      <c r="M1382" t="s">
        <v>29</v>
      </c>
      <c r="N1382" t="s">
        <v>26</v>
      </c>
      <c r="O1382" t="s">
        <v>27</v>
      </c>
      <c r="P1382" t="s">
        <v>30</v>
      </c>
    </row>
    <row r="1383" spans="1:16" x14ac:dyDescent="0.3">
      <c r="A1383">
        <v>10264</v>
      </c>
      <c r="B1383">
        <v>20</v>
      </c>
      <c r="C1383">
        <v>100</v>
      </c>
      <c r="D1383">
        <v>2410.6</v>
      </c>
      <c r="E1383" s="1">
        <v>38168</v>
      </c>
      <c r="F1383" t="s">
        <v>16</v>
      </c>
      <c r="G1383">
        <v>2</v>
      </c>
      <c r="H1383">
        <v>6</v>
      </c>
      <c r="I1383">
        <v>2004</v>
      </c>
      <c r="J1383" t="s">
        <v>79</v>
      </c>
      <c r="K1383" t="s">
        <v>270</v>
      </c>
      <c r="L1383" t="s">
        <v>153</v>
      </c>
      <c r="M1383" t="s">
        <v>154</v>
      </c>
      <c r="N1383" t="s">
        <v>21</v>
      </c>
      <c r="O1383" t="s">
        <v>22</v>
      </c>
      <c r="P1383" t="s">
        <v>23</v>
      </c>
    </row>
    <row r="1384" spans="1:16" x14ac:dyDescent="0.3">
      <c r="A1384">
        <v>10276</v>
      </c>
      <c r="B1384">
        <v>48</v>
      </c>
      <c r="C1384">
        <v>100</v>
      </c>
      <c r="D1384">
        <v>5713.92</v>
      </c>
      <c r="E1384" s="1">
        <v>38201</v>
      </c>
      <c r="F1384" t="s">
        <v>16</v>
      </c>
      <c r="G1384">
        <v>3</v>
      </c>
      <c r="H1384">
        <v>8</v>
      </c>
      <c r="I1384">
        <v>2004</v>
      </c>
      <c r="J1384" t="s">
        <v>79</v>
      </c>
      <c r="K1384" t="s">
        <v>270</v>
      </c>
      <c r="L1384" t="s">
        <v>183</v>
      </c>
      <c r="M1384" t="s">
        <v>117</v>
      </c>
      <c r="N1384" t="s">
        <v>21</v>
      </c>
      <c r="O1384" t="s">
        <v>22</v>
      </c>
      <c r="P1384" t="s">
        <v>30</v>
      </c>
    </row>
    <row r="1385" spans="1:16" x14ac:dyDescent="0.3">
      <c r="A1385">
        <v>10287</v>
      </c>
      <c r="B1385">
        <v>34</v>
      </c>
      <c r="C1385">
        <v>100</v>
      </c>
      <c r="D1385">
        <v>4300.32</v>
      </c>
      <c r="E1385" s="1">
        <v>38229</v>
      </c>
      <c r="F1385" t="s">
        <v>16</v>
      </c>
      <c r="G1385">
        <v>3</v>
      </c>
      <c r="H1385">
        <v>8</v>
      </c>
      <c r="I1385">
        <v>2004</v>
      </c>
      <c r="J1385" t="s">
        <v>79</v>
      </c>
      <c r="K1385" t="s">
        <v>270</v>
      </c>
      <c r="L1385" t="s">
        <v>178</v>
      </c>
      <c r="M1385" t="s">
        <v>179</v>
      </c>
      <c r="N1385" t="s">
        <v>180</v>
      </c>
      <c r="O1385" t="s">
        <v>27</v>
      </c>
      <c r="P1385" t="s">
        <v>30</v>
      </c>
    </row>
    <row r="1386" spans="1:16" x14ac:dyDescent="0.3">
      <c r="A1386">
        <v>10299</v>
      </c>
      <c r="B1386">
        <v>49</v>
      </c>
      <c r="C1386">
        <v>100</v>
      </c>
      <c r="D1386">
        <v>7947.31</v>
      </c>
      <c r="E1386" s="1">
        <v>38260</v>
      </c>
      <c r="F1386" t="s">
        <v>16</v>
      </c>
      <c r="G1386">
        <v>3</v>
      </c>
      <c r="H1386">
        <v>9</v>
      </c>
      <c r="I1386">
        <v>2004</v>
      </c>
      <c r="J1386" t="s">
        <v>79</v>
      </c>
      <c r="K1386" t="s">
        <v>270</v>
      </c>
      <c r="L1386" t="s">
        <v>57</v>
      </c>
      <c r="M1386" t="s">
        <v>58</v>
      </c>
      <c r="N1386" t="s">
        <v>59</v>
      </c>
      <c r="O1386" t="s">
        <v>27</v>
      </c>
      <c r="P1386" t="s">
        <v>67</v>
      </c>
    </row>
    <row r="1387" spans="1:16" x14ac:dyDescent="0.3">
      <c r="A1387">
        <v>10310</v>
      </c>
      <c r="B1387">
        <v>40</v>
      </c>
      <c r="C1387">
        <v>100</v>
      </c>
      <c r="D1387">
        <v>5356.8</v>
      </c>
      <c r="E1387" s="1">
        <v>38276</v>
      </c>
      <c r="F1387" t="s">
        <v>16</v>
      </c>
      <c r="G1387">
        <v>4</v>
      </c>
      <c r="H1387">
        <v>10</v>
      </c>
      <c r="I1387">
        <v>2004</v>
      </c>
      <c r="J1387" t="s">
        <v>79</v>
      </c>
      <c r="K1387" t="s">
        <v>270</v>
      </c>
      <c r="L1387" t="s">
        <v>175</v>
      </c>
      <c r="M1387" t="s">
        <v>176</v>
      </c>
      <c r="N1387" t="s">
        <v>177</v>
      </c>
      <c r="O1387" t="s">
        <v>27</v>
      </c>
      <c r="P1387" t="s">
        <v>30</v>
      </c>
    </row>
    <row r="1388" spans="1:16" x14ac:dyDescent="0.3">
      <c r="A1388">
        <v>10319</v>
      </c>
      <c r="B1388">
        <v>45</v>
      </c>
      <c r="C1388">
        <v>100</v>
      </c>
      <c r="D1388">
        <v>7901.1</v>
      </c>
      <c r="E1388" s="1">
        <v>38294</v>
      </c>
      <c r="F1388" t="s">
        <v>16</v>
      </c>
      <c r="G1388">
        <v>4</v>
      </c>
      <c r="H1388">
        <v>11</v>
      </c>
      <c r="I1388">
        <v>2004</v>
      </c>
      <c r="J1388" t="s">
        <v>79</v>
      </c>
      <c r="K1388" t="s">
        <v>270</v>
      </c>
      <c r="L1388" t="s">
        <v>201</v>
      </c>
      <c r="M1388" t="s">
        <v>20</v>
      </c>
      <c r="N1388" t="s">
        <v>21</v>
      </c>
      <c r="O1388" t="s">
        <v>22</v>
      </c>
      <c r="P1388" t="s">
        <v>67</v>
      </c>
    </row>
    <row r="1389" spans="1:16" x14ac:dyDescent="0.3">
      <c r="A1389">
        <v>10330</v>
      </c>
      <c r="B1389">
        <v>50</v>
      </c>
      <c r="C1389">
        <v>100</v>
      </c>
      <c r="D1389">
        <v>6101</v>
      </c>
      <c r="E1389" s="1">
        <v>38307</v>
      </c>
      <c r="F1389" t="s">
        <v>16</v>
      </c>
      <c r="G1389">
        <v>4</v>
      </c>
      <c r="H1389">
        <v>11</v>
      </c>
      <c r="I1389">
        <v>2004</v>
      </c>
      <c r="J1389" t="s">
        <v>79</v>
      </c>
      <c r="K1389" t="s">
        <v>270</v>
      </c>
      <c r="L1389" t="s">
        <v>170</v>
      </c>
      <c r="M1389" t="s">
        <v>171</v>
      </c>
      <c r="N1389" t="s">
        <v>172</v>
      </c>
      <c r="O1389" t="s">
        <v>87</v>
      </c>
      <c r="P1389" t="s">
        <v>30</v>
      </c>
    </row>
    <row r="1390" spans="1:16" x14ac:dyDescent="0.3">
      <c r="A1390">
        <v>10342</v>
      </c>
      <c r="B1390">
        <v>38</v>
      </c>
      <c r="C1390">
        <v>100</v>
      </c>
      <c r="D1390">
        <v>6276.46</v>
      </c>
      <c r="E1390" s="1">
        <v>38315</v>
      </c>
      <c r="F1390" t="s">
        <v>16</v>
      </c>
      <c r="G1390">
        <v>4</v>
      </c>
      <c r="H1390">
        <v>11</v>
      </c>
      <c r="I1390">
        <v>2004</v>
      </c>
      <c r="J1390" t="s">
        <v>79</v>
      </c>
      <c r="K1390" t="s">
        <v>270</v>
      </c>
      <c r="L1390" t="s">
        <v>44</v>
      </c>
      <c r="M1390" t="s">
        <v>45</v>
      </c>
      <c r="N1390" t="s">
        <v>46</v>
      </c>
      <c r="O1390" t="s">
        <v>47</v>
      </c>
      <c r="P1390" t="s">
        <v>30</v>
      </c>
    </row>
    <row r="1391" spans="1:16" x14ac:dyDescent="0.3">
      <c r="A1391">
        <v>10355</v>
      </c>
      <c r="B1391">
        <v>25</v>
      </c>
      <c r="C1391">
        <v>100</v>
      </c>
      <c r="D1391">
        <v>4203.5</v>
      </c>
      <c r="E1391" s="1">
        <v>38328</v>
      </c>
      <c r="F1391" t="s">
        <v>16</v>
      </c>
      <c r="G1391">
        <v>4</v>
      </c>
      <c r="H1391">
        <v>12</v>
      </c>
      <c r="I1391">
        <v>2004</v>
      </c>
      <c r="J1391" t="s">
        <v>79</v>
      </c>
      <c r="K1391" t="s">
        <v>270</v>
      </c>
      <c r="L1391" t="s">
        <v>76</v>
      </c>
      <c r="M1391" t="s">
        <v>77</v>
      </c>
      <c r="N1391" t="s">
        <v>78</v>
      </c>
      <c r="O1391" t="s">
        <v>27</v>
      </c>
      <c r="P1391" t="s">
        <v>30</v>
      </c>
    </row>
    <row r="1392" spans="1:16" x14ac:dyDescent="0.3">
      <c r="A1392">
        <v>10363</v>
      </c>
      <c r="B1392">
        <v>28</v>
      </c>
      <c r="C1392">
        <v>58.18</v>
      </c>
      <c r="D1392">
        <v>1629.04</v>
      </c>
      <c r="E1392" s="1">
        <v>38358</v>
      </c>
      <c r="F1392" t="s">
        <v>16</v>
      </c>
      <c r="G1392">
        <v>1</v>
      </c>
      <c r="H1392">
        <v>1</v>
      </c>
      <c r="I1392">
        <v>2005</v>
      </c>
      <c r="J1392" t="s">
        <v>79</v>
      </c>
      <c r="K1392" t="s">
        <v>270</v>
      </c>
      <c r="L1392" t="s">
        <v>186</v>
      </c>
      <c r="M1392" t="s">
        <v>187</v>
      </c>
      <c r="N1392" t="s">
        <v>59</v>
      </c>
      <c r="O1392" t="s">
        <v>27</v>
      </c>
      <c r="P1392" t="s">
        <v>23</v>
      </c>
    </row>
    <row r="1393" spans="1:16" x14ac:dyDescent="0.3">
      <c r="A1393">
        <v>10378</v>
      </c>
      <c r="B1393">
        <v>49</v>
      </c>
      <c r="C1393">
        <v>67.14</v>
      </c>
      <c r="D1393">
        <v>3289.86</v>
      </c>
      <c r="E1393" s="1">
        <v>38393</v>
      </c>
      <c r="F1393" t="s">
        <v>16</v>
      </c>
      <c r="G1393">
        <v>1</v>
      </c>
      <c r="H1393">
        <v>2</v>
      </c>
      <c r="I1393">
        <v>2005</v>
      </c>
      <c r="J1393" t="s">
        <v>79</v>
      </c>
      <c r="K1393" t="s">
        <v>270</v>
      </c>
      <c r="L1393" t="s">
        <v>76</v>
      </c>
      <c r="M1393" t="s">
        <v>77</v>
      </c>
      <c r="N1393" t="s">
        <v>78</v>
      </c>
      <c r="O1393" t="s">
        <v>27</v>
      </c>
      <c r="P1393" t="s">
        <v>30</v>
      </c>
    </row>
    <row r="1394" spans="1:16" x14ac:dyDescent="0.3">
      <c r="A1394">
        <v>10390</v>
      </c>
      <c r="B1394">
        <v>49</v>
      </c>
      <c r="C1394">
        <v>100</v>
      </c>
      <c r="D1394">
        <v>6862.94</v>
      </c>
      <c r="E1394" s="1">
        <v>38415</v>
      </c>
      <c r="F1394" t="s">
        <v>16</v>
      </c>
      <c r="G1394">
        <v>1</v>
      </c>
      <c r="H1394">
        <v>3</v>
      </c>
      <c r="I1394">
        <v>2005</v>
      </c>
      <c r="J1394" t="s">
        <v>79</v>
      </c>
      <c r="K1394" t="s">
        <v>270</v>
      </c>
      <c r="L1394" t="s">
        <v>112</v>
      </c>
      <c r="M1394" t="s">
        <v>113</v>
      </c>
      <c r="N1394" t="s">
        <v>21</v>
      </c>
      <c r="O1394" t="s">
        <v>22</v>
      </c>
      <c r="P1394" t="s">
        <v>30</v>
      </c>
    </row>
    <row r="1395" spans="1:16" x14ac:dyDescent="0.3">
      <c r="A1395">
        <v>10110</v>
      </c>
      <c r="B1395">
        <v>42</v>
      </c>
      <c r="C1395">
        <v>61.29</v>
      </c>
      <c r="D1395">
        <v>2574.1799999999998</v>
      </c>
      <c r="E1395" s="1">
        <v>37698</v>
      </c>
      <c r="F1395" t="s">
        <v>16</v>
      </c>
      <c r="G1395">
        <v>1</v>
      </c>
      <c r="H1395">
        <v>3</v>
      </c>
      <c r="I1395">
        <v>2003</v>
      </c>
      <c r="J1395" t="s">
        <v>79</v>
      </c>
      <c r="K1395" t="s">
        <v>271</v>
      </c>
      <c r="L1395" t="s">
        <v>194</v>
      </c>
      <c r="M1395" t="s">
        <v>195</v>
      </c>
      <c r="N1395" t="s">
        <v>74</v>
      </c>
      <c r="O1395" t="s">
        <v>27</v>
      </c>
      <c r="P1395" t="s">
        <v>23</v>
      </c>
    </row>
    <row r="1396" spans="1:16" x14ac:dyDescent="0.3">
      <c r="A1396">
        <v>10124</v>
      </c>
      <c r="B1396">
        <v>23</v>
      </c>
      <c r="C1396">
        <v>57.73</v>
      </c>
      <c r="D1396">
        <v>1327.79</v>
      </c>
      <c r="E1396" s="1">
        <v>37762</v>
      </c>
      <c r="F1396" t="s">
        <v>16</v>
      </c>
      <c r="G1396">
        <v>2</v>
      </c>
      <c r="H1396">
        <v>5</v>
      </c>
      <c r="I1396">
        <v>2003</v>
      </c>
      <c r="J1396" t="s">
        <v>79</v>
      </c>
      <c r="K1396" t="s">
        <v>271</v>
      </c>
      <c r="L1396" t="s">
        <v>218</v>
      </c>
      <c r="M1396" t="s">
        <v>219</v>
      </c>
      <c r="N1396" t="s">
        <v>21</v>
      </c>
      <c r="O1396" t="s">
        <v>22</v>
      </c>
      <c r="P1396" t="s">
        <v>23</v>
      </c>
    </row>
    <row r="1397" spans="1:16" x14ac:dyDescent="0.3">
      <c r="A1397">
        <v>10148</v>
      </c>
      <c r="B1397">
        <v>29</v>
      </c>
      <c r="C1397">
        <v>81.25</v>
      </c>
      <c r="D1397">
        <v>2356.25</v>
      </c>
      <c r="E1397" s="1">
        <v>37875</v>
      </c>
      <c r="F1397" t="s">
        <v>16</v>
      </c>
      <c r="G1397">
        <v>3</v>
      </c>
      <c r="H1397">
        <v>9</v>
      </c>
      <c r="I1397">
        <v>2003</v>
      </c>
      <c r="J1397" t="s">
        <v>79</v>
      </c>
      <c r="K1397" t="s">
        <v>271</v>
      </c>
      <c r="L1397" t="s">
        <v>118</v>
      </c>
      <c r="M1397" t="s">
        <v>119</v>
      </c>
      <c r="N1397" t="s">
        <v>46</v>
      </c>
      <c r="O1397" t="s">
        <v>47</v>
      </c>
      <c r="P1397" t="s">
        <v>23</v>
      </c>
    </row>
    <row r="1398" spans="1:16" x14ac:dyDescent="0.3">
      <c r="A1398">
        <v>10161</v>
      </c>
      <c r="B1398">
        <v>25</v>
      </c>
      <c r="C1398">
        <v>80.540000000000006</v>
      </c>
      <c r="D1398">
        <v>2013.5</v>
      </c>
      <c r="E1398" s="1">
        <v>37911</v>
      </c>
      <c r="F1398" t="s">
        <v>16</v>
      </c>
      <c r="G1398">
        <v>4</v>
      </c>
      <c r="H1398">
        <v>10</v>
      </c>
      <c r="I1398">
        <v>2003</v>
      </c>
      <c r="J1398" t="s">
        <v>79</v>
      </c>
      <c r="K1398" t="s">
        <v>271</v>
      </c>
      <c r="L1398" t="s">
        <v>196</v>
      </c>
      <c r="M1398" t="s">
        <v>197</v>
      </c>
      <c r="N1398" t="s">
        <v>134</v>
      </c>
      <c r="O1398" t="s">
        <v>27</v>
      </c>
      <c r="P1398" t="s">
        <v>23</v>
      </c>
    </row>
    <row r="1399" spans="1:16" x14ac:dyDescent="0.3">
      <c r="A1399">
        <v>10173</v>
      </c>
      <c r="B1399">
        <v>39</v>
      </c>
      <c r="C1399">
        <v>71.98</v>
      </c>
      <c r="D1399">
        <v>2807.22</v>
      </c>
      <c r="E1399" s="1">
        <v>37930</v>
      </c>
      <c r="F1399" t="s">
        <v>16</v>
      </c>
      <c r="G1399">
        <v>4</v>
      </c>
      <c r="H1399">
        <v>11</v>
      </c>
      <c r="I1399">
        <v>2003</v>
      </c>
      <c r="J1399" t="s">
        <v>79</v>
      </c>
      <c r="K1399" t="s">
        <v>271</v>
      </c>
      <c r="L1399" t="s">
        <v>224</v>
      </c>
      <c r="M1399" t="s">
        <v>225</v>
      </c>
      <c r="N1399" t="s">
        <v>107</v>
      </c>
      <c r="O1399" t="s">
        <v>27</v>
      </c>
      <c r="P1399" t="s">
        <v>23</v>
      </c>
    </row>
    <row r="1400" spans="1:16" x14ac:dyDescent="0.3">
      <c r="A1400">
        <v>10182</v>
      </c>
      <c r="B1400">
        <v>44</v>
      </c>
      <c r="C1400">
        <v>69.84</v>
      </c>
      <c r="D1400">
        <v>3072.96</v>
      </c>
      <c r="E1400" s="1">
        <v>37937</v>
      </c>
      <c r="F1400" t="s">
        <v>16</v>
      </c>
      <c r="G1400">
        <v>4</v>
      </c>
      <c r="H1400">
        <v>11</v>
      </c>
      <c r="I1400">
        <v>2003</v>
      </c>
      <c r="J1400" t="s">
        <v>79</v>
      </c>
      <c r="K1400" t="s">
        <v>271</v>
      </c>
      <c r="L1400" t="s">
        <v>112</v>
      </c>
      <c r="M1400" t="s">
        <v>113</v>
      </c>
      <c r="N1400" t="s">
        <v>21</v>
      </c>
      <c r="O1400" t="s">
        <v>22</v>
      </c>
      <c r="P1400" t="s">
        <v>30</v>
      </c>
    </row>
    <row r="1401" spans="1:16" x14ac:dyDescent="0.3">
      <c r="A1401">
        <v>10193</v>
      </c>
      <c r="B1401">
        <v>25</v>
      </c>
      <c r="C1401">
        <v>76.260000000000005</v>
      </c>
      <c r="D1401">
        <v>1906.5</v>
      </c>
      <c r="E1401" s="1">
        <v>37946</v>
      </c>
      <c r="F1401" t="s">
        <v>16</v>
      </c>
      <c r="G1401">
        <v>4</v>
      </c>
      <c r="H1401">
        <v>11</v>
      </c>
      <c r="I1401">
        <v>2003</v>
      </c>
      <c r="J1401" t="s">
        <v>79</v>
      </c>
      <c r="K1401" t="s">
        <v>271</v>
      </c>
      <c r="L1401" t="s">
        <v>226</v>
      </c>
      <c r="M1401" t="s">
        <v>227</v>
      </c>
      <c r="N1401" t="s">
        <v>46</v>
      </c>
      <c r="O1401" t="s">
        <v>47</v>
      </c>
      <c r="P1401" t="s">
        <v>23</v>
      </c>
    </row>
    <row r="1402" spans="1:16" x14ac:dyDescent="0.3">
      <c r="A1402">
        <v>10204</v>
      </c>
      <c r="B1402">
        <v>45</v>
      </c>
      <c r="C1402">
        <v>76.260000000000005</v>
      </c>
      <c r="D1402">
        <v>3431.7</v>
      </c>
      <c r="E1402" s="1">
        <v>37957</v>
      </c>
      <c r="F1402" t="s">
        <v>16</v>
      </c>
      <c r="G1402">
        <v>4</v>
      </c>
      <c r="H1402">
        <v>12</v>
      </c>
      <c r="I1402">
        <v>2003</v>
      </c>
      <c r="J1402" t="s">
        <v>79</v>
      </c>
      <c r="K1402" t="s">
        <v>271</v>
      </c>
      <c r="L1402" t="s">
        <v>189</v>
      </c>
      <c r="M1402" t="s">
        <v>20</v>
      </c>
      <c r="N1402" t="s">
        <v>21</v>
      </c>
      <c r="O1402" t="s">
        <v>22</v>
      </c>
      <c r="P1402" t="s">
        <v>30</v>
      </c>
    </row>
    <row r="1403" spans="1:16" x14ac:dyDescent="0.3">
      <c r="A1403">
        <v>10213</v>
      </c>
      <c r="B1403">
        <v>25</v>
      </c>
      <c r="C1403">
        <v>83.39</v>
      </c>
      <c r="D1403">
        <v>2084.75</v>
      </c>
      <c r="E1403" s="1">
        <v>38008</v>
      </c>
      <c r="F1403" t="s">
        <v>16</v>
      </c>
      <c r="G1403">
        <v>1</v>
      </c>
      <c r="H1403">
        <v>1</v>
      </c>
      <c r="I1403">
        <v>2004</v>
      </c>
      <c r="J1403" t="s">
        <v>79</v>
      </c>
      <c r="K1403" t="s">
        <v>271</v>
      </c>
      <c r="L1403" t="s">
        <v>141</v>
      </c>
      <c r="M1403" t="s">
        <v>136</v>
      </c>
      <c r="N1403" t="s">
        <v>74</v>
      </c>
      <c r="O1403" t="s">
        <v>27</v>
      </c>
      <c r="P1403" t="s">
        <v>23</v>
      </c>
    </row>
    <row r="1404" spans="1:16" x14ac:dyDescent="0.3">
      <c r="A1404">
        <v>10227</v>
      </c>
      <c r="B1404">
        <v>37</v>
      </c>
      <c r="C1404">
        <v>57.73</v>
      </c>
      <c r="D1404">
        <v>2136.0100000000002</v>
      </c>
      <c r="E1404" s="1">
        <v>38048</v>
      </c>
      <c r="F1404" t="s">
        <v>16</v>
      </c>
      <c r="G1404">
        <v>1</v>
      </c>
      <c r="H1404">
        <v>3</v>
      </c>
      <c r="I1404">
        <v>2004</v>
      </c>
      <c r="J1404" t="s">
        <v>79</v>
      </c>
      <c r="K1404" t="s">
        <v>271</v>
      </c>
      <c r="L1404" t="s">
        <v>93</v>
      </c>
      <c r="M1404" t="s">
        <v>94</v>
      </c>
      <c r="N1404" t="s">
        <v>26</v>
      </c>
      <c r="O1404" t="s">
        <v>27</v>
      </c>
      <c r="P1404" t="s">
        <v>23</v>
      </c>
    </row>
    <row r="1405" spans="1:16" x14ac:dyDescent="0.3">
      <c r="A1405">
        <v>10241</v>
      </c>
      <c r="B1405">
        <v>30</v>
      </c>
      <c r="C1405">
        <v>66.989999999999995</v>
      </c>
      <c r="D1405">
        <v>2009.7</v>
      </c>
      <c r="E1405" s="1">
        <v>38090</v>
      </c>
      <c r="F1405" t="s">
        <v>16</v>
      </c>
      <c r="G1405">
        <v>2</v>
      </c>
      <c r="H1405">
        <v>4</v>
      </c>
      <c r="I1405">
        <v>2004</v>
      </c>
      <c r="J1405" t="s">
        <v>79</v>
      </c>
      <c r="K1405" t="s">
        <v>271</v>
      </c>
      <c r="L1405" t="s">
        <v>214</v>
      </c>
      <c r="M1405" t="s">
        <v>215</v>
      </c>
      <c r="N1405" t="s">
        <v>26</v>
      </c>
      <c r="O1405" t="s">
        <v>27</v>
      </c>
      <c r="P1405" t="s">
        <v>23</v>
      </c>
    </row>
    <row r="1406" spans="1:16" x14ac:dyDescent="0.3">
      <c r="A1406">
        <v>10267</v>
      </c>
      <c r="B1406">
        <v>36</v>
      </c>
      <c r="C1406">
        <v>75.55</v>
      </c>
      <c r="D1406">
        <v>2719.8</v>
      </c>
      <c r="E1406" s="1">
        <v>38175</v>
      </c>
      <c r="F1406" t="s">
        <v>16</v>
      </c>
      <c r="G1406">
        <v>3</v>
      </c>
      <c r="H1406">
        <v>7</v>
      </c>
      <c r="I1406">
        <v>2004</v>
      </c>
      <c r="J1406" t="s">
        <v>79</v>
      </c>
      <c r="K1406" t="s">
        <v>271</v>
      </c>
      <c r="L1406" t="s">
        <v>189</v>
      </c>
      <c r="M1406" t="s">
        <v>20</v>
      </c>
      <c r="N1406" t="s">
        <v>21</v>
      </c>
      <c r="O1406" t="s">
        <v>22</v>
      </c>
      <c r="P1406" t="s">
        <v>23</v>
      </c>
    </row>
    <row r="1407" spans="1:16" x14ac:dyDescent="0.3">
      <c r="A1407">
        <v>10279</v>
      </c>
      <c r="B1407">
        <v>26</v>
      </c>
      <c r="C1407">
        <v>60.58</v>
      </c>
      <c r="D1407">
        <v>1575.08</v>
      </c>
      <c r="E1407" s="1">
        <v>38208</v>
      </c>
      <c r="F1407" t="s">
        <v>16</v>
      </c>
      <c r="G1407">
        <v>3</v>
      </c>
      <c r="H1407">
        <v>8</v>
      </c>
      <c r="I1407">
        <v>2004</v>
      </c>
      <c r="J1407" t="s">
        <v>79</v>
      </c>
      <c r="K1407" t="s">
        <v>271</v>
      </c>
      <c r="L1407" t="s">
        <v>76</v>
      </c>
      <c r="M1407" t="s">
        <v>77</v>
      </c>
      <c r="N1407" t="s">
        <v>78</v>
      </c>
      <c r="O1407" t="s">
        <v>27</v>
      </c>
      <c r="P1407" t="s">
        <v>23</v>
      </c>
    </row>
    <row r="1408" spans="1:16" x14ac:dyDescent="0.3">
      <c r="A1408">
        <v>10288</v>
      </c>
      <c r="B1408">
        <v>23</v>
      </c>
      <c r="C1408">
        <v>73.41</v>
      </c>
      <c r="D1408">
        <v>1688.43</v>
      </c>
      <c r="E1408" s="1">
        <v>38231</v>
      </c>
      <c r="F1408" t="s">
        <v>16</v>
      </c>
      <c r="G1408">
        <v>3</v>
      </c>
      <c r="H1408">
        <v>9</v>
      </c>
      <c r="I1408">
        <v>2004</v>
      </c>
      <c r="J1408" t="s">
        <v>79</v>
      </c>
      <c r="K1408" t="s">
        <v>271</v>
      </c>
      <c r="L1408" t="s">
        <v>168</v>
      </c>
      <c r="M1408" t="s">
        <v>86</v>
      </c>
      <c r="N1408" t="s">
        <v>86</v>
      </c>
      <c r="O1408" t="s">
        <v>47</v>
      </c>
      <c r="P1408" t="s">
        <v>23</v>
      </c>
    </row>
    <row r="1409" spans="1:16" x14ac:dyDescent="0.3">
      <c r="A1409">
        <v>10302</v>
      </c>
      <c r="B1409">
        <v>23</v>
      </c>
      <c r="C1409">
        <v>72.7</v>
      </c>
      <c r="D1409">
        <v>1672.1</v>
      </c>
      <c r="E1409" s="1">
        <v>37900</v>
      </c>
      <c r="F1409" t="s">
        <v>16</v>
      </c>
      <c r="G1409">
        <v>4</v>
      </c>
      <c r="H1409">
        <v>10</v>
      </c>
      <c r="I1409">
        <v>2003</v>
      </c>
      <c r="J1409" t="s">
        <v>79</v>
      </c>
      <c r="K1409" t="s">
        <v>271</v>
      </c>
      <c r="L1409" t="s">
        <v>72</v>
      </c>
      <c r="M1409" t="s">
        <v>73</v>
      </c>
      <c r="N1409" t="s">
        <v>74</v>
      </c>
      <c r="O1409" t="s">
        <v>27</v>
      </c>
      <c r="P1409" t="s">
        <v>23</v>
      </c>
    </row>
    <row r="1410" spans="1:16" x14ac:dyDescent="0.3">
      <c r="A1410">
        <v>10311</v>
      </c>
      <c r="B1410">
        <v>25</v>
      </c>
      <c r="C1410">
        <v>66.989999999999995</v>
      </c>
      <c r="D1410">
        <v>1674.75</v>
      </c>
      <c r="E1410" s="1">
        <v>38276</v>
      </c>
      <c r="F1410" t="s">
        <v>16</v>
      </c>
      <c r="G1410">
        <v>4</v>
      </c>
      <c r="H1410">
        <v>10</v>
      </c>
      <c r="I1410">
        <v>2004</v>
      </c>
      <c r="J1410" t="s">
        <v>79</v>
      </c>
      <c r="K1410" t="s">
        <v>271</v>
      </c>
      <c r="L1410" t="s">
        <v>76</v>
      </c>
      <c r="M1410" t="s">
        <v>77</v>
      </c>
      <c r="N1410" t="s">
        <v>78</v>
      </c>
      <c r="O1410" t="s">
        <v>27</v>
      </c>
      <c r="P1410" t="s">
        <v>23</v>
      </c>
    </row>
    <row r="1411" spans="1:16" x14ac:dyDescent="0.3">
      <c r="A1411">
        <v>10332</v>
      </c>
      <c r="B1411">
        <v>21</v>
      </c>
      <c r="C1411">
        <v>100</v>
      </c>
      <c r="D1411">
        <v>3472.98</v>
      </c>
      <c r="E1411" s="1">
        <v>38308</v>
      </c>
      <c r="F1411" t="s">
        <v>16</v>
      </c>
      <c r="G1411">
        <v>4</v>
      </c>
      <c r="H1411">
        <v>11</v>
      </c>
      <c r="I1411">
        <v>2004</v>
      </c>
      <c r="J1411" t="s">
        <v>79</v>
      </c>
      <c r="K1411" t="s">
        <v>271</v>
      </c>
      <c r="L1411" t="s">
        <v>194</v>
      </c>
      <c r="M1411" t="s">
        <v>195</v>
      </c>
      <c r="N1411" t="s">
        <v>74</v>
      </c>
      <c r="O1411" t="s">
        <v>27</v>
      </c>
      <c r="P1411" t="s">
        <v>30</v>
      </c>
    </row>
    <row r="1412" spans="1:16" x14ac:dyDescent="0.3">
      <c r="A1412">
        <v>10344</v>
      </c>
      <c r="B1412">
        <v>26</v>
      </c>
      <c r="C1412">
        <v>63.43</v>
      </c>
      <c r="D1412">
        <v>1649.18</v>
      </c>
      <c r="E1412" s="1">
        <v>38316</v>
      </c>
      <c r="F1412" t="s">
        <v>16</v>
      </c>
      <c r="G1412">
        <v>4</v>
      </c>
      <c r="H1412">
        <v>11</v>
      </c>
      <c r="I1412">
        <v>2004</v>
      </c>
      <c r="J1412" t="s">
        <v>79</v>
      </c>
      <c r="K1412" t="s">
        <v>271</v>
      </c>
      <c r="L1412" t="s">
        <v>173</v>
      </c>
      <c r="M1412" t="s">
        <v>174</v>
      </c>
      <c r="N1412" t="s">
        <v>26</v>
      </c>
      <c r="O1412" t="s">
        <v>27</v>
      </c>
      <c r="P1412" t="s">
        <v>23</v>
      </c>
    </row>
    <row r="1413" spans="1:16" x14ac:dyDescent="0.3">
      <c r="A1413">
        <v>10367</v>
      </c>
      <c r="B1413">
        <v>44</v>
      </c>
      <c r="C1413">
        <v>85.25</v>
      </c>
      <c r="D1413">
        <v>3751</v>
      </c>
      <c r="E1413" s="1">
        <v>38364</v>
      </c>
      <c r="F1413" t="s">
        <v>164</v>
      </c>
      <c r="G1413">
        <v>1</v>
      </c>
      <c r="H1413">
        <v>1</v>
      </c>
      <c r="I1413">
        <v>2005</v>
      </c>
      <c r="J1413" t="s">
        <v>79</v>
      </c>
      <c r="K1413" t="s">
        <v>271</v>
      </c>
      <c r="L1413" t="s">
        <v>31</v>
      </c>
      <c r="M1413" t="s">
        <v>32</v>
      </c>
      <c r="N1413" t="s">
        <v>21</v>
      </c>
      <c r="O1413" t="s">
        <v>22</v>
      </c>
      <c r="P1413" t="s">
        <v>30</v>
      </c>
    </row>
    <row r="1414" spans="1:16" x14ac:dyDescent="0.3">
      <c r="A1414">
        <v>10380</v>
      </c>
      <c r="B1414">
        <v>24</v>
      </c>
      <c r="C1414">
        <v>100</v>
      </c>
      <c r="D1414">
        <v>4536</v>
      </c>
      <c r="E1414" s="1">
        <v>38399</v>
      </c>
      <c r="F1414" t="s">
        <v>16</v>
      </c>
      <c r="G1414">
        <v>1</v>
      </c>
      <c r="H1414">
        <v>2</v>
      </c>
      <c r="I1414">
        <v>2005</v>
      </c>
      <c r="J1414" t="s">
        <v>79</v>
      </c>
      <c r="K1414" t="s">
        <v>271</v>
      </c>
      <c r="L1414" t="s">
        <v>76</v>
      </c>
      <c r="M1414" t="s">
        <v>77</v>
      </c>
      <c r="N1414" t="s">
        <v>78</v>
      </c>
      <c r="O1414" t="s">
        <v>27</v>
      </c>
      <c r="P1414" t="s">
        <v>30</v>
      </c>
    </row>
    <row r="1415" spans="1:16" x14ac:dyDescent="0.3">
      <c r="A1415">
        <v>10407</v>
      </c>
      <c r="B1415">
        <v>66</v>
      </c>
      <c r="C1415">
        <v>66.989999999999995</v>
      </c>
      <c r="D1415">
        <v>4421.34</v>
      </c>
      <c r="E1415" s="1">
        <v>38464</v>
      </c>
      <c r="F1415" t="s">
        <v>161</v>
      </c>
      <c r="G1415">
        <v>2</v>
      </c>
      <c r="H1415">
        <v>4</v>
      </c>
      <c r="I1415">
        <v>2005</v>
      </c>
      <c r="J1415" t="s">
        <v>79</v>
      </c>
      <c r="K1415" t="s">
        <v>271</v>
      </c>
      <c r="L1415" t="s">
        <v>159</v>
      </c>
      <c r="M1415" t="s">
        <v>160</v>
      </c>
      <c r="N1415" t="s">
        <v>21</v>
      </c>
      <c r="O1415" t="s">
        <v>22</v>
      </c>
      <c r="P1415" t="s">
        <v>30</v>
      </c>
    </row>
    <row r="1416" spans="1:16" x14ac:dyDescent="0.3">
      <c r="A1416">
        <v>10420</v>
      </c>
      <c r="B1416">
        <v>36</v>
      </c>
      <c r="C1416">
        <v>57.73</v>
      </c>
      <c r="D1416">
        <v>2078.2800000000002</v>
      </c>
      <c r="E1416" s="1">
        <v>38501</v>
      </c>
      <c r="F1416" t="s">
        <v>122</v>
      </c>
      <c r="G1416">
        <v>2</v>
      </c>
      <c r="H1416">
        <v>5</v>
      </c>
      <c r="I1416">
        <v>2005</v>
      </c>
      <c r="J1416" t="s">
        <v>79</v>
      </c>
      <c r="K1416" t="s">
        <v>271</v>
      </c>
      <c r="L1416" t="s">
        <v>68</v>
      </c>
      <c r="M1416" t="s">
        <v>69</v>
      </c>
      <c r="N1416" t="s">
        <v>46</v>
      </c>
      <c r="O1416" t="s">
        <v>47</v>
      </c>
      <c r="P1416" t="s">
        <v>23</v>
      </c>
    </row>
    <row r="1417" spans="1:16" x14ac:dyDescent="0.3">
      <c r="A1417">
        <v>10110</v>
      </c>
      <c r="B1417">
        <v>36</v>
      </c>
      <c r="C1417">
        <v>85.25</v>
      </c>
      <c r="D1417">
        <v>3069</v>
      </c>
      <c r="E1417" s="1">
        <v>37698</v>
      </c>
      <c r="F1417" t="s">
        <v>16</v>
      </c>
      <c r="G1417">
        <v>1</v>
      </c>
      <c r="H1417">
        <v>3</v>
      </c>
      <c r="I1417">
        <v>2003</v>
      </c>
      <c r="J1417" t="s">
        <v>79</v>
      </c>
      <c r="K1417" t="s">
        <v>272</v>
      </c>
      <c r="L1417" t="s">
        <v>194</v>
      </c>
      <c r="M1417" t="s">
        <v>195</v>
      </c>
      <c r="N1417" t="s">
        <v>74</v>
      </c>
      <c r="O1417" t="s">
        <v>27</v>
      </c>
      <c r="P1417" t="s">
        <v>30</v>
      </c>
    </row>
    <row r="1418" spans="1:16" x14ac:dyDescent="0.3">
      <c r="A1418">
        <v>10124</v>
      </c>
      <c r="B1418">
        <v>22</v>
      </c>
      <c r="C1418">
        <v>77.900000000000006</v>
      </c>
      <c r="D1418">
        <v>1713.8</v>
      </c>
      <c r="E1418" s="1">
        <v>37762</v>
      </c>
      <c r="F1418" t="s">
        <v>16</v>
      </c>
      <c r="G1418">
        <v>2</v>
      </c>
      <c r="H1418">
        <v>5</v>
      </c>
      <c r="I1418">
        <v>2003</v>
      </c>
      <c r="J1418" t="s">
        <v>79</v>
      </c>
      <c r="K1418" t="s">
        <v>272</v>
      </c>
      <c r="L1418" t="s">
        <v>218</v>
      </c>
      <c r="M1418" t="s">
        <v>219</v>
      </c>
      <c r="N1418" t="s">
        <v>21</v>
      </c>
      <c r="O1418" t="s">
        <v>22</v>
      </c>
      <c r="P1418" t="s">
        <v>23</v>
      </c>
    </row>
    <row r="1419" spans="1:16" x14ac:dyDescent="0.3">
      <c r="A1419">
        <v>10148</v>
      </c>
      <c r="B1419">
        <v>25</v>
      </c>
      <c r="C1419">
        <v>60.26</v>
      </c>
      <c r="D1419">
        <v>1506.5</v>
      </c>
      <c r="E1419" s="1">
        <v>37875</v>
      </c>
      <c r="F1419" t="s">
        <v>16</v>
      </c>
      <c r="G1419">
        <v>3</v>
      </c>
      <c r="H1419">
        <v>9</v>
      </c>
      <c r="I1419">
        <v>2003</v>
      </c>
      <c r="J1419" t="s">
        <v>79</v>
      </c>
      <c r="K1419" t="s">
        <v>272</v>
      </c>
      <c r="L1419" t="s">
        <v>118</v>
      </c>
      <c r="M1419" t="s">
        <v>119</v>
      </c>
      <c r="N1419" t="s">
        <v>46</v>
      </c>
      <c r="O1419" t="s">
        <v>47</v>
      </c>
      <c r="P1419" t="s">
        <v>23</v>
      </c>
    </row>
    <row r="1420" spans="1:16" x14ac:dyDescent="0.3">
      <c r="A1420">
        <v>10161</v>
      </c>
      <c r="B1420">
        <v>37</v>
      </c>
      <c r="C1420">
        <v>72.760000000000005</v>
      </c>
      <c r="D1420">
        <v>2692.12</v>
      </c>
      <c r="E1420" s="1">
        <v>37911</v>
      </c>
      <c r="F1420" t="s">
        <v>16</v>
      </c>
      <c r="G1420">
        <v>4</v>
      </c>
      <c r="H1420">
        <v>10</v>
      </c>
      <c r="I1420">
        <v>2003</v>
      </c>
      <c r="J1420" t="s">
        <v>79</v>
      </c>
      <c r="K1420" t="s">
        <v>272</v>
      </c>
      <c r="L1420" t="s">
        <v>196</v>
      </c>
      <c r="M1420" t="s">
        <v>197</v>
      </c>
      <c r="N1420" t="s">
        <v>134</v>
      </c>
      <c r="O1420" t="s">
        <v>27</v>
      </c>
      <c r="P1420" t="s">
        <v>23</v>
      </c>
    </row>
    <row r="1421" spans="1:16" x14ac:dyDescent="0.3">
      <c r="A1421">
        <v>10172</v>
      </c>
      <c r="B1421">
        <v>32</v>
      </c>
      <c r="C1421">
        <v>75.69</v>
      </c>
      <c r="D1421">
        <v>2422.08</v>
      </c>
      <c r="E1421" s="1">
        <v>37930</v>
      </c>
      <c r="F1421" t="s">
        <v>16</v>
      </c>
      <c r="G1421">
        <v>4</v>
      </c>
      <c r="H1421">
        <v>11</v>
      </c>
      <c r="I1421">
        <v>2003</v>
      </c>
      <c r="J1421" t="s">
        <v>79</v>
      </c>
      <c r="K1421" t="s">
        <v>272</v>
      </c>
      <c r="L1421" t="s">
        <v>51</v>
      </c>
      <c r="M1421" t="s">
        <v>52</v>
      </c>
      <c r="N1421" t="s">
        <v>21</v>
      </c>
      <c r="O1421" t="s">
        <v>22</v>
      </c>
      <c r="P1421" t="s">
        <v>23</v>
      </c>
    </row>
    <row r="1422" spans="1:16" x14ac:dyDescent="0.3">
      <c r="A1422">
        <v>10182</v>
      </c>
      <c r="B1422">
        <v>47</v>
      </c>
      <c r="C1422">
        <v>74.22</v>
      </c>
      <c r="D1422">
        <v>3488.34</v>
      </c>
      <c r="E1422" s="1">
        <v>37937</v>
      </c>
      <c r="F1422" t="s">
        <v>16</v>
      </c>
      <c r="G1422">
        <v>4</v>
      </c>
      <c r="H1422">
        <v>11</v>
      </c>
      <c r="I1422">
        <v>2003</v>
      </c>
      <c r="J1422" t="s">
        <v>79</v>
      </c>
      <c r="K1422" t="s">
        <v>272</v>
      </c>
      <c r="L1422" t="s">
        <v>112</v>
      </c>
      <c r="M1422" t="s">
        <v>113</v>
      </c>
      <c r="N1422" t="s">
        <v>21</v>
      </c>
      <c r="O1422" t="s">
        <v>22</v>
      </c>
      <c r="P1422" t="s">
        <v>30</v>
      </c>
    </row>
    <row r="1423" spans="1:16" x14ac:dyDescent="0.3">
      <c r="A1423">
        <v>10192</v>
      </c>
      <c r="B1423">
        <v>37</v>
      </c>
      <c r="C1423">
        <v>69.819999999999993</v>
      </c>
      <c r="D1423">
        <v>2583.34</v>
      </c>
      <c r="E1423" s="1">
        <v>37945</v>
      </c>
      <c r="F1423" t="s">
        <v>16</v>
      </c>
      <c r="G1423">
        <v>4</v>
      </c>
      <c r="H1423">
        <v>11</v>
      </c>
      <c r="I1423">
        <v>2003</v>
      </c>
      <c r="J1423" t="s">
        <v>79</v>
      </c>
      <c r="K1423" t="s">
        <v>272</v>
      </c>
      <c r="L1423" t="s">
        <v>114</v>
      </c>
      <c r="M1423" t="s">
        <v>115</v>
      </c>
      <c r="N1423" t="s">
        <v>21</v>
      </c>
      <c r="O1423" t="s">
        <v>22</v>
      </c>
      <c r="P1423" t="s">
        <v>23</v>
      </c>
    </row>
    <row r="1424" spans="1:16" x14ac:dyDescent="0.3">
      <c r="A1424">
        <v>10204</v>
      </c>
      <c r="B1424">
        <v>20</v>
      </c>
      <c r="C1424">
        <v>62.47</v>
      </c>
      <c r="D1424">
        <v>1249.4000000000001</v>
      </c>
      <c r="E1424" s="1">
        <v>37957</v>
      </c>
      <c r="F1424" t="s">
        <v>16</v>
      </c>
      <c r="G1424">
        <v>4</v>
      </c>
      <c r="H1424">
        <v>12</v>
      </c>
      <c r="I1424">
        <v>2003</v>
      </c>
      <c r="J1424" t="s">
        <v>79</v>
      </c>
      <c r="K1424" t="s">
        <v>272</v>
      </c>
      <c r="L1424" t="s">
        <v>189</v>
      </c>
      <c r="M1424" t="s">
        <v>20</v>
      </c>
      <c r="N1424" t="s">
        <v>21</v>
      </c>
      <c r="O1424" t="s">
        <v>22</v>
      </c>
      <c r="P1424" t="s">
        <v>23</v>
      </c>
    </row>
    <row r="1425" spans="1:16" x14ac:dyDescent="0.3">
      <c r="A1425">
        <v>10212</v>
      </c>
      <c r="B1425">
        <v>41</v>
      </c>
      <c r="C1425">
        <v>82.31</v>
      </c>
      <c r="D1425">
        <v>3374.71</v>
      </c>
      <c r="E1425" s="1">
        <v>38002</v>
      </c>
      <c r="F1425" t="s">
        <v>16</v>
      </c>
      <c r="G1425">
        <v>1</v>
      </c>
      <c r="H1425">
        <v>1</v>
      </c>
      <c r="I1425">
        <v>2004</v>
      </c>
      <c r="J1425" t="s">
        <v>79</v>
      </c>
      <c r="K1425" t="s">
        <v>272</v>
      </c>
      <c r="L1425" t="s">
        <v>76</v>
      </c>
      <c r="M1425" t="s">
        <v>77</v>
      </c>
      <c r="N1425" t="s">
        <v>78</v>
      </c>
      <c r="O1425" t="s">
        <v>27</v>
      </c>
      <c r="P1425" t="s">
        <v>30</v>
      </c>
    </row>
    <row r="1426" spans="1:16" x14ac:dyDescent="0.3">
      <c r="A1426">
        <v>10226</v>
      </c>
      <c r="B1426">
        <v>21</v>
      </c>
      <c r="C1426">
        <v>60.26</v>
      </c>
      <c r="D1426">
        <v>1265.46</v>
      </c>
      <c r="E1426" s="1">
        <v>38043</v>
      </c>
      <c r="F1426" t="s">
        <v>16</v>
      </c>
      <c r="G1426">
        <v>1</v>
      </c>
      <c r="H1426">
        <v>2</v>
      </c>
      <c r="I1426">
        <v>2004</v>
      </c>
      <c r="J1426" t="s">
        <v>79</v>
      </c>
      <c r="K1426" t="s">
        <v>272</v>
      </c>
      <c r="L1426" t="s">
        <v>146</v>
      </c>
      <c r="M1426" t="s">
        <v>147</v>
      </c>
      <c r="N1426" t="s">
        <v>21</v>
      </c>
      <c r="O1426" t="s">
        <v>22</v>
      </c>
      <c r="P1426" t="s">
        <v>23</v>
      </c>
    </row>
    <row r="1427" spans="1:16" x14ac:dyDescent="0.3">
      <c r="A1427">
        <v>10241</v>
      </c>
      <c r="B1427">
        <v>22</v>
      </c>
      <c r="C1427">
        <v>76.430000000000007</v>
      </c>
      <c r="D1427">
        <v>1681.46</v>
      </c>
      <c r="E1427" s="1">
        <v>38090</v>
      </c>
      <c r="F1427" t="s">
        <v>16</v>
      </c>
      <c r="G1427">
        <v>2</v>
      </c>
      <c r="H1427">
        <v>4</v>
      </c>
      <c r="I1427">
        <v>2004</v>
      </c>
      <c r="J1427" t="s">
        <v>79</v>
      </c>
      <c r="K1427" t="s">
        <v>272</v>
      </c>
      <c r="L1427" t="s">
        <v>214</v>
      </c>
      <c r="M1427" t="s">
        <v>215</v>
      </c>
      <c r="N1427" t="s">
        <v>26</v>
      </c>
      <c r="O1427" t="s">
        <v>27</v>
      </c>
      <c r="P1427" t="s">
        <v>23</v>
      </c>
    </row>
    <row r="1428" spans="1:16" x14ac:dyDescent="0.3">
      <c r="A1428">
        <v>10267</v>
      </c>
      <c r="B1428">
        <v>40</v>
      </c>
      <c r="C1428">
        <v>80.099999999999994</v>
      </c>
      <c r="D1428">
        <v>3204</v>
      </c>
      <c r="E1428" s="1">
        <v>38175</v>
      </c>
      <c r="F1428" t="s">
        <v>16</v>
      </c>
      <c r="G1428">
        <v>3</v>
      </c>
      <c r="H1428">
        <v>7</v>
      </c>
      <c r="I1428">
        <v>2004</v>
      </c>
      <c r="J1428" t="s">
        <v>79</v>
      </c>
      <c r="K1428" t="s">
        <v>272</v>
      </c>
      <c r="L1428" t="s">
        <v>189</v>
      </c>
      <c r="M1428" t="s">
        <v>20</v>
      </c>
      <c r="N1428" t="s">
        <v>21</v>
      </c>
      <c r="O1428" t="s">
        <v>22</v>
      </c>
      <c r="P1428" t="s">
        <v>30</v>
      </c>
    </row>
    <row r="1429" spans="1:16" x14ac:dyDescent="0.3">
      <c r="A1429">
        <v>10279</v>
      </c>
      <c r="B1429">
        <v>32</v>
      </c>
      <c r="C1429">
        <v>74.959999999999994</v>
      </c>
      <c r="D1429">
        <v>2398.7199999999998</v>
      </c>
      <c r="E1429" s="1">
        <v>38208</v>
      </c>
      <c r="F1429" t="s">
        <v>16</v>
      </c>
      <c r="G1429">
        <v>3</v>
      </c>
      <c r="H1429">
        <v>8</v>
      </c>
      <c r="I1429">
        <v>2004</v>
      </c>
      <c r="J1429" t="s">
        <v>79</v>
      </c>
      <c r="K1429" t="s">
        <v>272</v>
      </c>
      <c r="L1429" t="s">
        <v>76</v>
      </c>
      <c r="M1429" t="s">
        <v>77</v>
      </c>
      <c r="N1429" t="s">
        <v>78</v>
      </c>
      <c r="O1429" t="s">
        <v>27</v>
      </c>
      <c r="P1429" t="s">
        <v>23</v>
      </c>
    </row>
    <row r="1430" spans="1:16" x14ac:dyDescent="0.3">
      <c r="A1430">
        <v>10288</v>
      </c>
      <c r="B1430">
        <v>36</v>
      </c>
      <c r="C1430">
        <v>66.14</v>
      </c>
      <c r="D1430">
        <v>2381.04</v>
      </c>
      <c r="E1430" s="1">
        <v>38231</v>
      </c>
      <c r="F1430" t="s">
        <v>16</v>
      </c>
      <c r="G1430">
        <v>3</v>
      </c>
      <c r="H1430">
        <v>9</v>
      </c>
      <c r="I1430">
        <v>2004</v>
      </c>
      <c r="J1430" t="s">
        <v>79</v>
      </c>
      <c r="K1430" t="s">
        <v>272</v>
      </c>
      <c r="L1430" t="s">
        <v>168</v>
      </c>
      <c r="M1430" t="s">
        <v>86</v>
      </c>
      <c r="N1430" t="s">
        <v>86</v>
      </c>
      <c r="O1430" t="s">
        <v>47</v>
      </c>
      <c r="P1430" t="s">
        <v>23</v>
      </c>
    </row>
    <row r="1431" spans="1:16" x14ac:dyDescent="0.3">
      <c r="A1431">
        <v>10301</v>
      </c>
      <c r="B1431">
        <v>27</v>
      </c>
      <c r="C1431">
        <v>72.02</v>
      </c>
      <c r="D1431">
        <v>1944.54</v>
      </c>
      <c r="E1431" s="1">
        <v>37899</v>
      </c>
      <c r="F1431" t="s">
        <v>16</v>
      </c>
      <c r="G1431">
        <v>4</v>
      </c>
      <c r="H1431">
        <v>10</v>
      </c>
      <c r="I1431">
        <v>2003</v>
      </c>
      <c r="J1431" t="s">
        <v>79</v>
      </c>
      <c r="K1431" t="s">
        <v>272</v>
      </c>
      <c r="L1431" t="s">
        <v>220</v>
      </c>
      <c r="M1431" t="s">
        <v>221</v>
      </c>
      <c r="N1431" t="s">
        <v>41</v>
      </c>
      <c r="O1431" t="s">
        <v>27</v>
      </c>
      <c r="P1431" t="s">
        <v>23</v>
      </c>
    </row>
    <row r="1432" spans="1:16" x14ac:dyDescent="0.3">
      <c r="A1432">
        <v>10311</v>
      </c>
      <c r="B1432">
        <v>26</v>
      </c>
      <c r="C1432">
        <v>87.45</v>
      </c>
      <c r="D1432">
        <v>2273.6999999999998</v>
      </c>
      <c r="E1432" s="1">
        <v>38276</v>
      </c>
      <c r="F1432" t="s">
        <v>16</v>
      </c>
      <c r="G1432">
        <v>4</v>
      </c>
      <c r="H1432">
        <v>10</v>
      </c>
      <c r="I1432">
        <v>2004</v>
      </c>
      <c r="J1432" t="s">
        <v>79</v>
      </c>
      <c r="K1432" t="s">
        <v>272</v>
      </c>
      <c r="L1432" t="s">
        <v>76</v>
      </c>
      <c r="M1432" t="s">
        <v>77</v>
      </c>
      <c r="N1432" t="s">
        <v>78</v>
      </c>
      <c r="O1432" t="s">
        <v>27</v>
      </c>
      <c r="P1432" t="s">
        <v>23</v>
      </c>
    </row>
    <row r="1433" spans="1:16" x14ac:dyDescent="0.3">
      <c r="A1433">
        <v>10321</v>
      </c>
      <c r="B1433">
        <v>30</v>
      </c>
      <c r="C1433">
        <v>70.55</v>
      </c>
      <c r="D1433">
        <v>2116.5</v>
      </c>
      <c r="E1433" s="1">
        <v>38295</v>
      </c>
      <c r="F1433" t="s">
        <v>16</v>
      </c>
      <c r="G1433">
        <v>4</v>
      </c>
      <c r="H1433">
        <v>11</v>
      </c>
      <c r="I1433">
        <v>2004</v>
      </c>
      <c r="J1433" t="s">
        <v>79</v>
      </c>
      <c r="K1433" t="s">
        <v>272</v>
      </c>
      <c r="L1433" t="s">
        <v>70</v>
      </c>
      <c r="M1433" t="s">
        <v>71</v>
      </c>
      <c r="N1433" t="s">
        <v>21</v>
      </c>
      <c r="O1433" t="s">
        <v>22</v>
      </c>
      <c r="P1433" t="s">
        <v>23</v>
      </c>
    </row>
    <row r="1434" spans="1:16" x14ac:dyDescent="0.3">
      <c r="A1434">
        <v>10332</v>
      </c>
      <c r="B1434">
        <v>23</v>
      </c>
      <c r="C1434">
        <v>56.84</v>
      </c>
      <c r="D1434">
        <v>1307.32</v>
      </c>
      <c r="E1434" s="1">
        <v>38308</v>
      </c>
      <c r="F1434" t="s">
        <v>16</v>
      </c>
      <c r="G1434">
        <v>4</v>
      </c>
      <c r="H1434">
        <v>11</v>
      </c>
      <c r="I1434">
        <v>2004</v>
      </c>
      <c r="J1434" t="s">
        <v>79</v>
      </c>
      <c r="K1434" t="s">
        <v>272</v>
      </c>
      <c r="L1434" t="s">
        <v>194</v>
      </c>
      <c r="M1434" t="s">
        <v>195</v>
      </c>
      <c r="N1434" t="s">
        <v>74</v>
      </c>
      <c r="O1434" t="s">
        <v>27</v>
      </c>
      <c r="P1434" t="s">
        <v>23</v>
      </c>
    </row>
    <row r="1435" spans="1:16" x14ac:dyDescent="0.3">
      <c r="A1435">
        <v>10344</v>
      </c>
      <c r="B1435">
        <v>29</v>
      </c>
      <c r="C1435">
        <v>59.53</v>
      </c>
      <c r="D1435">
        <v>1726.37</v>
      </c>
      <c r="E1435" s="1">
        <v>38316</v>
      </c>
      <c r="F1435" t="s">
        <v>16</v>
      </c>
      <c r="G1435">
        <v>4</v>
      </c>
      <c r="H1435">
        <v>11</v>
      </c>
      <c r="I1435">
        <v>2004</v>
      </c>
      <c r="J1435" t="s">
        <v>79</v>
      </c>
      <c r="K1435" t="s">
        <v>272</v>
      </c>
      <c r="L1435" t="s">
        <v>173</v>
      </c>
      <c r="M1435" t="s">
        <v>174</v>
      </c>
      <c r="N1435" t="s">
        <v>26</v>
      </c>
      <c r="O1435" t="s">
        <v>27</v>
      </c>
      <c r="P1435" t="s">
        <v>23</v>
      </c>
    </row>
    <row r="1436" spans="1:16" x14ac:dyDescent="0.3">
      <c r="A1436">
        <v>10367</v>
      </c>
      <c r="B1436">
        <v>21</v>
      </c>
      <c r="C1436">
        <v>60.37</v>
      </c>
      <c r="D1436">
        <v>1267.77</v>
      </c>
      <c r="E1436" s="1">
        <v>38364</v>
      </c>
      <c r="F1436" t="s">
        <v>164</v>
      </c>
      <c r="G1436">
        <v>1</v>
      </c>
      <c r="H1436">
        <v>1</v>
      </c>
      <c r="I1436">
        <v>2005</v>
      </c>
      <c r="J1436" t="s">
        <v>79</v>
      </c>
      <c r="K1436" t="s">
        <v>272</v>
      </c>
      <c r="L1436" t="s">
        <v>31</v>
      </c>
      <c r="M1436" t="s">
        <v>32</v>
      </c>
      <c r="N1436" t="s">
        <v>21</v>
      </c>
      <c r="O1436" t="s">
        <v>22</v>
      </c>
      <c r="P1436" t="s">
        <v>23</v>
      </c>
    </row>
    <row r="1437" spans="1:16" x14ac:dyDescent="0.3">
      <c r="A1437">
        <v>10380</v>
      </c>
      <c r="B1437">
        <v>34</v>
      </c>
      <c r="C1437">
        <v>100</v>
      </c>
      <c r="D1437">
        <v>3441.82</v>
      </c>
      <c r="E1437" s="1">
        <v>38399</v>
      </c>
      <c r="F1437" t="s">
        <v>16</v>
      </c>
      <c r="G1437">
        <v>1</v>
      </c>
      <c r="H1437">
        <v>2</v>
      </c>
      <c r="I1437">
        <v>2005</v>
      </c>
      <c r="J1437" t="s">
        <v>79</v>
      </c>
      <c r="K1437" t="s">
        <v>272</v>
      </c>
      <c r="L1437" t="s">
        <v>76</v>
      </c>
      <c r="M1437" t="s">
        <v>77</v>
      </c>
      <c r="N1437" t="s">
        <v>78</v>
      </c>
      <c r="O1437" t="s">
        <v>27</v>
      </c>
      <c r="P1437" t="s">
        <v>30</v>
      </c>
    </row>
    <row r="1438" spans="1:16" x14ac:dyDescent="0.3">
      <c r="A1438">
        <v>10407</v>
      </c>
      <c r="B1438">
        <v>26</v>
      </c>
      <c r="C1438">
        <v>76.430000000000007</v>
      </c>
      <c r="D1438">
        <v>1987.18</v>
      </c>
      <c r="E1438" s="1">
        <v>38464</v>
      </c>
      <c r="F1438" t="s">
        <v>161</v>
      </c>
      <c r="G1438">
        <v>2</v>
      </c>
      <c r="H1438">
        <v>4</v>
      </c>
      <c r="I1438">
        <v>2005</v>
      </c>
      <c r="J1438" t="s">
        <v>79</v>
      </c>
      <c r="K1438" t="s">
        <v>272</v>
      </c>
      <c r="L1438" t="s">
        <v>159</v>
      </c>
      <c r="M1438" t="s">
        <v>160</v>
      </c>
      <c r="N1438" t="s">
        <v>21</v>
      </c>
      <c r="O1438" t="s">
        <v>22</v>
      </c>
      <c r="P1438" t="s">
        <v>23</v>
      </c>
    </row>
    <row r="1439" spans="1:16" x14ac:dyDescent="0.3">
      <c r="A1439">
        <v>10420</v>
      </c>
      <c r="B1439">
        <v>60</v>
      </c>
      <c r="C1439">
        <v>64.67</v>
      </c>
      <c r="D1439">
        <v>3880.2</v>
      </c>
      <c r="E1439" s="1">
        <v>38501</v>
      </c>
      <c r="F1439" t="s">
        <v>122</v>
      </c>
      <c r="G1439">
        <v>2</v>
      </c>
      <c r="H1439">
        <v>5</v>
      </c>
      <c r="I1439">
        <v>2005</v>
      </c>
      <c r="J1439" t="s">
        <v>79</v>
      </c>
      <c r="K1439" t="s">
        <v>272</v>
      </c>
      <c r="L1439" t="s">
        <v>68</v>
      </c>
      <c r="M1439" t="s">
        <v>69</v>
      </c>
      <c r="N1439" t="s">
        <v>46</v>
      </c>
      <c r="O1439" t="s">
        <v>47</v>
      </c>
      <c r="P1439" t="s">
        <v>30</v>
      </c>
    </row>
    <row r="1440" spans="1:16" x14ac:dyDescent="0.3">
      <c r="A1440">
        <v>10104</v>
      </c>
      <c r="B1440">
        <v>35</v>
      </c>
      <c r="C1440">
        <v>55.49</v>
      </c>
      <c r="D1440">
        <v>1942.15</v>
      </c>
      <c r="E1440" s="1">
        <v>37652</v>
      </c>
      <c r="F1440" t="s">
        <v>16</v>
      </c>
      <c r="G1440">
        <v>1</v>
      </c>
      <c r="H1440">
        <v>1</v>
      </c>
      <c r="I1440">
        <v>2003</v>
      </c>
      <c r="J1440" t="s">
        <v>79</v>
      </c>
      <c r="K1440" t="s">
        <v>273</v>
      </c>
      <c r="L1440" t="s">
        <v>76</v>
      </c>
      <c r="M1440" t="s">
        <v>77</v>
      </c>
      <c r="N1440" t="s">
        <v>78</v>
      </c>
      <c r="O1440" t="s">
        <v>27</v>
      </c>
      <c r="P1440" t="s">
        <v>23</v>
      </c>
    </row>
    <row r="1441" spans="1:16" x14ac:dyDescent="0.3">
      <c r="A1441">
        <v>10115</v>
      </c>
      <c r="B1441">
        <v>47</v>
      </c>
      <c r="C1441">
        <v>69.36</v>
      </c>
      <c r="D1441">
        <v>3259.92</v>
      </c>
      <c r="E1441" s="1">
        <v>37715</v>
      </c>
      <c r="F1441" t="s">
        <v>16</v>
      </c>
      <c r="G1441">
        <v>2</v>
      </c>
      <c r="H1441">
        <v>4</v>
      </c>
      <c r="I1441">
        <v>2003</v>
      </c>
      <c r="J1441" t="s">
        <v>79</v>
      </c>
      <c r="K1441" t="s">
        <v>273</v>
      </c>
      <c r="L1441" t="s">
        <v>88</v>
      </c>
      <c r="M1441" t="s">
        <v>20</v>
      </c>
      <c r="N1441" t="s">
        <v>21</v>
      </c>
      <c r="O1441" t="s">
        <v>22</v>
      </c>
      <c r="P1441" t="s">
        <v>30</v>
      </c>
    </row>
    <row r="1442" spans="1:16" x14ac:dyDescent="0.3">
      <c r="A1442">
        <v>10127</v>
      </c>
      <c r="B1442">
        <v>20</v>
      </c>
      <c r="C1442">
        <v>60.69</v>
      </c>
      <c r="D1442">
        <v>1213.8</v>
      </c>
      <c r="E1442" s="1">
        <v>37775</v>
      </c>
      <c r="F1442" t="s">
        <v>16</v>
      </c>
      <c r="G1442">
        <v>2</v>
      </c>
      <c r="H1442">
        <v>6</v>
      </c>
      <c r="I1442">
        <v>2003</v>
      </c>
      <c r="J1442" t="s">
        <v>79</v>
      </c>
      <c r="K1442" t="s">
        <v>273</v>
      </c>
      <c r="L1442" t="s">
        <v>189</v>
      </c>
      <c r="M1442" t="s">
        <v>20</v>
      </c>
      <c r="N1442" t="s">
        <v>21</v>
      </c>
      <c r="O1442" t="s">
        <v>22</v>
      </c>
      <c r="P1442" t="s">
        <v>23</v>
      </c>
    </row>
    <row r="1443" spans="1:16" x14ac:dyDescent="0.3">
      <c r="A1443">
        <v>10141</v>
      </c>
      <c r="B1443">
        <v>20</v>
      </c>
      <c r="C1443">
        <v>54.33</v>
      </c>
      <c r="D1443">
        <v>1086.5999999999999</v>
      </c>
      <c r="E1443" s="1">
        <v>37834</v>
      </c>
      <c r="F1443" t="s">
        <v>16</v>
      </c>
      <c r="G1443">
        <v>3</v>
      </c>
      <c r="H1443">
        <v>8</v>
      </c>
      <c r="I1443">
        <v>2003</v>
      </c>
      <c r="J1443" t="s">
        <v>79</v>
      </c>
      <c r="K1443" t="s">
        <v>273</v>
      </c>
      <c r="L1443" t="s">
        <v>186</v>
      </c>
      <c r="M1443" t="s">
        <v>187</v>
      </c>
      <c r="N1443" t="s">
        <v>59</v>
      </c>
      <c r="O1443" t="s">
        <v>27</v>
      </c>
      <c r="P1443" t="s">
        <v>23</v>
      </c>
    </row>
    <row r="1444" spans="1:16" x14ac:dyDescent="0.3">
      <c r="A1444">
        <v>10152</v>
      </c>
      <c r="B1444">
        <v>25</v>
      </c>
      <c r="C1444">
        <v>65.31</v>
      </c>
      <c r="D1444">
        <v>1632.75</v>
      </c>
      <c r="E1444" s="1">
        <v>37889</v>
      </c>
      <c r="F1444" t="s">
        <v>16</v>
      </c>
      <c r="G1444">
        <v>3</v>
      </c>
      <c r="H1444">
        <v>9</v>
      </c>
      <c r="I1444">
        <v>2003</v>
      </c>
      <c r="J1444" t="s">
        <v>79</v>
      </c>
      <c r="K1444" t="s">
        <v>273</v>
      </c>
      <c r="L1444" t="s">
        <v>89</v>
      </c>
      <c r="M1444" t="s">
        <v>90</v>
      </c>
      <c r="N1444" t="s">
        <v>46</v>
      </c>
      <c r="O1444" t="s">
        <v>47</v>
      </c>
      <c r="P1444" t="s">
        <v>23</v>
      </c>
    </row>
    <row r="1445" spans="1:16" x14ac:dyDescent="0.3">
      <c r="A1445">
        <v>10165</v>
      </c>
      <c r="B1445">
        <v>25</v>
      </c>
      <c r="C1445">
        <v>69.36</v>
      </c>
      <c r="D1445">
        <v>1734</v>
      </c>
      <c r="E1445" s="1">
        <v>37916</v>
      </c>
      <c r="F1445" t="s">
        <v>16</v>
      </c>
      <c r="G1445">
        <v>4</v>
      </c>
      <c r="H1445">
        <v>10</v>
      </c>
      <c r="I1445">
        <v>2003</v>
      </c>
      <c r="J1445" t="s">
        <v>79</v>
      </c>
      <c r="K1445" t="s">
        <v>273</v>
      </c>
      <c r="L1445" t="s">
        <v>85</v>
      </c>
      <c r="M1445" t="s">
        <v>86</v>
      </c>
      <c r="N1445" t="s">
        <v>86</v>
      </c>
      <c r="O1445" t="s">
        <v>87</v>
      </c>
      <c r="P1445" t="s">
        <v>23</v>
      </c>
    </row>
    <row r="1446" spans="1:16" x14ac:dyDescent="0.3">
      <c r="A1446">
        <v>10176</v>
      </c>
      <c r="B1446">
        <v>27</v>
      </c>
      <c r="C1446">
        <v>68.78</v>
      </c>
      <c r="D1446">
        <v>1857.06</v>
      </c>
      <c r="E1446" s="1">
        <v>37931</v>
      </c>
      <c r="F1446" t="s">
        <v>16</v>
      </c>
      <c r="G1446">
        <v>4</v>
      </c>
      <c r="H1446">
        <v>11</v>
      </c>
      <c r="I1446">
        <v>2003</v>
      </c>
      <c r="J1446" t="s">
        <v>79</v>
      </c>
      <c r="K1446" t="s">
        <v>273</v>
      </c>
      <c r="L1446" t="s">
        <v>181</v>
      </c>
      <c r="M1446" t="s">
        <v>182</v>
      </c>
      <c r="N1446" t="s">
        <v>107</v>
      </c>
      <c r="O1446" t="s">
        <v>27</v>
      </c>
      <c r="P1446" t="s">
        <v>23</v>
      </c>
    </row>
    <row r="1447" spans="1:16" x14ac:dyDescent="0.3">
      <c r="A1447">
        <v>10184</v>
      </c>
      <c r="B1447">
        <v>31</v>
      </c>
      <c r="C1447">
        <v>60.11</v>
      </c>
      <c r="D1447">
        <v>1863.41</v>
      </c>
      <c r="E1447" s="1">
        <v>37939</v>
      </c>
      <c r="F1447" t="s">
        <v>16</v>
      </c>
      <c r="G1447">
        <v>4</v>
      </c>
      <c r="H1447">
        <v>11</v>
      </c>
      <c r="I1447">
        <v>2003</v>
      </c>
      <c r="J1447" t="s">
        <v>79</v>
      </c>
      <c r="K1447" t="s">
        <v>273</v>
      </c>
      <c r="L1447" t="s">
        <v>209</v>
      </c>
      <c r="M1447" t="s">
        <v>210</v>
      </c>
      <c r="N1447" t="s">
        <v>78</v>
      </c>
      <c r="O1447" t="s">
        <v>27</v>
      </c>
      <c r="P1447" t="s">
        <v>23</v>
      </c>
    </row>
    <row r="1448" spans="1:16" x14ac:dyDescent="0.3">
      <c r="A1448">
        <v>10195</v>
      </c>
      <c r="B1448">
        <v>44</v>
      </c>
      <c r="C1448">
        <v>66.47</v>
      </c>
      <c r="D1448">
        <v>2924.68</v>
      </c>
      <c r="E1448" s="1">
        <v>37950</v>
      </c>
      <c r="F1448" t="s">
        <v>16</v>
      </c>
      <c r="G1448">
        <v>4</v>
      </c>
      <c r="H1448">
        <v>11</v>
      </c>
      <c r="I1448">
        <v>2003</v>
      </c>
      <c r="J1448" t="s">
        <v>79</v>
      </c>
      <c r="K1448" t="s">
        <v>273</v>
      </c>
      <c r="L1448" t="s">
        <v>128</v>
      </c>
      <c r="M1448" t="s">
        <v>129</v>
      </c>
      <c r="N1448" t="s">
        <v>21</v>
      </c>
      <c r="O1448" t="s">
        <v>22</v>
      </c>
      <c r="P1448" t="s">
        <v>23</v>
      </c>
    </row>
    <row r="1449" spans="1:16" x14ac:dyDescent="0.3">
      <c r="A1449">
        <v>10207</v>
      </c>
      <c r="B1449">
        <v>49</v>
      </c>
      <c r="C1449">
        <v>46.82</v>
      </c>
      <c r="D1449">
        <v>2294.1799999999998</v>
      </c>
      <c r="E1449" s="1">
        <v>37964</v>
      </c>
      <c r="F1449" t="s">
        <v>16</v>
      </c>
      <c r="G1449">
        <v>4</v>
      </c>
      <c r="H1449">
        <v>12</v>
      </c>
      <c r="I1449">
        <v>2003</v>
      </c>
      <c r="J1449" t="s">
        <v>79</v>
      </c>
      <c r="K1449" t="s">
        <v>273</v>
      </c>
      <c r="L1449" t="s">
        <v>167</v>
      </c>
      <c r="M1449" t="s">
        <v>154</v>
      </c>
      <c r="N1449" t="s">
        <v>21</v>
      </c>
      <c r="O1449" t="s">
        <v>22</v>
      </c>
      <c r="P1449" t="s">
        <v>23</v>
      </c>
    </row>
    <row r="1450" spans="1:16" x14ac:dyDescent="0.3">
      <c r="A1450">
        <v>10220</v>
      </c>
      <c r="B1450">
        <v>26</v>
      </c>
      <c r="C1450">
        <v>56.07</v>
      </c>
      <c r="D1450">
        <v>1457.82</v>
      </c>
      <c r="E1450" s="1">
        <v>38029</v>
      </c>
      <c r="F1450" t="s">
        <v>16</v>
      </c>
      <c r="G1450">
        <v>1</v>
      </c>
      <c r="H1450">
        <v>2</v>
      </c>
      <c r="I1450">
        <v>2004</v>
      </c>
      <c r="J1450" t="s">
        <v>79</v>
      </c>
      <c r="K1450" t="s">
        <v>273</v>
      </c>
      <c r="L1450" t="s">
        <v>190</v>
      </c>
      <c r="M1450" t="s">
        <v>191</v>
      </c>
      <c r="N1450" t="s">
        <v>192</v>
      </c>
      <c r="O1450" t="s">
        <v>27</v>
      </c>
      <c r="P1450" t="s">
        <v>23</v>
      </c>
    </row>
    <row r="1451" spans="1:16" x14ac:dyDescent="0.3">
      <c r="A1451">
        <v>10230</v>
      </c>
      <c r="B1451">
        <v>36</v>
      </c>
      <c r="C1451">
        <v>54.33</v>
      </c>
      <c r="D1451">
        <v>1955.88</v>
      </c>
      <c r="E1451" s="1">
        <v>38061</v>
      </c>
      <c r="F1451" t="s">
        <v>16</v>
      </c>
      <c r="G1451">
        <v>1</v>
      </c>
      <c r="H1451">
        <v>3</v>
      </c>
      <c r="I1451">
        <v>2004</v>
      </c>
      <c r="J1451" t="s">
        <v>79</v>
      </c>
      <c r="K1451" t="s">
        <v>273</v>
      </c>
      <c r="L1451" t="s">
        <v>184</v>
      </c>
      <c r="M1451" t="s">
        <v>185</v>
      </c>
      <c r="N1451" t="s">
        <v>177</v>
      </c>
      <c r="O1451" t="s">
        <v>27</v>
      </c>
      <c r="P1451" t="s">
        <v>23</v>
      </c>
    </row>
    <row r="1452" spans="1:16" x14ac:dyDescent="0.3">
      <c r="A1452">
        <v>10246</v>
      </c>
      <c r="B1452">
        <v>44</v>
      </c>
      <c r="C1452">
        <v>52.6</v>
      </c>
      <c r="D1452">
        <v>2314.4</v>
      </c>
      <c r="E1452" s="1">
        <v>38112</v>
      </c>
      <c r="F1452" t="s">
        <v>16</v>
      </c>
      <c r="G1452">
        <v>2</v>
      </c>
      <c r="H1452">
        <v>5</v>
      </c>
      <c r="I1452">
        <v>2004</v>
      </c>
      <c r="J1452" t="s">
        <v>79</v>
      </c>
      <c r="K1452" t="s">
        <v>273</v>
      </c>
      <c r="L1452" t="s">
        <v>76</v>
      </c>
      <c r="M1452" t="s">
        <v>77</v>
      </c>
      <c r="N1452" t="s">
        <v>78</v>
      </c>
      <c r="O1452" t="s">
        <v>27</v>
      </c>
      <c r="P1452" t="s">
        <v>23</v>
      </c>
    </row>
    <row r="1453" spans="1:16" x14ac:dyDescent="0.3">
      <c r="A1453">
        <v>10259</v>
      </c>
      <c r="B1453">
        <v>28</v>
      </c>
      <c r="C1453">
        <v>46.82</v>
      </c>
      <c r="D1453">
        <v>1310.96</v>
      </c>
      <c r="E1453" s="1">
        <v>38153</v>
      </c>
      <c r="F1453" t="s">
        <v>16</v>
      </c>
      <c r="G1453">
        <v>2</v>
      </c>
      <c r="H1453">
        <v>6</v>
      </c>
      <c r="I1453">
        <v>2004</v>
      </c>
      <c r="J1453" t="s">
        <v>79</v>
      </c>
      <c r="K1453" t="s">
        <v>273</v>
      </c>
      <c r="L1453" t="s">
        <v>168</v>
      </c>
      <c r="M1453" t="s">
        <v>86</v>
      </c>
      <c r="N1453" t="s">
        <v>86</v>
      </c>
      <c r="O1453" t="s">
        <v>47</v>
      </c>
      <c r="P1453" t="s">
        <v>23</v>
      </c>
    </row>
    <row r="1454" spans="1:16" x14ac:dyDescent="0.3">
      <c r="A1454">
        <v>10271</v>
      </c>
      <c r="B1454">
        <v>45</v>
      </c>
      <c r="C1454">
        <v>64.739999999999995</v>
      </c>
      <c r="D1454">
        <v>2913.3</v>
      </c>
      <c r="E1454" s="1">
        <v>38188</v>
      </c>
      <c r="F1454" t="s">
        <v>16</v>
      </c>
      <c r="G1454">
        <v>3</v>
      </c>
      <c r="H1454">
        <v>7</v>
      </c>
      <c r="I1454">
        <v>2004</v>
      </c>
      <c r="J1454" t="s">
        <v>79</v>
      </c>
      <c r="K1454" t="s">
        <v>273</v>
      </c>
      <c r="L1454" t="s">
        <v>112</v>
      </c>
      <c r="M1454" t="s">
        <v>113</v>
      </c>
      <c r="N1454" t="s">
        <v>21</v>
      </c>
      <c r="O1454" t="s">
        <v>22</v>
      </c>
      <c r="P1454" t="s">
        <v>23</v>
      </c>
    </row>
    <row r="1455" spans="1:16" x14ac:dyDescent="0.3">
      <c r="A1455">
        <v>10282</v>
      </c>
      <c r="B1455">
        <v>29</v>
      </c>
      <c r="C1455">
        <v>46.82</v>
      </c>
      <c r="D1455">
        <v>1357.78</v>
      </c>
      <c r="E1455" s="1">
        <v>38219</v>
      </c>
      <c r="F1455" t="s">
        <v>16</v>
      </c>
      <c r="G1455">
        <v>3</v>
      </c>
      <c r="H1455">
        <v>8</v>
      </c>
      <c r="I1455">
        <v>2004</v>
      </c>
      <c r="J1455" t="s">
        <v>79</v>
      </c>
      <c r="K1455" t="s">
        <v>273</v>
      </c>
      <c r="L1455" t="s">
        <v>112</v>
      </c>
      <c r="M1455" t="s">
        <v>113</v>
      </c>
      <c r="N1455" t="s">
        <v>21</v>
      </c>
      <c r="O1455" t="s">
        <v>22</v>
      </c>
      <c r="P1455" t="s">
        <v>23</v>
      </c>
    </row>
    <row r="1456" spans="1:16" x14ac:dyDescent="0.3">
      <c r="A1456">
        <v>10292</v>
      </c>
      <c r="B1456">
        <v>40</v>
      </c>
      <c r="C1456">
        <v>53.75</v>
      </c>
      <c r="D1456">
        <v>2150</v>
      </c>
      <c r="E1456" s="1">
        <v>38238</v>
      </c>
      <c r="F1456" t="s">
        <v>16</v>
      </c>
      <c r="G1456">
        <v>3</v>
      </c>
      <c r="H1456">
        <v>9</v>
      </c>
      <c r="I1456">
        <v>2004</v>
      </c>
      <c r="J1456" t="s">
        <v>79</v>
      </c>
      <c r="K1456" t="s">
        <v>273</v>
      </c>
      <c r="L1456" t="s">
        <v>19</v>
      </c>
      <c r="M1456" t="s">
        <v>20</v>
      </c>
      <c r="N1456" t="s">
        <v>21</v>
      </c>
      <c r="O1456" t="s">
        <v>22</v>
      </c>
      <c r="P1456" t="s">
        <v>23</v>
      </c>
    </row>
    <row r="1457" spans="1:16" x14ac:dyDescent="0.3">
      <c r="A1457">
        <v>10305</v>
      </c>
      <c r="B1457">
        <v>45</v>
      </c>
      <c r="C1457">
        <v>61.85</v>
      </c>
      <c r="D1457">
        <v>2783.25</v>
      </c>
      <c r="E1457" s="1">
        <v>38273</v>
      </c>
      <c r="F1457" t="s">
        <v>16</v>
      </c>
      <c r="G1457">
        <v>4</v>
      </c>
      <c r="H1457">
        <v>10</v>
      </c>
      <c r="I1457">
        <v>2004</v>
      </c>
      <c r="J1457" t="s">
        <v>79</v>
      </c>
      <c r="K1457" t="s">
        <v>273</v>
      </c>
      <c r="L1457" t="s">
        <v>55</v>
      </c>
      <c r="M1457" t="s">
        <v>56</v>
      </c>
      <c r="N1457" t="s">
        <v>21</v>
      </c>
      <c r="O1457" t="s">
        <v>22</v>
      </c>
      <c r="P1457" t="s">
        <v>23</v>
      </c>
    </row>
    <row r="1458" spans="1:16" x14ac:dyDescent="0.3">
      <c r="A1458">
        <v>10314</v>
      </c>
      <c r="B1458">
        <v>44</v>
      </c>
      <c r="C1458">
        <v>53.18</v>
      </c>
      <c r="D1458">
        <v>2339.92</v>
      </c>
      <c r="E1458" s="1">
        <v>38282</v>
      </c>
      <c r="F1458" t="s">
        <v>16</v>
      </c>
      <c r="G1458">
        <v>4</v>
      </c>
      <c r="H1458">
        <v>10</v>
      </c>
      <c r="I1458">
        <v>2004</v>
      </c>
      <c r="J1458" t="s">
        <v>79</v>
      </c>
      <c r="K1458" t="s">
        <v>273</v>
      </c>
      <c r="L1458" t="s">
        <v>196</v>
      </c>
      <c r="M1458" t="s">
        <v>197</v>
      </c>
      <c r="N1458" t="s">
        <v>134</v>
      </c>
      <c r="O1458" t="s">
        <v>27</v>
      </c>
      <c r="P1458" t="s">
        <v>23</v>
      </c>
    </row>
    <row r="1459" spans="1:16" x14ac:dyDescent="0.3">
      <c r="A1459">
        <v>10324</v>
      </c>
      <c r="B1459">
        <v>25</v>
      </c>
      <c r="C1459">
        <v>69.16</v>
      </c>
      <c r="D1459">
        <v>1729</v>
      </c>
      <c r="E1459" s="1">
        <v>38296</v>
      </c>
      <c r="F1459" t="s">
        <v>16</v>
      </c>
      <c r="G1459">
        <v>4</v>
      </c>
      <c r="H1459">
        <v>11</v>
      </c>
      <c r="I1459">
        <v>2004</v>
      </c>
      <c r="J1459" t="s">
        <v>79</v>
      </c>
      <c r="K1459" t="s">
        <v>273</v>
      </c>
      <c r="L1459" t="s">
        <v>48</v>
      </c>
      <c r="M1459" t="s">
        <v>20</v>
      </c>
      <c r="N1459" t="s">
        <v>21</v>
      </c>
      <c r="O1459" t="s">
        <v>22</v>
      </c>
      <c r="P1459" t="s">
        <v>23</v>
      </c>
    </row>
    <row r="1460" spans="1:16" x14ac:dyDescent="0.3">
      <c r="A1460">
        <v>10336</v>
      </c>
      <c r="B1460">
        <v>45</v>
      </c>
      <c r="C1460">
        <v>100</v>
      </c>
      <c r="D1460">
        <v>5972.4</v>
      </c>
      <c r="E1460" s="1">
        <v>38311</v>
      </c>
      <c r="F1460" t="s">
        <v>16</v>
      </c>
      <c r="G1460">
        <v>4</v>
      </c>
      <c r="H1460">
        <v>11</v>
      </c>
      <c r="I1460">
        <v>2004</v>
      </c>
      <c r="J1460" t="s">
        <v>79</v>
      </c>
      <c r="K1460" t="s">
        <v>273</v>
      </c>
      <c r="L1460" t="s">
        <v>163</v>
      </c>
      <c r="M1460" t="s">
        <v>29</v>
      </c>
      <c r="N1460" t="s">
        <v>26</v>
      </c>
      <c r="O1460" t="s">
        <v>27</v>
      </c>
      <c r="P1460" t="s">
        <v>30</v>
      </c>
    </row>
    <row r="1461" spans="1:16" x14ac:dyDescent="0.3">
      <c r="A1461">
        <v>10349</v>
      </c>
      <c r="B1461">
        <v>48</v>
      </c>
      <c r="C1461">
        <v>47.4</v>
      </c>
      <c r="D1461">
        <v>2275.1999999999998</v>
      </c>
      <c r="E1461" s="1">
        <v>38322</v>
      </c>
      <c r="F1461" t="s">
        <v>16</v>
      </c>
      <c r="G1461">
        <v>4</v>
      </c>
      <c r="H1461">
        <v>12</v>
      </c>
      <c r="I1461">
        <v>2004</v>
      </c>
      <c r="J1461" t="s">
        <v>79</v>
      </c>
      <c r="K1461" t="s">
        <v>273</v>
      </c>
      <c r="L1461" t="s">
        <v>189</v>
      </c>
      <c r="M1461" t="s">
        <v>20</v>
      </c>
      <c r="N1461" t="s">
        <v>21</v>
      </c>
      <c r="O1461" t="s">
        <v>22</v>
      </c>
      <c r="P1461" t="s">
        <v>23</v>
      </c>
    </row>
    <row r="1462" spans="1:16" x14ac:dyDescent="0.3">
      <c r="A1462">
        <v>10358</v>
      </c>
      <c r="B1462">
        <v>44</v>
      </c>
      <c r="C1462">
        <v>60.76</v>
      </c>
      <c r="D1462">
        <v>2673.44</v>
      </c>
      <c r="E1462" s="1">
        <v>38331</v>
      </c>
      <c r="F1462" t="s">
        <v>16</v>
      </c>
      <c r="G1462">
        <v>4</v>
      </c>
      <c r="H1462">
        <v>12</v>
      </c>
      <c r="I1462">
        <v>2004</v>
      </c>
      <c r="J1462" t="s">
        <v>79</v>
      </c>
      <c r="K1462" t="s">
        <v>273</v>
      </c>
      <c r="L1462" t="s">
        <v>76</v>
      </c>
      <c r="M1462" t="s">
        <v>77</v>
      </c>
      <c r="N1462" t="s">
        <v>78</v>
      </c>
      <c r="O1462" t="s">
        <v>27</v>
      </c>
      <c r="P1462" t="s">
        <v>23</v>
      </c>
    </row>
    <row r="1463" spans="1:16" x14ac:dyDescent="0.3">
      <c r="A1463">
        <v>10371</v>
      </c>
      <c r="B1463">
        <v>25</v>
      </c>
      <c r="C1463">
        <v>97.27</v>
      </c>
      <c r="D1463">
        <v>2431.75</v>
      </c>
      <c r="E1463" s="1">
        <v>38375</v>
      </c>
      <c r="F1463" t="s">
        <v>16</v>
      </c>
      <c r="G1463">
        <v>1</v>
      </c>
      <c r="H1463">
        <v>1</v>
      </c>
      <c r="I1463">
        <v>2005</v>
      </c>
      <c r="J1463" t="s">
        <v>79</v>
      </c>
      <c r="K1463" t="s">
        <v>273</v>
      </c>
      <c r="L1463" t="s">
        <v>112</v>
      </c>
      <c r="M1463" t="s">
        <v>113</v>
      </c>
      <c r="N1463" t="s">
        <v>21</v>
      </c>
      <c r="O1463" t="s">
        <v>22</v>
      </c>
      <c r="P1463" t="s">
        <v>23</v>
      </c>
    </row>
    <row r="1464" spans="1:16" x14ac:dyDescent="0.3">
      <c r="A1464">
        <v>10383</v>
      </c>
      <c r="B1464">
        <v>22</v>
      </c>
      <c r="C1464">
        <v>91.76</v>
      </c>
      <c r="D1464">
        <v>2018.72</v>
      </c>
      <c r="E1464" s="1">
        <v>38405</v>
      </c>
      <c r="F1464" t="s">
        <v>16</v>
      </c>
      <c r="G1464">
        <v>1</v>
      </c>
      <c r="H1464">
        <v>2</v>
      </c>
      <c r="I1464">
        <v>2005</v>
      </c>
      <c r="J1464" t="s">
        <v>79</v>
      </c>
      <c r="K1464" t="s">
        <v>273</v>
      </c>
      <c r="L1464" t="s">
        <v>76</v>
      </c>
      <c r="M1464" t="s">
        <v>77</v>
      </c>
      <c r="N1464" t="s">
        <v>78</v>
      </c>
      <c r="O1464" t="s">
        <v>27</v>
      </c>
      <c r="P1464" t="s">
        <v>23</v>
      </c>
    </row>
    <row r="1465" spans="1:16" x14ac:dyDescent="0.3">
      <c r="A1465">
        <v>10394</v>
      </c>
      <c r="B1465">
        <v>31</v>
      </c>
      <c r="C1465">
        <v>50.29</v>
      </c>
      <c r="D1465">
        <v>1558.99</v>
      </c>
      <c r="E1465" s="1">
        <v>38426</v>
      </c>
      <c r="F1465" t="s">
        <v>16</v>
      </c>
      <c r="G1465">
        <v>1</v>
      </c>
      <c r="H1465">
        <v>3</v>
      </c>
      <c r="I1465">
        <v>2005</v>
      </c>
      <c r="J1465" t="s">
        <v>79</v>
      </c>
      <c r="K1465" t="s">
        <v>273</v>
      </c>
      <c r="L1465" t="s">
        <v>76</v>
      </c>
      <c r="M1465" t="s">
        <v>77</v>
      </c>
      <c r="N1465" t="s">
        <v>78</v>
      </c>
      <c r="O1465" t="s">
        <v>27</v>
      </c>
      <c r="P1465" t="s">
        <v>23</v>
      </c>
    </row>
    <row r="1466" spans="1:16" x14ac:dyDescent="0.3">
      <c r="A1466">
        <v>10412</v>
      </c>
      <c r="B1466">
        <v>21</v>
      </c>
      <c r="C1466">
        <v>52.6</v>
      </c>
      <c r="D1466">
        <v>1104.5999999999999</v>
      </c>
      <c r="E1466" s="1">
        <v>38475</v>
      </c>
      <c r="F1466" t="s">
        <v>16</v>
      </c>
      <c r="G1466">
        <v>2</v>
      </c>
      <c r="H1466">
        <v>5</v>
      </c>
      <c r="I1466">
        <v>2005</v>
      </c>
      <c r="J1466" t="s">
        <v>79</v>
      </c>
      <c r="K1466" t="s">
        <v>273</v>
      </c>
      <c r="L1466" t="s">
        <v>76</v>
      </c>
      <c r="M1466" t="s">
        <v>77</v>
      </c>
      <c r="N1466" t="s">
        <v>78</v>
      </c>
      <c r="O1466" t="s">
        <v>27</v>
      </c>
      <c r="P1466" t="s">
        <v>23</v>
      </c>
    </row>
    <row r="1467" spans="1:16" x14ac:dyDescent="0.3">
      <c r="A1467">
        <v>10425</v>
      </c>
      <c r="B1467">
        <v>55</v>
      </c>
      <c r="C1467">
        <v>46.82</v>
      </c>
      <c r="D1467">
        <v>2575.1</v>
      </c>
      <c r="E1467" s="1">
        <v>38503</v>
      </c>
      <c r="F1467" t="s">
        <v>122</v>
      </c>
      <c r="G1467">
        <v>2</v>
      </c>
      <c r="H1467">
        <v>5</v>
      </c>
      <c r="I1467">
        <v>2005</v>
      </c>
      <c r="J1467" t="s">
        <v>79</v>
      </c>
      <c r="K1467" t="s">
        <v>273</v>
      </c>
      <c r="L1467" t="s">
        <v>53</v>
      </c>
      <c r="M1467" t="s">
        <v>54</v>
      </c>
      <c r="N1467" t="s">
        <v>26</v>
      </c>
      <c r="O1467" t="s">
        <v>27</v>
      </c>
      <c r="P1467" t="s">
        <v>23</v>
      </c>
    </row>
    <row r="1468" spans="1:16" x14ac:dyDescent="0.3">
      <c r="A1468">
        <v>10107</v>
      </c>
      <c r="B1468">
        <v>25</v>
      </c>
      <c r="C1468">
        <v>100</v>
      </c>
      <c r="D1468">
        <v>2845.75</v>
      </c>
      <c r="E1468" s="1">
        <v>37676</v>
      </c>
      <c r="F1468" t="s">
        <v>16</v>
      </c>
      <c r="G1468">
        <v>1</v>
      </c>
      <c r="H1468">
        <v>2</v>
      </c>
      <c r="I1468">
        <v>2003</v>
      </c>
      <c r="J1468" t="s">
        <v>17</v>
      </c>
      <c r="K1468" t="s">
        <v>274</v>
      </c>
      <c r="L1468" t="s">
        <v>19</v>
      </c>
      <c r="M1468" t="s">
        <v>20</v>
      </c>
      <c r="N1468" t="s">
        <v>21</v>
      </c>
      <c r="O1468" t="s">
        <v>22</v>
      </c>
      <c r="P1468" t="s">
        <v>23</v>
      </c>
    </row>
    <row r="1469" spans="1:16" x14ac:dyDescent="0.3">
      <c r="A1469">
        <v>10120</v>
      </c>
      <c r="B1469">
        <v>35</v>
      </c>
      <c r="C1469">
        <v>98.05</v>
      </c>
      <c r="D1469">
        <v>3431.75</v>
      </c>
      <c r="E1469" s="1">
        <v>37740</v>
      </c>
      <c r="F1469" t="s">
        <v>16</v>
      </c>
      <c r="G1469">
        <v>2</v>
      </c>
      <c r="H1469">
        <v>4</v>
      </c>
      <c r="I1469">
        <v>2003</v>
      </c>
      <c r="J1469" t="s">
        <v>17</v>
      </c>
      <c r="K1469" t="s">
        <v>274</v>
      </c>
      <c r="L1469" t="s">
        <v>44</v>
      </c>
      <c r="M1469" t="s">
        <v>45</v>
      </c>
      <c r="N1469" t="s">
        <v>46</v>
      </c>
      <c r="O1469" t="s">
        <v>47</v>
      </c>
      <c r="P1469" t="s">
        <v>30</v>
      </c>
    </row>
    <row r="1470" spans="1:16" x14ac:dyDescent="0.3">
      <c r="A1470">
        <v>10134</v>
      </c>
      <c r="B1470">
        <v>35</v>
      </c>
      <c r="C1470">
        <v>93.54</v>
      </c>
      <c r="D1470">
        <v>3273.9</v>
      </c>
      <c r="E1470" s="1">
        <v>37803</v>
      </c>
      <c r="F1470" t="s">
        <v>16</v>
      </c>
      <c r="G1470">
        <v>3</v>
      </c>
      <c r="H1470">
        <v>7</v>
      </c>
      <c r="I1470">
        <v>2003</v>
      </c>
      <c r="J1470" t="s">
        <v>17</v>
      </c>
      <c r="K1470" t="s">
        <v>274</v>
      </c>
      <c r="L1470" t="s">
        <v>28</v>
      </c>
      <c r="M1470" t="s">
        <v>29</v>
      </c>
      <c r="N1470" t="s">
        <v>26</v>
      </c>
      <c r="O1470" t="s">
        <v>27</v>
      </c>
      <c r="P1470" t="s">
        <v>30</v>
      </c>
    </row>
    <row r="1471" spans="1:16" x14ac:dyDescent="0.3">
      <c r="A1471">
        <v>10145</v>
      </c>
      <c r="B1471">
        <v>43</v>
      </c>
      <c r="C1471">
        <v>95.8</v>
      </c>
      <c r="D1471">
        <v>4119.3999999999996</v>
      </c>
      <c r="E1471" s="1">
        <v>37858</v>
      </c>
      <c r="F1471" t="s">
        <v>16</v>
      </c>
      <c r="G1471">
        <v>3</v>
      </c>
      <c r="H1471">
        <v>8</v>
      </c>
      <c r="I1471">
        <v>2003</v>
      </c>
      <c r="J1471" t="s">
        <v>17</v>
      </c>
      <c r="K1471" t="s">
        <v>274</v>
      </c>
      <c r="L1471" t="s">
        <v>31</v>
      </c>
      <c r="M1471" t="s">
        <v>32</v>
      </c>
      <c r="N1471" t="s">
        <v>21</v>
      </c>
      <c r="O1471" t="s">
        <v>22</v>
      </c>
      <c r="P1471" t="s">
        <v>30</v>
      </c>
    </row>
    <row r="1472" spans="1:16" x14ac:dyDescent="0.3">
      <c r="A1472">
        <v>10159</v>
      </c>
      <c r="B1472">
        <v>44</v>
      </c>
      <c r="C1472">
        <v>100</v>
      </c>
      <c r="D1472">
        <v>5355.68</v>
      </c>
      <c r="E1472" s="1">
        <v>37904</v>
      </c>
      <c r="F1472" t="s">
        <v>16</v>
      </c>
      <c r="G1472">
        <v>4</v>
      </c>
      <c r="H1472">
        <v>10</v>
      </c>
      <c r="I1472">
        <v>2003</v>
      </c>
      <c r="J1472" t="s">
        <v>17</v>
      </c>
      <c r="K1472" t="s">
        <v>274</v>
      </c>
      <c r="L1472" t="s">
        <v>33</v>
      </c>
      <c r="M1472" t="s">
        <v>34</v>
      </c>
      <c r="N1472" t="s">
        <v>21</v>
      </c>
      <c r="O1472" t="s">
        <v>22</v>
      </c>
      <c r="P1472" t="s">
        <v>30</v>
      </c>
    </row>
    <row r="1473" spans="1:16" x14ac:dyDescent="0.3">
      <c r="A1473">
        <v>10168</v>
      </c>
      <c r="B1473">
        <v>50</v>
      </c>
      <c r="C1473">
        <v>100</v>
      </c>
      <c r="D1473">
        <v>5747.5</v>
      </c>
      <c r="E1473" s="1">
        <v>37922</v>
      </c>
      <c r="F1473" t="s">
        <v>16</v>
      </c>
      <c r="G1473">
        <v>4</v>
      </c>
      <c r="H1473">
        <v>10</v>
      </c>
      <c r="I1473">
        <v>2003</v>
      </c>
      <c r="J1473" t="s">
        <v>17</v>
      </c>
      <c r="K1473" t="s">
        <v>274</v>
      </c>
      <c r="L1473" t="s">
        <v>35</v>
      </c>
      <c r="M1473" t="s">
        <v>36</v>
      </c>
      <c r="N1473" t="s">
        <v>21</v>
      </c>
      <c r="O1473" t="s">
        <v>22</v>
      </c>
      <c r="P1473" t="s">
        <v>30</v>
      </c>
    </row>
    <row r="1474" spans="1:16" x14ac:dyDescent="0.3">
      <c r="A1474">
        <v>10180</v>
      </c>
      <c r="B1474">
        <v>48</v>
      </c>
      <c r="C1474">
        <v>100</v>
      </c>
      <c r="D1474">
        <v>5355.36</v>
      </c>
      <c r="E1474" s="1">
        <v>37936</v>
      </c>
      <c r="F1474" t="s">
        <v>16</v>
      </c>
      <c r="G1474">
        <v>4</v>
      </c>
      <c r="H1474">
        <v>11</v>
      </c>
      <c r="I1474">
        <v>2003</v>
      </c>
      <c r="J1474" t="s">
        <v>17</v>
      </c>
      <c r="K1474" t="s">
        <v>274</v>
      </c>
      <c r="L1474" t="s">
        <v>37</v>
      </c>
      <c r="M1474" t="s">
        <v>38</v>
      </c>
      <c r="N1474" t="s">
        <v>26</v>
      </c>
      <c r="O1474" t="s">
        <v>27</v>
      </c>
      <c r="P1474" t="s">
        <v>30</v>
      </c>
    </row>
    <row r="1475" spans="1:16" x14ac:dyDescent="0.3">
      <c r="A1475">
        <v>10188</v>
      </c>
      <c r="B1475">
        <v>25</v>
      </c>
      <c r="C1475">
        <v>100</v>
      </c>
      <c r="D1475">
        <v>2535.75</v>
      </c>
      <c r="E1475" s="1">
        <v>37943</v>
      </c>
      <c r="F1475" t="s">
        <v>16</v>
      </c>
      <c r="G1475">
        <v>4</v>
      </c>
      <c r="H1475">
        <v>11</v>
      </c>
      <c r="I1475">
        <v>2003</v>
      </c>
      <c r="J1475" t="s">
        <v>17</v>
      </c>
      <c r="K1475" t="s">
        <v>274</v>
      </c>
      <c r="L1475" t="s">
        <v>39</v>
      </c>
      <c r="M1475" t="s">
        <v>40</v>
      </c>
      <c r="N1475" t="s">
        <v>41</v>
      </c>
      <c r="O1475" t="s">
        <v>27</v>
      </c>
      <c r="P1475" t="s">
        <v>23</v>
      </c>
    </row>
    <row r="1476" spans="1:16" x14ac:dyDescent="0.3">
      <c r="A1476">
        <v>10201</v>
      </c>
      <c r="B1476">
        <v>39</v>
      </c>
      <c r="C1476">
        <v>100</v>
      </c>
      <c r="D1476">
        <v>4351.2299999999996</v>
      </c>
      <c r="E1476" s="1">
        <v>37956</v>
      </c>
      <c r="F1476" t="s">
        <v>16</v>
      </c>
      <c r="G1476">
        <v>4</v>
      </c>
      <c r="H1476">
        <v>12</v>
      </c>
      <c r="I1476">
        <v>2003</v>
      </c>
      <c r="J1476" t="s">
        <v>17</v>
      </c>
      <c r="K1476" t="s">
        <v>274</v>
      </c>
      <c r="L1476" t="s">
        <v>42</v>
      </c>
      <c r="M1476" t="s">
        <v>34</v>
      </c>
      <c r="N1476" t="s">
        <v>21</v>
      </c>
      <c r="O1476" t="s">
        <v>22</v>
      </c>
      <c r="P1476" t="s">
        <v>30</v>
      </c>
    </row>
    <row r="1477" spans="1:16" x14ac:dyDescent="0.3">
      <c r="A1477">
        <v>10211</v>
      </c>
      <c r="B1477">
        <v>25</v>
      </c>
      <c r="C1477">
        <v>90.16</v>
      </c>
      <c r="D1477">
        <v>2254</v>
      </c>
      <c r="E1477" s="1">
        <v>38001</v>
      </c>
      <c r="F1477" t="s">
        <v>16</v>
      </c>
      <c r="G1477">
        <v>1</v>
      </c>
      <c r="H1477">
        <v>1</v>
      </c>
      <c r="I1477">
        <v>2004</v>
      </c>
      <c r="J1477" t="s">
        <v>17</v>
      </c>
      <c r="K1477" t="s">
        <v>274</v>
      </c>
      <c r="L1477" t="s">
        <v>43</v>
      </c>
      <c r="M1477" t="s">
        <v>29</v>
      </c>
      <c r="N1477" t="s">
        <v>26</v>
      </c>
      <c r="O1477" t="s">
        <v>27</v>
      </c>
      <c r="P1477" t="s">
        <v>23</v>
      </c>
    </row>
    <row r="1478" spans="1:16" x14ac:dyDescent="0.3">
      <c r="A1478">
        <v>10223</v>
      </c>
      <c r="B1478">
        <v>32</v>
      </c>
      <c r="C1478">
        <v>91.29</v>
      </c>
      <c r="D1478">
        <v>2921.28</v>
      </c>
      <c r="E1478" s="1">
        <v>38037</v>
      </c>
      <c r="F1478" t="s">
        <v>16</v>
      </c>
      <c r="G1478">
        <v>1</v>
      </c>
      <c r="H1478">
        <v>2</v>
      </c>
      <c r="I1478">
        <v>2004</v>
      </c>
      <c r="J1478" t="s">
        <v>17</v>
      </c>
      <c r="K1478" t="s">
        <v>274</v>
      </c>
      <c r="L1478" t="s">
        <v>44</v>
      </c>
      <c r="M1478" t="s">
        <v>45</v>
      </c>
      <c r="N1478" t="s">
        <v>46</v>
      </c>
      <c r="O1478" t="s">
        <v>47</v>
      </c>
      <c r="P1478" t="s">
        <v>23</v>
      </c>
    </row>
    <row r="1479" spans="1:16" x14ac:dyDescent="0.3">
      <c r="A1479">
        <v>10237</v>
      </c>
      <c r="B1479">
        <v>20</v>
      </c>
      <c r="C1479">
        <v>100</v>
      </c>
      <c r="D1479">
        <v>2299</v>
      </c>
      <c r="E1479" s="1">
        <v>38082</v>
      </c>
      <c r="F1479" t="s">
        <v>16</v>
      </c>
      <c r="G1479">
        <v>2</v>
      </c>
      <c r="H1479">
        <v>4</v>
      </c>
      <c r="I1479">
        <v>2004</v>
      </c>
      <c r="J1479" t="s">
        <v>17</v>
      </c>
      <c r="K1479" t="s">
        <v>274</v>
      </c>
      <c r="L1479" t="s">
        <v>48</v>
      </c>
      <c r="M1479" t="s">
        <v>20</v>
      </c>
      <c r="N1479" t="s">
        <v>21</v>
      </c>
      <c r="O1479" t="s">
        <v>22</v>
      </c>
      <c r="P1479" t="s">
        <v>23</v>
      </c>
    </row>
    <row r="1480" spans="1:16" x14ac:dyDescent="0.3">
      <c r="A1480">
        <v>10251</v>
      </c>
      <c r="B1480">
        <v>26</v>
      </c>
      <c r="C1480">
        <v>100</v>
      </c>
      <c r="D1480">
        <v>2637.18</v>
      </c>
      <c r="E1480" s="1">
        <v>38125</v>
      </c>
      <c r="F1480" t="s">
        <v>16</v>
      </c>
      <c r="G1480">
        <v>2</v>
      </c>
      <c r="H1480">
        <v>5</v>
      </c>
      <c r="I1480">
        <v>2004</v>
      </c>
      <c r="J1480" t="s">
        <v>17</v>
      </c>
      <c r="K1480" t="s">
        <v>274</v>
      </c>
      <c r="L1480" t="s">
        <v>49</v>
      </c>
      <c r="M1480" t="s">
        <v>50</v>
      </c>
      <c r="N1480" t="s">
        <v>21</v>
      </c>
      <c r="O1480" t="s">
        <v>22</v>
      </c>
      <c r="P1480" t="s">
        <v>23</v>
      </c>
    </row>
    <row r="1481" spans="1:16" x14ac:dyDescent="0.3">
      <c r="A1481">
        <v>10263</v>
      </c>
      <c r="B1481">
        <v>42</v>
      </c>
      <c r="C1481">
        <v>100</v>
      </c>
      <c r="D1481">
        <v>4307.5200000000004</v>
      </c>
      <c r="E1481" s="1">
        <v>38166</v>
      </c>
      <c r="F1481" t="s">
        <v>16</v>
      </c>
      <c r="G1481">
        <v>2</v>
      </c>
      <c r="H1481">
        <v>6</v>
      </c>
      <c r="I1481">
        <v>2004</v>
      </c>
      <c r="J1481" t="s">
        <v>17</v>
      </c>
      <c r="K1481" t="s">
        <v>274</v>
      </c>
      <c r="L1481" t="s">
        <v>51</v>
      </c>
      <c r="M1481" t="s">
        <v>52</v>
      </c>
      <c r="N1481" t="s">
        <v>21</v>
      </c>
      <c r="O1481" t="s">
        <v>22</v>
      </c>
      <c r="P1481" t="s">
        <v>30</v>
      </c>
    </row>
    <row r="1482" spans="1:16" x14ac:dyDescent="0.3">
      <c r="A1482">
        <v>10275</v>
      </c>
      <c r="B1482">
        <v>21</v>
      </c>
      <c r="C1482">
        <v>100</v>
      </c>
      <c r="D1482">
        <v>2153.7600000000002</v>
      </c>
      <c r="E1482" s="1">
        <v>38191</v>
      </c>
      <c r="F1482" t="s">
        <v>16</v>
      </c>
      <c r="G1482">
        <v>3</v>
      </c>
      <c r="H1482">
        <v>7</v>
      </c>
      <c r="I1482">
        <v>2004</v>
      </c>
      <c r="J1482" t="s">
        <v>17</v>
      </c>
      <c r="K1482" t="s">
        <v>274</v>
      </c>
      <c r="L1482" t="s">
        <v>53</v>
      </c>
      <c r="M1482" t="s">
        <v>54</v>
      </c>
      <c r="N1482" t="s">
        <v>26</v>
      </c>
      <c r="O1482" t="s">
        <v>27</v>
      </c>
      <c r="P1482" t="s">
        <v>23</v>
      </c>
    </row>
    <row r="1483" spans="1:16" x14ac:dyDescent="0.3">
      <c r="A1483">
        <v>10285</v>
      </c>
      <c r="B1483">
        <v>34</v>
      </c>
      <c r="C1483">
        <v>100</v>
      </c>
      <c r="D1483">
        <v>3716.88</v>
      </c>
      <c r="E1483" s="1">
        <v>38226</v>
      </c>
      <c r="F1483" t="s">
        <v>16</v>
      </c>
      <c r="G1483">
        <v>3</v>
      </c>
      <c r="H1483">
        <v>8</v>
      </c>
      <c r="I1483">
        <v>2004</v>
      </c>
      <c r="J1483" t="s">
        <v>17</v>
      </c>
      <c r="K1483" t="s">
        <v>274</v>
      </c>
      <c r="L1483" t="s">
        <v>55</v>
      </c>
      <c r="M1483" t="s">
        <v>56</v>
      </c>
      <c r="N1483" t="s">
        <v>21</v>
      </c>
      <c r="O1483" t="s">
        <v>22</v>
      </c>
      <c r="P1483" t="s">
        <v>30</v>
      </c>
    </row>
    <row r="1484" spans="1:16" x14ac:dyDescent="0.3">
      <c r="A1484">
        <v>10299</v>
      </c>
      <c r="B1484">
        <v>47</v>
      </c>
      <c r="C1484">
        <v>100</v>
      </c>
      <c r="D1484">
        <v>5455.76</v>
      </c>
      <c r="E1484" s="1">
        <v>38260</v>
      </c>
      <c r="F1484" t="s">
        <v>16</v>
      </c>
      <c r="G1484">
        <v>3</v>
      </c>
      <c r="H1484">
        <v>9</v>
      </c>
      <c r="I1484">
        <v>2004</v>
      </c>
      <c r="J1484" t="s">
        <v>17</v>
      </c>
      <c r="K1484" t="s">
        <v>274</v>
      </c>
      <c r="L1484" t="s">
        <v>57</v>
      </c>
      <c r="M1484" t="s">
        <v>58</v>
      </c>
      <c r="N1484" t="s">
        <v>59</v>
      </c>
      <c r="O1484" t="s">
        <v>27</v>
      </c>
      <c r="P1484" t="s">
        <v>30</v>
      </c>
    </row>
    <row r="1485" spans="1:16" x14ac:dyDescent="0.3">
      <c r="A1485">
        <v>10309</v>
      </c>
      <c r="B1485">
        <v>21</v>
      </c>
      <c r="C1485">
        <v>100</v>
      </c>
      <c r="D1485">
        <v>2650.62</v>
      </c>
      <c r="E1485" s="1">
        <v>38275</v>
      </c>
      <c r="F1485" t="s">
        <v>16</v>
      </c>
      <c r="G1485">
        <v>4</v>
      </c>
      <c r="H1485">
        <v>10</v>
      </c>
      <c r="I1485">
        <v>2004</v>
      </c>
      <c r="J1485" t="s">
        <v>17</v>
      </c>
      <c r="K1485" t="s">
        <v>274</v>
      </c>
      <c r="L1485" t="s">
        <v>60</v>
      </c>
      <c r="M1485" t="s">
        <v>61</v>
      </c>
      <c r="N1485" t="s">
        <v>41</v>
      </c>
      <c r="O1485" t="s">
        <v>27</v>
      </c>
      <c r="P1485" t="s">
        <v>23</v>
      </c>
    </row>
    <row r="1486" spans="1:16" x14ac:dyDescent="0.3">
      <c r="A1486">
        <v>10318</v>
      </c>
      <c r="B1486">
        <v>48</v>
      </c>
      <c r="C1486">
        <v>100</v>
      </c>
      <c r="D1486">
        <v>6437.28</v>
      </c>
      <c r="E1486" s="1">
        <v>38293</v>
      </c>
      <c r="F1486" t="s">
        <v>16</v>
      </c>
      <c r="G1486">
        <v>4</v>
      </c>
      <c r="H1486">
        <v>11</v>
      </c>
      <c r="I1486">
        <v>2004</v>
      </c>
      <c r="J1486" t="s">
        <v>17</v>
      </c>
      <c r="K1486" t="s">
        <v>274</v>
      </c>
      <c r="L1486" t="s">
        <v>62</v>
      </c>
      <c r="M1486" t="s">
        <v>63</v>
      </c>
      <c r="N1486" t="s">
        <v>21</v>
      </c>
      <c r="O1486" t="s">
        <v>22</v>
      </c>
      <c r="P1486" t="s">
        <v>30</v>
      </c>
    </row>
    <row r="1487" spans="1:16" x14ac:dyDescent="0.3">
      <c r="A1487">
        <v>10329</v>
      </c>
      <c r="B1487">
        <v>30</v>
      </c>
      <c r="C1487">
        <v>87.78</v>
      </c>
      <c r="D1487">
        <v>2633.4</v>
      </c>
      <c r="E1487" s="1">
        <v>38306</v>
      </c>
      <c r="F1487" t="s">
        <v>16</v>
      </c>
      <c r="G1487">
        <v>4</v>
      </c>
      <c r="H1487">
        <v>11</v>
      </c>
      <c r="I1487">
        <v>2004</v>
      </c>
      <c r="J1487" t="s">
        <v>17</v>
      </c>
      <c r="K1487" t="s">
        <v>274</v>
      </c>
      <c r="L1487" t="s">
        <v>19</v>
      </c>
      <c r="M1487" t="s">
        <v>20</v>
      </c>
      <c r="N1487" t="s">
        <v>21</v>
      </c>
      <c r="O1487" t="s">
        <v>22</v>
      </c>
      <c r="P1487" t="s">
        <v>23</v>
      </c>
    </row>
    <row r="1488" spans="1:16" x14ac:dyDescent="0.3">
      <c r="A1488">
        <v>10339</v>
      </c>
      <c r="B1488">
        <v>27</v>
      </c>
      <c r="C1488">
        <v>84.39</v>
      </c>
      <c r="D1488">
        <v>2278.5300000000002</v>
      </c>
      <c r="E1488" s="1">
        <v>38314</v>
      </c>
      <c r="F1488" t="s">
        <v>16</v>
      </c>
      <c r="G1488">
        <v>4</v>
      </c>
      <c r="H1488">
        <v>11</v>
      </c>
      <c r="I1488">
        <v>2004</v>
      </c>
      <c r="J1488" t="s">
        <v>17</v>
      </c>
      <c r="K1488" t="s">
        <v>274</v>
      </c>
      <c r="L1488" t="s">
        <v>103</v>
      </c>
      <c r="M1488" t="s">
        <v>104</v>
      </c>
      <c r="N1488" t="s">
        <v>87</v>
      </c>
      <c r="O1488" t="s">
        <v>87</v>
      </c>
      <c r="P1488" t="s">
        <v>23</v>
      </c>
    </row>
    <row r="1489" spans="1:16" x14ac:dyDescent="0.3">
      <c r="A1489">
        <v>10362</v>
      </c>
      <c r="B1489">
        <v>50</v>
      </c>
      <c r="C1489">
        <v>96.92</v>
      </c>
      <c r="D1489">
        <v>4846</v>
      </c>
      <c r="E1489" s="1">
        <v>38357</v>
      </c>
      <c r="F1489" t="s">
        <v>16</v>
      </c>
      <c r="G1489">
        <v>1</v>
      </c>
      <c r="H1489">
        <v>1</v>
      </c>
      <c r="I1489">
        <v>2005</v>
      </c>
      <c r="J1489" t="s">
        <v>17</v>
      </c>
      <c r="K1489" t="s">
        <v>274</v>
      </c>
      <c r="L1489" t="s">
        <v>35</v>
      </c>
      <c r="M1489" t="s">
        <v>36</v>
      </c>
      <c r="N1489" t="s">
        <v>21</v>
      </c>
      <c r="O1489" t="s">
        <v>22</v>
      </c>
      <c r="P1489" t="s">
        <v>30</v>
      </c>
    </row>
    <row r="1490" spans="1:16" x14ac:dyDescent="0.3">
      <c r="A1490">
        <v>10374</v>
      </c>
      <c r="B1490">
        <v>38</v>
      </c>
      <c r="C1490">
        <v>100</v>
      </c>
      <c r="D1490">
        <v>4197.1000000000004</v>
      </c>
      <c r="E1490" s="1">
        <v>38385</v>
      </c>
      <c r="F1490" t="s">
        <v>16</v>
      </c>
      <c r="G1490">
        <v>1</v>
      </c>
      <c r="H1490">
        <v>2</v>
      </c>
      <c r="I1490">
        <v>2005</v>
      </c>
      <c r="J1490" t="s">
        <v>17</v>
      </c>
      <c r="K1490" t="s">
        <v>274</v>
      </c>
      <c r="L1490" t="s">
        <v>89</v>
      </c>
      <c r="M1490" t="s">
        <v>90</v>
      </c>
      <c r="N1490" t="s">
        <v>46</v>
      </c>
      <c r="O1490" t="s">
        <v>47</v>
      </c>
      <c r="P1490" t="s">
        <v>30</v>
      </c>
    </row>
    <row r="1491" spans="1:16" x14ac:dyDescent="0.3">
      <c r="A1491">
        <v>10389</v>
      </c>
      <c r="B1491">
        <v>45</v>
      </c>
      <c r="C1491">
        <v>100</v>
      </c>
      <c r="D1491">
        <v>4597.6499999999996</v>
      </c>
      <c r="E1491" s="1">
        <v>38414</v>
      </c>
      <c r="F1491" t="s">
        <v>16</v>
      </c>
      <c r="G1491">
        <v>1</v>
      </c>
      <c r="H1491">
        <v>3</v>
      </c>
      <c r="I1491">
        <v>2005</v>
      </c>
      <c r="J1491" t="s">
        <v>17</v>
      </c>
      <c r="K1491" t="s">
        <v>274</v>
      </c>
      <c r="L1491" t="s">
        <v>108</v>
      </c>
      <c r="M1491" t="s">
        <v>109</v>
      </c>
      <c r="N1491" t="s">
        <v>83</v>
      </c>
      <c r="O1491" t="s">
        <v>27</v>
      </c>
      <c r="P1491" t="s">
        <v>30</v>
      </c>
    </row>
    <row r="1492" spans="1:16" x14ac:dyDescent="0.3">
      <c r="A1492">
        <v>10403</v>
      </c>
      <c r="B1492">
        <v>46</v>
      </c>
      <c r="C1492">
        <v>100</v>
      </c>
      <c r="D1492">
        <v>5287.7</v>
      </c>
      <c r="E1492" s="1">
        <v>38450</v>
      </c>
      <c r="F1492" t="s">
        <v>16</v>
      </c>
      <c r="G1492">
        <v>2</v>
      </c>
      <c r="H1492">
        <v>4</v>
      </c>
      <c r="I1492">
        <v>2005</v>
      </c>
      <c r="J1492" t="s">
        <v>17</v>
      </c>
      <c r="K1492" t="s">
        <v>274</v>
      </c>
      <c r="L1492" t="s">
        <v>72</v>
      </c>
      <c r="M1492" t="s">
        <v>73</v>
      </c>
      <c r="N1492" t="s">
        <v>74</v>
      </c>
      <c r="O1492" t="s">
        <v>27</v>
      </c>
      <c r="P1492" t="s">
        <v>30</v>
      </c>
    </row>
    <row r="1493" spans="1:16" x14ac:dyDescent="0.3">
      <c r="A1493">
        <v>10417</v>
      </c>
      <c r="B1493">
        <v>35</v>
      </c>
      <c r="C1493">
        <v>100</v>
      </c>
      <c r="D1493">
        <v>3550.05</v>
      </c>
      <c r="E1493" s="1">
        <v>38485</v>
      </c>
      <c r="F1493" t="s">
        <v>75</v>
      </c>
      <c r="G1493">
        <v>2</v>
      </c>
      <c r="H1493">
        <v>5</v>
      </c>
      <c r="I1493">
        <v>2005</v>
      </c>
      <c r="J1493" t="s">
        <v>17</v>
      </c>
      <c r="K1493" t="s">
        <v>274</v>
      </c>
      <c r="L1493" t="s">
        <v>76</v>
      </c>
      <c r="M1493" t="s">
        <v>77</v>
      </c>
      <c r="N1493" t="s">
        <v>78</v>
      </c>
      <c r="O1493" t="s">
        <v>27</v>
      </c>
      <c r="P1493" t="s">
        <v>30</v>
      </c>
    </row>
    <row r="1494" spans="1:16" x14ac:dyDescent="0.3">
      <c r="A1494">
        <v>10110</v>
      </c>
      <c r="B1494">
        <v>29</v>
      </c>
      <c r="C1494">
        <v>59.37</v>
      </c>
      <c r="D1494">
        <v>1721.73</v>
      </c>
      <c r="E1494" s="1">
        <v>37698</v>
      </c>
      <c r="F1494" t="s">
        <v>16</v>
      </c>
      <c r="G1494">
        <v>1</v>
      </c>
      <c r="H1494">
        <v>3</v>
      </c>
      <c r="I1494">
        <v>2003</v>
      </c>
      <c r="J1494" t="s">
        <v>79</v>
      </c>
      <c r="K1494" t="s">
        <v>275</v>
      </c>
      <c r="L1494" t="s">
        <v>194</v>
      </c>
      <c r="M1494" t="s">
        <v>195</v>
      </c>
      <c r="N1494" t="s">
        <v>74</v>
      </c>
      <c r="O1494" t="s">
        <v>27</v>
      </c>
      <c r="P1494" t="s">
        <v>23</v>
      </c>
    </row>
    <row r="1495" spans="1:16" x14ac:dyDescent="0.3">
      <c r="A1495">
        <v>10123</v>
      </c>
      <c r="B1495">
        <v>50</v>
      </c>
      <c r="C1495">
        <v>59.87</v>
      </c>
      <c r="D1495">
        <v>2993.5</v>
      </c>
      <c r="E1495" s="1">
        <v>37761</v>
      </c>
      <c r="F1495" t="s">
        <v>16</v>
      </c>
      <c r="G1495">
        <v>2</v>
      </c>
      <c r="H1495">
        <v>5</v>
      </c>
      <c r="I1495">
        <v>2003</v>
      </c>
      <c r="J1495" t="s">
        <v>79</v>
      </c>
      <c r="K1495" t="s">
        <v>275</v>
      </c>
      <c r="L1495" t="s">
        <v>127</v>
      </c>
      <c r="M1495" t="s">
        <v>54</v>
      </c>
      <c r="N1495" t="s">
        <v>26</v>
      </c>
      <c r="O1495" t="s">
        <v>27</v>
      </c>
      <c r="P1495" t="s">
        <v>23</v>
      </c>
    </row>
    <row r="1496" spans="1:16" x14ac:dyDescent="0.3">
      <c r="A1496">
        <v>10137</v>
      </c>
      <c r="B1496">
        <v>26</v>
      </c>
      <c r="C1496">
        <v>49.81</v>
      </c>
      <c r="D1496">
        <v>1295.06</v>
      </c>
      <c r="E1496" s="1">
        <v>37812</v>
      </c>
      <c r="F1496" t="s">
        <v>16</v>
      </c>
      <c r="G1496">
        <v>3</v>
      </c>
      <c r="H1496">
        <v>7</v>
      </c>
      <c r="I1496">
        <v>2003</v>
      </c>
      <c r="J1496" t="s">
        <v>79</v>
      </c>
      <c r="K1496" t="s">
        <v>275</v>
      </c>
      <c r="L1496" t="s">
        <v>24</v>
      </c>
      <c r="M1496" t="s">
        <v>25</v>
      </c>
      <c r="N1496" t="s">
        <v>26</v>
      </c>
      <c r="O1496" t="s">
        <v>27</v>
      </c>
      <c r="P1496" t="s">
        <v>23</v>
      </c>
    </row>
    <row r="1497" spans="1:16" x14ac:dyDescent="0.3">
      <c r="A1497">
        <v>10148</v>
      </c>
      <c r="B1497">
        <v>47</v>
      </c>
      <c r="C1497">
        <v>56.85</v>
      </c>
      <c r="D1497">
        <v>2671.95</v>
      </c>
      <c r="E1497" s="1">
        <v>37875</v>
      </c>
      <c r="F1497" t="s">
        <v>16</v>
      </c>
      <c r="G1497">
        <v>3</v>
      </c>
      <c r="H1497">
        <v>9</v>
      </c>
      <c r="I1497">
        <v>2003</v>
      </c>
      <c r="J1497" t="s">
        <v>79</v>
      </c>
      <c r="K1497" t="s">
        <v>275</v>
      </c>
      <c r="L1497" t="s">
        <v>118</v>
      </c>
      <c r="M1497" t="s">
        <v>119</v>
      </c>
      <c r="N1497" t="s">
        <v>46</v>
      </c>
      <c r="O1497" t="s">
        <v>47</v>
      </c>
      <c r="P1497" t="s">
        <v>23</v>
      </c>
    </row>
    <row r="1498" spans="1:16" x14ac:dyDescent="0.3">
      <c r="A1498">
        <v>10161</v>
      </c>
      <c r="B1498">
        <v>23</v>
      </c>
      <c r="C1498">
        <v>53.33</v>
      </c>
      <c r="D1498">
        <v>1226.5899999999999</v>
      </c>
      <c r="E1498" s="1">
        <v>37911</v>
      </c>
      <c r="F1498" t="s">
        <v>16</v>
      </c>
      <c r="G1498">
        <v>4</v>
      </c>
      <c r="H1498">
        <v>10</v>
      </c>
      <c r="I1498">
        <v>2003</v>
      </c>
      <c r="J1498" t="s">
        <v>79</v>
      </c>
      <c r="K1498" t="s">
        <v>275</v>
      </c>
      <c r="L1498" t="s">
        <v>196</v>
      </c>
      <c r="M1498" t="s">
        <v>197</v>
      </c>
      <c r="N1498" t="s">
        <v>134</v>
      </c>
      <c r="O1498" t="s">
        <v>27</v>
      </c>
      <c r="P1498" t="s">
        <v>23</v>
      </c>
    </row>
    <row r="1499" spans="1:16" x14ac:dyDescent="0.3">
      <c r="A1499">
        <v>10172</v>
      </c>
      <c r="B1499">
        <v>34</v>
      </c>
      <c r="C1499">
        <v>42.76</v>
      </c>
      <c r="D1499">
        <v>1453.84</v>
      </c>
      <c r="E1499" s="1">
        <v>37930</v>
      </c>
      <c r="F1499" t="s">
        <v>16</v>
      </c>
      <c r="G1499">
        <v>4</v>
      </c>
      <c r="H1499">
        <v>11</v>
      </c>
      <c r="I1499">
        <v>2003</v>
      </c>
      <c r="J1499" t="s">
        <v>79</v>
      </c>
      <c r="K1499" t="s">
        <v>275</v>
      </c>
      <c r="L1499" t="s">
        <v>51</v>
      </c>
      <c r="M1499" t="s">
        <v>52</v>
      </c>
      <c r="N1499" t="s">
        <v>21</v>
      </c>
      <c r="O1499" t="s">
        <v>22</v>
      </c>
      <c r="P1499" t="s">
        <v>23</v>
      </c>
    </row>
    <row r="1500" spans="1:16" x14ac:dyDescent="0.3">
      <c r="A1500">
        <v>10181</v>
      </c>
      <c r="B1500">
        <v>34</v>
      </c>
      <c r="C1500">
        <v>53.83</v>
      </c>
      <c r="D1500">
        <v>1830.22</v>
      </c>
      <c r="E1500" s="1">
        <v>37937</v>
      </c>
      <c r="F1500" t="s">
        <v>16</v>
      </c>
      <c r="G1500">
        <v>4</v>
      </c>
      <c r="H1500">
        <v>11</v>
      </c>
      <c r="I1500">
        <v>2003</v>
      </c>
      <c r="J1500" t="s">
        <v>79</v>
      </c>
      <c r="K1500" t="s">
        <v>275</v>
      </c>
      <c r="L1500" t="s">
        <v>39</v>
      </c>
      <c r="M1500" t="s">
        <v>40</v>
      </c>
      <c r="N1500" t="s">
        <v>41</v>
      </c>
      <c r="O1500" t="s">
        <v>27</v>
      </c>
      <c r="P1500" t="s">
        <v>23</v>
      </c>
    </row>
    <row r="1501" spans="1:16" x14ac:dyDescent="0.3">
      <c r="A1501">
        <v>10192</v>
      </c>
      <c r="B1501">
        <v>47</v>
      </c>
      <c r="C1501">
        <v>53.83</v>
      </c>
      <c r="D1501">
        <v>2530.0100000000002</v>
      </c>
      <c r="E1501" s="1">
        <v>37945</v>
      </c>
      <c r="F1501" t="s">
        <v>16</v>
      </c>
      <c r="G1501">
        <v>4</v>
      </c>
      <c r="H1501">
        <v>11</v>
      </c>
      <c r="I1501">
        <v>2003</v>
      </c>
      <c r="J1501" t="s">
        <v>79</v>
      </c>
      <c r="K1501" t="s">
        <v>275</v>
      </c>
      <c r="L1501" t="s">
        <v>114</v>
      </c>
      <c r="M1501" t="s">
        <v>115</v>
      </c>
      <c r="N1501" t="s">
        <v>21</v>
      </c>
      <c r="O1501" t="s">
        <v>22</v>
      </c>
      <c r="P1501" t="s">
        <v>23</v>
      </c>
    </row>
    <row r="1502" spans="1:16" x14ac:dyDescent="0.3">
      <c r="A1502">
        <v>10204</v>
      </c>
      <c r="B1502">
        <v>45</v>
      </c>
      <c r="C1502">
        <v>49.81</v>
      </c>
      <c r="D1502">
        <v>2241.4499999999998</v>
      </c>
      <c r="E1502" s="1">
        <v>37957</v>
      </c>
      <c r="F1502" t="s">
        <v>16</v>
      </c>
      <c r="G1502">
        <v>4</v>
      </c>
      <c r="H1502">
        <v>12</v>
      </c>
      <c r="I1502">
        <v>2003</v>
      </c>
      <c r="J1502" t="s">
        <v>79</v>
      </c>
      <c r="K1502" t="s">
        <v>275</v>
      </c>
      <c r="L1502" t="s">
        <v>189</v>
      </c>
      <c r="M1502" t="s">
        <v>20</v>
      </c>
      <c r="N1502" t="s">
        <v>21</v>
      </c>
      <c r="O1502" t="s">
        <v>22</v>
      </c>
      <c r="P1502" t="s">
        <v>23</v>
      </c>
    </row>
    <row r="1503" spans="1:16" x14ac:dyDescent="0.3">
      <c r="A1503">
        <v>10212</v>
      </c>
      <c r="B1503">
        <v>45</v>
      </c>
      <c r="C1503">
        <v>53.33</v>
      </c>
      <c r="D1503">
        <v>2399.85</v>
      </c>
      <c r="E1503" s="1">
        <v>38002</v>
      </c>
      <c r="F1503" t="s">
        <v>16</v>
      </c>
      <c r="G1503">
        <v>1</v>
      </c>
      <c r="H1503">
        <v>1</v>
      </c>
      <c r="I1503">
        <v>2004</v>
      </c>
      <c r="J1503" t="s">
        <v>79</v>
      </c>
      <c r="K1503" t="s">
        <v>275</v>
      </c>
      <c r="L1503" t="s">
        <v>76</v>
      </c>
      <c r="M1503" t="s">
        <v>77</v>
      </c>
      <c r="N1503" t="s">
        <v>78</v>
      </c>
      <c r="O1503" t="s">
        <v>27</v>
      </c>
      <c r="P1503" t="s">
        <v>23</v>
      </c>
    </row>
    <row r="1504" spans="1:16" x14ac:dyDescent="0.3">
      <c r="A1504">
        <v>10226</v>
      </c>
      <c r="B1504">
        <v>36</v>
      </c>
      <c r="C1504">
        <v>43.27</v>
      </c>
      <c r="D1504">
        <v>1557.72</v>
      </c>
      <c r="E1504" s="1">
        <v>38043</v>
      </c>
      <c r="F1504" t="s">
        <v>16</v>
      </c>
      <c r="G1504">
        <v>1</v>
      </c>
      <c r="H1504">
        <v>2</v>
      </c>
      <c r="I1504">
        <v>2004</v>
      </c>
      <c r="J1504" t="s">
        <v>79</v>
      </c>
      <c r="K1504" t="s">
        <v>275</v>
      </c>
      <c r="L1504" t="s">
        <v>146</v>
      </c>
      <c r="M1504" t="s">
        <v>147</v>
      </c>
      <c r="N1504" t="s">
        <v>21</v>
      </c>
      <c r="O1504" t="s">
        <v>22</v>
      </c>
      <c r="P1504" t="s">
        <v>23</v>
      </c>
    </row>
    <row r="1505" spans="1:16" x14ac:dyDescent="0.3">
      <c r="A1505">
        <v>10241</v>
      </c>
      <c r="B1505">
        <v>21</v>
      </c>
      <c r="C1505">
        <v>40.25</v>
      </c>
      <c r="D1505">
        <v>845.25</v>
      </c>
      <c r="E1505" s="1">
        <v>38090</v>
      </c>
      <c r="F1505" t="s">
        <v>16</v>
      </c>
      <c r="G1505">
        <v>2</v>
      </c>
      <c r="H1505">
        <v>4</v>
      </c>
      <c r="I1505">
        <v>2004</v>
      </c>
      <c r="J1505" t="s">
        <v>79</v>
      </c>
      <c r="K1505" t="s">
        <v>275</v>
      </c>
      <c r="L1505" t="s">
        <v>214</v>
      </c>
      <c r="M1505" t="s">
        <v>215</v>
      </c>
      <c r="N1505" t="s">
        <v>26</v>
      </c>
      <c r="O1505" t="s">
        <v>27</v>
      </c>
      <c r="P1505" t="s">
        <v>23</v>
      </c>
    </row>
    <row r="1506" spans="1:16" x14ac:dyDescent="0.3">
      <c r="A1506">
        <v>10266</v>
      </c>
      <c r="B1506">
        <v>28</v>
      </c>
      <c r="C1506">
        <v>48.3</v>
      </c>
      <c r="D1506">
        <v>1352.4</v>
      </c>
      <c r="E1506" s="1">
        <v>38174</v>
      </c>
      <c r="F1506" t="s">
        <v>16</v>
      </c>
      <c r="G1506">
        <v>3</v>
      </c>
      <c r="H1506">
        <v>7</v>
      </c>
      <c r="I1506">
        <v>2004</v>
      </c>
      <c r="J1506" t="s">
        <v>79</v>
      </c>
      <c r="K1506" t="s">
        <v>275</v>
      </c>
      <c r="L1506" t="s">
        <v>181</v>
      </c>
      <c r="M1506" t="s">
        <v>182</v>
      </c>
      <c r="N1506" t="s">
        <v>107</v>
      </c>
      <c r="O1506" t="s">
        <v>27</v>
      </c>
      <c r="P1506" t="s">
        <v>23</v>
      </c>
    </row>
    <row r="1507" spans="1:16" x14ac:dyDescent="0.3">
      <c r="A1507">
        <v>10278</v>
      </c>
      <c r="B1507">
        <v>35</v>
      </c>
      <c r="C1507">
        <v>45.28</v>
      </c>
      <c r="D1507">
        <v>1584.8</v>
      </c>
      <c r="E1507" s="1">
        <v>38205</v>
      </c>
      <c r="F1507" t="s">
        <v>16</v>
      </c>
      <c r="G1507">
        <v>3</v>
      </c>
      <c r="H1507">
        <v>8</v>
      </c>
      <c r="I1507">
        <v>2004</v>
      </c>
      <c r="J1507" t="s">
        <v>79</v>
      </c>
      <c r="K1507" t="s">
        <v>275</v>
      </c>
      <c r="L1507" t="s">
        <v>218</v>
      </c>
      <c r="M1507" t="s">
        <v>219</v>
      </c>
      <c r="N1507" t="s">
        <v>21</v>
      </c>
      <c r="O1507" t="s">
        <v>22</v>
      </c>
      <c r="P1507" t="s">
        <v>23</v>
      </c>
    </row>
    <row r="1508" spans="1:16" x14ac:dyDescent="0.3">
      <c r="A1508">
        <v>10288</v>
      </c>
      <c r="B1508">
        <v>50</v>
      </c>
      <c r="C1508">
        <v>52.32</v>
      </c>
      <c r="D1508">
        <v>2616</v>
      </c>
      <c r="E1508" s="1">
        <v>38231</v>
      </c>
      <c r="F1508" t="s">
        <v>16</v>
      </c>
      <c r="G1508">
        <v>3</v>
      </c>
      <c r="H1508">
        <v>9</v>
      </c>
      <c r="I1508">
        <v>2004</v>
      </c>
      <c r="J1508" t="s">
        <v>79</v>
      </c>
      <c r="K1508" t="s">
        <v>275</v>
      </c>
      <c r="L1508" t="s">
        <v>168</v>
      </c>
      <c r="M1508" t="s">
        <v>86</v>
      </c>
      <c r="N1508" t="s">
        <v>86</v>
      </c>
      <c r="O1508" t="s">
        <v>47</v>
      </c>
      <c r="P1508" t="s">
        <v>23</v>
      </c>
    </row>
    <row r="1509" spans="1:16" x14ac:dyDescent="0.3">
      <c r="A1509">
        <v>10301</v>
      </c>
      <c r="B1509">
        <v>22</v>
      </c>
      <c r="C1509">
        <v>51.32</v>
      </c>
      <c r="D1509">
        <v>1129.04</v>
      </c>
      <c r="E1509" s="1">
        <v>37899</v>
      </c>
      <c r="F1509" t="s">
        <v>16</v>
      </c>
      <c r="G1509">
        <v>4</v>
      </c>
      <c r="H1509">
        <v>10</v>
      </c>
      <c r="I1509">
        <v>2003</v>
      </c>
      <c r="J1509" t="s">
        <v>79</v>
      </c>
      <c r="K1509" t="s">
        <v>275</v>
      </c>
      <c r="L1509" t="s">
        <v>220</v>
      </c>
      <c r="M1509" t="s">
        <v>221</v>
      </c>
      <c r="N1509" t="s">
        <v>41</v>
      </c>
      <c r="O1509" t="s">
        <v>27</v>
      </c>
      <c r="P1509" t="s">
        <v>23</v>
      </c>
    </row>
    <row r="1510" spans="1:16" x14ac:dyDescent="0.3">
      <c r="A1510">
        <v>10311</v>
      </c>
      <c r="B1510">
        <v>45</v>
      </c>
      <c r="C1510">
        <v>49.3</v>
      </c>
      <c r="D1510">
        <v>2218.5</v>
      </c>
      <c r="E1510" s="1">
        <v>38276</v>
      </c>
      <c r="F1510" t="s">
        <v>16</v>
      </c>
      <c r="G1510">
        <v>4</v>
      </c>
      <c r="H1510">
        <v>10</v>
      </c>
      <c r="I1510">
        <v>2004</v>
      </c>
      <c r="J1510" t="s">
        <v>79</v>
      </c>
      <c r="K1510" t="s">
        <v>275</v>
      </c>
      <c r="L1510" t="s">
        <v>76</v>
      </c>
      <c r="M1510" t="s">
        <v>77</v>
      </c>
      <c r="N1510" t="s">
        <v>78</v>
      </c>
      <c r="O1510" t="s">
        <v>27</v>
      </c>
      <c r="P1510" t="s">
        <v>23</v>
      </c>
    </row>
    <row r="1511" spans="1:16" x14ac:dyDescent="0.3">
      <c r="A1511">
        <v>10321</v>
      </c>
      <c r="B1511">
        <v>48</v>
      </c>
      <c r="C1511">
        <v>42.26</v>
      </c>
      <c r="D1511">
        <v>2028.48</v>
      </c>
      <c r="E1511" s="1">
        <v>38295</v>
      </c>
      <c r="F1511" t="s">
        <v>16</v>
      </c>
      <c r="G1511">
        <v>4</v>
      </c>
      <c r="H1511">
        <v>11</v>
      </c>
      <c r="I1511">
        <v>2004</v>
      </c>
      <c r="J1511" t="s">
        <v>79</v>
      </c>
      <c r="K1511" t="s">
        <v>275</v>
      </c>
      <c r="L1511" t="s">
        <v>70</v>
      </c>
      <c r="M1511" t="s">
        <v>71</v>
      </c>
      <c r="N1511" t="s">
        <v>21</v>
      </c>
      <c r="O1511" t="s">
        <v>22</v>
      </c>
      <c r="P1511" t="s">
        <v>23</v>
      </c>
    </row>
    <row r="1512" spans="1:16" x14ac:dyDescent="0.3">
      <c r="A1512">
        <v>10332</v>
      </c>
      <c r="B1512">
        <v>20</v>
      </c>
      <c r="C1512">
        <v>87.96</v>
      </c>
      <c r="D1512">
        <v>1759.2</v>
      </c>
      <c r="E1512" s="1">
        <v>38308</v>
      </c>
      <c r="F1512" t="s">
        <v>16</v>
      </c>
      <c r="G1512">
        <v>4</v>
      </c>
      <c r="H1512">
        <v>11</v>
      </c>
      <c r="I1512">
        <v>2004</v>
      </c>
      <c r="J1512" t="s">
        <v>79</v>
      </c>
      <c r="K1512" t="s">
        <v>275</v>
      </c>
      <c r="L1512" t="s">
        <v>194</v>
      </c>
      <c r="M1512" t="s">
        <v>195</v>
      </c>
      <c r="N1512" t="s">
        <v>74</v>
      </c>
      <c r="O1512" t="s">
        <v>27</v>
      </c>
      <c r="P1512" t="s">
        <v>23</v>
      </c>
    </row>
    <row r="1513" spans="1:16" x14ac:dyDescent="0.3">
      <c r="A1513">
        <v>10343</v>
      </c>
      <c r="B1513">
        <v>27</v>
      </c>
      <c r="C1513">
        <v>36.21</v>
      </c>
      <c r="D1513">
        <v>977.67</v>
      </c>
      <c r="E1513" s="1">
        <v>38315</v>
      </c>
      <c r="F1513" t="s">
        <v>16</v>
      </c>
      <c r="G1513">
        <v>4</v>
      </c>
      <c r="H1513">
        <v>11</v>
      </c>
      <c r="I1513">
        <v>2004</v>
      </c>
      <c r="J1513" t="s">
        <v>79</v>
      </c>
      <c r="K1513" t="s">
        <v>275</v>
      </c>
      <c r="L1513" t="s">
        <v>24</v>
      </c>
      <c r="M1513" t="s">
        <v>25</v>
      </c>
      <c r="N1513" t="s">
        <v>26</v>
      </c>
      <c r="O1513" t="s">
        <v>27</v>
      </c>
      <c r="P1513" t="s">
        <v>23</v>
      </c>
    </row>
    <row r="1514" spans="1:16" x14ac:dyDescent="0.3">
      <c r="A1514">
        <v>10367</v>
      </c>
      <c r="B1514">
        <v>38</v>
      </c>
      <c r="C1514">
        <v>38.5</v>
      </c>
      <c r="D1514">
        <v>1463</v>
      </c>
      <c r="E1514" s="1">
        <v>38364</v>
      </c>
      <c r="F1514" t="s">
        <v>164</v>
      </c>
      <c r="G1514">
        <v>1</v>
      </c>
      <c r="H1514">
        <v>1</v>
      </c>
      <c r="I1514">
        <v>2005</v>
      </c>
      <c r="J1514" t="s">
        <v>79</v>
      </c>
      <c r="K1514" t="s">
        <v>275</v>
      </c>
      <c r="L1514" t="s">
        <v>31</v>
      </c>
      <c r="M1514" t="s">
        <v>32</v>
      </c>
      <c r="N1514" t="s">
        <v>21</v>
      </c>
      <c r="O1514" t="s">
        <v>22</v>
      </c>
      <c r="P1514" t="s">
        <v>23</v>
      </c>
    </row>
    <row r="1515" spans="1:16" x14ac:dyDescent="0.3">
      <c r="A1515">
        <v>10379</v>
      </c>
      <c r="B1515">
        <v>32</v>
      </c>
      <c r="C1515">
        <v>100</v>
      </c>
      <c r="D1515">
        <v>3970.56</v>
      </c>
      <c r="E1515" s="1">
        <v>38393</v>
      </c>
      <c r="F1515" t="s">
        <v>16</v>
      </c>
      <c r="G1515">
        <v>1</v>
      </c>
      <c r="H1515">
        <v>2</v>
      </c>
      <c r="I1515">
        <v>2005</v>
      </c>
      <c r="J1515" t="s">
        <v>79</v>
      </c>
      <c r="K1515" t="s">
        <v>275</v>
      </c>
      <c r="L1515" t="s">
        <v>76</v>
      </c>
      <c r="M1515" t="s">
        <v>77</v>
      </c>
      <c r="N1515" t="s">
        <v>78</v>
      </c>
      <c r="O1515" t="s">
        <v>27</v>
      </c>
      <c r="P1515" t="s">
        <v>30</v>
      </c>
    </row>
    <row r="1516" spans="1:16" x14ac:dyDescent="0.3">
      <c r="A1516">
        <v>10407</v>
      </c>
      <c r="B1516">
        <v>64</v>
      </c>
      <c r="C1516">
        <v>40.25</v>
      </c>
      <c r="D1516">
        <v>2576</v>
      </c>
      <c r="E1516" s="1">
        <v>38464</v>
      </c>
      <c r="F1516" t="s">
        <v>161</v>
      </c>
      <c r="G1516">
        <v>2</v>
      </c>
      <c r="H1516">
        <v>4</v>
      </c>
      <c r="I1516">
        <v>2005</v>
      </c>
      <c r="J1516" t="s">
        <v>79</v>
      </c>
      <c r="K1516" t="s">
        <v>275</v>
      </c>
      <c r="L1516" t="s">
        <v>159</v>
      </c>
      <c r="M1516" t="s">
        <v>160</v>
      </c>
      <c r="N1516" t="s">
        <v>21</v>
      </c>
      <c r="O1516" t="s">
        <v>22</v>
      </c>
      <c r="P1516" t="s">
        <v>23</v>
      </c>
    </row>
    <row r="1517" spans="1:16" x14ac:dyDescent="0.3">
      <c r="A1517">
        <v>10420</v>
      </c>
      <c r="B1517">
        <v>37</v>
      </c>
      <c r="C1517">
        <v>60.37</v>
      </c>
      <c r="D1517">
        <v>2233.69</v>
      </c>
      <c r="E1517" s="1">
        <v>38501</v>
      </c>
      <c r="F1517" t="s">
        <v>122</v>
      </c>
      <c r="G1517">
        <v>2</v>
      </c>
      <c r="H1517">
        <v>5</v>
      </c>
      <c r="I1517">
        <v>2005</v>
      </c>
      <c r="J1517" t="s">
        <v>79</v>
      </c>
      <c r="K1517" t="s">
        <v>275</v>
      </c>
      <c r="L1517" t="s">
        <v>68</v>
      </c>
      <c r="M1517" t="s">
        <v>69</v>
      </c>
      <c r="N1517" t="s">
        <v>46</v>
      </c>
      <c r="O1517" t="s">
        <v>47</v>
      </c>
      <c r="P1517" t="s">
        <v>23</v>
      </c>
    </row>
    <row r="1518" spans="1:16" x14ac:dyDescent="0.3">
      <c r="A1518">
        <v>10106</v>
      </c>
      <c r="B1518">
        <v>28</v>
      </c>
      <c r="C1518">
        <v>88.63</v>
      </c>
      <c r="D1518">
        <v>2481.64</v>
      </c>
      <c r="E1518" s="1">
        <v>37669</v>
      </c>
      <c r="F1518" t="s">
        <v>16</v>
      </c>
      <c r="G1518">
        <v>1</v>
      </c>
      <c r="H1518">
        <v>2</v>
      </c>
      <c r="I1518">
        <v>2003</v>
      </c>
      <c r="J1518" t="s">
        <v>230</v>
      </c>
      <c r="K1518" t="s">
        <v>276</v>
      </c>
      <c r="L1518" t="s">
        <v>224</v>
      </c>
      <c r="M1518" t="s">
        <v>225</v>
      </c>
      <c r="N1518" t="s">
        <v>107</v>
      </c>
      <c r="O1518" t="s">
        <v>27</v>
      </c>
      <c r="P1518" t="s">
        <v>23</v>
      </c>
    </row>
    <row r="1519" spans="1:16" x14ac:dyDescent="0.3">
      <c r="A1519">
        <v>10120</v>
      </c>
      <c r="B1519">
        <v>39</v>
      </c>
      <c r="C1519">
        <v>100</v>
      </c>
      <c r="D1519">
        <v>4651.53</v>
      </c>
      <c r="E1519" s="1">
        <v>37740</v>
      </c>
      <c r="F1519" t="s">
        <v>16</v>
      </c>
      <c r="G1519">
        <v>2</v>
      </c>
      <c r="H1519">
        <v>4</v>
      </c>
      <c r="I1519">
        <v>2003</v>
      </c>
      <c r="J1519" t="s">
        <v>230</v>
      </c>
      <c r="K1519" t="s">
        <v>276</v>
      </c>
      <c r="L1519" t="s">
        <v>44</v>
      </c>
      <c r="M1519" t="s">
        <v>45</v>
      </c>
      <c r="N1519" t="s">
        <v>46</v>
      </c>
      <c r="O1519" t="s">
        <v>47</v>
      </c>
      <c r="P1519" t="s">
        <v>30</v>
      </c>
    </row>
    <row r="1520" spans="1:16" x14ac:dyDescent="0.3">
      <c r="A1520">
        <v>10133</v>
      </c>
      <c r="B1520">
        <v>41</v>
      </c>
      <c r="C1520">
        <v>94.1</v>
      </c>
      <c r="D1520">
        <v>3858.1</v>
      </c>
      <c r="E1520" s="1">
        <v>37799</v>
      </c>
      <c r="F1520" t="s">
        <v>16</v>
      </c>
      <c r="G1520">
        <v>2</v>
      </c>
      <c r="H1520">
        <v>6</v>
      </c>
      <c r="I1520">
        <v>2003</v>
      </c>
      <c r="J1520" t="s">
        <v>230</v>
      </c>
      <c r="K1520" t="s">
        <v>276</v>
      </c>
      <c r="L1520" t="s">
        <v>76</v>
      </c>
      <c r="M1520" t="s">
        <v>77</v>
      </c>
      <c r="N1520" t="s">
        <v>78</v>
      </c>
      <c r="O1520" t="s">
        <v>27</v>
      </c>
      <c r="P1520" t="s">
        <v>30</v>
      </c>
    </row>
    <row r="1521" spans="1:16" x14ac:dyDescent="0.3">
      <c r="A1521">
        <v>10145</v>
      </c>
      <c r="B1521">
        <v>40</v>
      </c>
      <c r="C1521">
        <v>87.54</v>
      </c>
      <c r="D1521">
        <v>3501.6</v>
      </c>
      <c r="E1521" s="1">
        <v>37858</v>
      </c>
      <c r="F1521" t="s">
        <v>16</v>
      </c>
      <c r="G1521">
        <v>3</v>
      </c>
      <c r="H1521">
        <v>8</v>
      </c>
      <c r="I1521">
        <v>2003</v>
      </c>
      <c r="J1521" t="s">
        <v>230</v>
      </c>
      <c r="K1521" t="s">
        <v>276</v>
      </c>
      <c r="L1521" t="s">
        <v>31</v>
      </c>
      <c r="M1521" t="s">
        <v>32</v>
      </c>
      <c r="N1521" t="s">
        <v>21</v>
      </c>
      <c r="O1521" t="s">
        <v>22</v>
      </c>
      <c r="P1521" t="s">
        <v>30</v>
      </c>
    </row>
    <row r="1522" spans="1:16" x14ac:dyDescent="0.3">
      <c r="A1522">
        <v>10168</v>
      </c>
      <c r="B1522">
        <v>49</v>
      </c>
      <c r="C1522">
        <v>100</v>
      </c>
      <c r="D1522">
        <v>6433.7</v>
      </c>
      <c r="E1522" s="1">
        <v>37922</v>
      </c>
      <c r="F1522" t="s">
        <v>16</v>
      </c>
      <c r="G1522">
        <v>4</v>
      </c>
      <c r="H1522">
        <v>10</v>
      </c>
      <c r="I1522">
        <v>2003</v>
      </c>
      <c r="J1522" t="s">
        <v>230</v>
      </c>
      <c r="K1522" t="s">
        <v>276</v>
      </c>
      <c r="L1522" t="s">
        <v>35</v>
      </c>
      <c r="M1522" t="s">
        <v>36</v>
      </c>
      <c r="N1522" t="s">
        <v>21</v>
      </c>
      <c r="O1522" t="s">
        <v>22</v>
      </c>
      <c r="P1522" t="s">
        <v>30</v>
      </c>
    </row>
    <row r="1523" spans="1:16" x14ac:dyDescent="0.3">
      <c r="A1523">
        <v>10210</v>
      </c>
      <c r="B1523">
        <v>27</v>
      </c>
      <c r="C1523">
        <v>98.48</v>
      </c>
      <c r="D1523">
        <v>2658.96</v>
      </c>
      <c r="E1523" s="1">
        <v>37998</v>
      </c>
      <c r="F1523" t="s">
        <v>16</v>
      </c>
      <c r="G1523">
        <v>1</v>
      </c>
      <c r="H1523">
        <v>1</v>
      </c>
      <c r="I1523">
        <v>2004</v>
      </c>
      <c r="J1523" t="s">
        <v>230</v>
      </c>
      <c r="K1523" t="s">
        <v>276</v>
      </c>
      <c r="L1523" t="s">
        <v>124</v>
      </c>
      <c r="M1523" t="s">
        <v>125</v>
      </c>
      <c r="N1523" t="s">
        <v>87</v>
      </c>
      <c r="O1523" t="s">
        <v>87</v>
      </c>
      <c r="P1523" t="s">
        <v>23</v>
      </c>
    </row>
    <row r="1524" spans="1:16" x14ac:dyDescent="0.3">
      <c r="A1524">
        <v>10223</v>
      </c>
      <c r="B1524">
        <v>34</v>
      </c>
      <c r="C1524">
        <v>100</v>
      </c>
      <c r="D1524">
        <v>3608.76</v>
      </c>
      <c r="E1524" s="1">
        <v>38037</v>
      </c>
      <c r="F1524" t="s">
        <v>16</v>
      </c>
      <c r="G1524">
        <v>1</v>
      </c>
      <c r="H1524">
        <v>2</v>
      </c>
      <c r="I1524">
        <v>2004</v>
      </c>
      <c r="J1524" t="s">
        <v>230</v>
      </c>
      <c r="K1524" t="s">
        <v>276</v>
      </c>
      <c r="L1524" t="s">
        <v>44</v>
      </c>
      <c r="M1524" t="s">
        <v>45</v>
      </c>
      <c r="N1524" t="s">
        <v>46</v>
      </c>
      <c r="O1524" t="s">
        <v>47</v>
      </c>
      <c r="P1524" t="s">
        <v>30</v>
      </c>
    </row>
    <row r="1525" spans="1:16" x14ac:dyDescent="0.3">
      <c r="A1525">
        <v>10235</v>
      </c>
      <c r="B1525">
        <v>23</v>
      </c>
      <c r="C1525">
        <v>96.29</v>
      </c>
      <c r="D1525">
        <v>2214.67</v>
      </c>
      <c r="E1525" s="1">
        <v>38079</v>
      </c>
      <c r="F1525" t="s">
        <v>16</v>
      </c>
      <c r="G1525">
        <v>2</v>
      </c>
      <c r="H1525">
        <v>4</v>
      </c>
      <c r="I1525">
        <v>2004</v>
      </c>
      <c r="J1525" t="s">
        <v>230</v>
      </c>
      <c r="K1525" t="s">
        <v>276</v>
      </c>
      <c r="L1525" t="s">
        <v>151</v>
      </c>
      <c r="M1525" t="s">
        <v>152</v>
      </c>
      <c r="N1525" t="s">
        <v>97</v>
      </c>
      <c r="O1525" t="s">
        <v>22</v>
      </c>
      <c r="P1525" t="s">
        <v>23</v>
      </c>
    </row>
    <row r="1526" spans="1:16" x14ac:dyDescent="0.3">
      <c r="A1526">
        <v>10250</v>
      </c>
      <c r="B1526">
        <v>31</v>
      </c>
      <c r="C1526">
        <v>88.63</v>
      </c>
      <c r="D1526">
        <v>2747.53</v>
      </c>
      <c r="E1526" s="1">
        <v>38118</v>
      </c>
      <c r="F1526" t="s">
        <v>16</v>
      </c>
      <c r="G1526">
        <v>2</v>
      </c>
      <c r="H1526">
        <v>5</v>
      </c>
      <c r="I1526">
        <v>2004</v>
      </c>
      <c r="J1526" t="s">
        <v>230</v>
      </c>
      <c r="K1526" t="s">
        <v>276</v>
      </c>
      <c r="L1526" t="s">
        <v>159</v>
      </c>
      <c r="M1526" t="s">
        <v>160</v>
      </c>
      <c r="N1526" t="s">
        <v>21</v>
      </c>
      <c r="O1526" t="s">
        <v>22</v>
      </c>
      <c r="P1526" t="s">
        <v>23</v>
      </c>
    </row>
    <row r="1527" spans="1:16" x14ac:dyDescent="0.3">
      <c r="A1527">
        <v>10262</v>
      </c>
      <c r="B1527">
        <v>34</v>
      </c>
      <c r="C1527">
        <v>97.38</v>
      </c>
      <c r="D1527">
        <v>3310.92</v>
      </c>
      <c r="E1527" s="1">
        <v>38162</v>
      </c>
      <c r="F1527" t="s">
        <v>138</v>
      </c>
      <c r="G1527">
        <v>2</v>
      </c>
      <c r="H1527">
        <v>6</v>
      </c>
      <c r="I1527">
        <v>2004</v>
      </c>
      <c r="J1527" t="s">
        <v>230</v>
      </c>
      <c r="K1527" t="s">
        <v>276</v>
      </c>
      <c r="L1527" t="s">
        <v>76</v>
      </c>
      <c r="M1527" t="s">
        <v>77</v>
      </c>
      <c r="N1527" t="s">
        <v>78</v>
      </c>
      <c r="O1527" t="s">
        <v>27</v>
      </c>
      <c r="P1527" t="s">
        <v>30</v>
      </c>
    </row>
    <row r="1528" spans="1:16" x14ac:dyDescent="0.3">
      <c r="A1528">
        <v>10275</v>
      </c>
      <c r="B1528">
        <v>25</v>
      </c>
      <c r="C1528">
        <v>95.2</v>
      </c>
      <c r="D1528">
        <v>2380</v>
      </c>
      <c r="E1528" s="1">
        <v>38191</v>
      </c>
      <c r="F1528" t="s">
        <v>16</v>
      </c>
      <c r="G1528">
        <v>3</v>
      </c>
      <c r="H1528">
        <v>7</v>
      </c>
      <c r="I1528">
        <v>2004</v>
      </c>
      <c r="J1528" t="s">
        <v>230</v>
      </c>
      <c r="K1528" t="s">
        <v>276</v>
      </c>
      <c r="L1528" t="s">
        <v>53</v>
      </c>
      <c r="M1528" t="s">
        <v>54</v>
      </c>
      <c r="N1528" t="s">
        <v>26</v>
      </c>
      <c r="O1528" t="s">
        <v>27</v>
      </c>
      <c r="P1528" t="s">
        <v>23</v>
      </c>
    </row>
    <row r="1529" spans="1:16" x14ac:dyDescent="0.3">
      <c r="A1529">
        <v>10284</v>
      </c>
      <c r="B1529">
        <v>22</v>
      </c>
      <c r="C1529">
        <v>100</v>
      </c>
      <c r="D1529">
        <v>2310.88</v>
      </c>
      <c r="E1529" s="1">
        <v>38220</v>
      </c>
      <c r="F1529" t="s">
        <v>16</v>
      </c>
      <c r="G1529">
        <v>3</v>
      </c>
      <c r="H1529">
        <v>8</v>
      </c>
      <c r="I1529">
        <v>2004</v>
      </c>
      <c r="J1529" t="s">
        <v>230</v>
      </c>
      <c r="K1529" t="s">
        <v>276</v>
      </c>
      <c r="L1529" t="s">
        <v>220</v>
      </c>
      <c r="M1529" t="s">
        <v>221</v>
      </c>
      <c r="N1529" t="s">
        <v>41</v>
      </c>
      <c r="O1529" t="s">
        <v>27</v>
      </c>
      <c r="P1529" t="s">
        <v>23</v>
      </c>
    </row>
    <row r="1530" spans="1:16" x14ac:dyDescent="0.3">
      <c r="A1530">
        <v>10297</v>
      </c>
      <c r="B1530">
        <v>32</v>
      </c>
      <c r="C1530">
        <v>100</v>
      </c>
      <c r="D1530">
        <v>4061.76</v>
      </c>
      <c r="E1530" s="1">
        <v>38246</v>
      </c>
      <c r="F1530" t="s">
        <v>16</v>
      </c>
      <c r="G1530">
        <v>3</v>
      </c>
      <c r="H1530">
        <v>9</v>
      </c>
      <c r="I1530">
        <v>2004</v>
      </c>
      <c r="J1530" t="s">
        <v>230</v>
      </c>
      <c r="K1530" t="s">
        <v>276</v>
      </c>
      <c r="L1530" t="s">
        <v>190</v>
      </c>
      <c r="M1530" t="s">
        <v>191</v>
      </c>
      <c r="N1530" t="s">
        <v>192</v>
      </c>
      <c r="O1530" t="s">
        <v>27</v>
      </c>
      <c r="P1530" t="s">
        <v>30</v>
      </c>
    </row>
    <row r="1531" spans="1:16" x14ac:dyDescent="0.3">
      <c r="A1531">
        <v>10308</v>
      </c>
      <c r="B1531">
        <v>31</v>
      </c>
      <c r="C1531">
        <v>100</v>
      </c>
      <c r="D1531">
        <v>3493.7</v>
      </c>
      <c r="E1531" s="1">
        <v>38275</v>
      </c>
      <c r="F1531" t="s">
        <v>16</v>
      </c>
      <c r="G1531">
        <v>4</v>
      </c>
      <c r="H1531">
        <v>10</v>
      </c>
      <c r="I1531">
        <v>2004</v>
      </c>
      <c r="J1531" t="s">
        <v>230</v>
      </c>
      <c r="K1531" t="s">
        <v>276</v>
      </c>
      <c r="L1531" t="s">
        <v>128</v>
      </c>
      <c r="M1531" t="s">
        <v>129</v>
      </c>
      <c r="N1531" t="s">
        <v>21</v>
      </c>
      <c r="O1531" t="s">
        <v>22</v>
      </c>
      <c r="P1531" t="s">
        <v>30</v>
      </c>
    </row>
    <row r="1532" spans="1:16" x14ac:dyDescent="0.3">
      <c r="A1532">
        <v>10316</v>
      </c>
      <c r="B1532">
        <v>25</v>
      </c>
      <c r="C1532">
        <v>100</v>
      </c>
      <c r="D1532">
        <v>2872.25</v>
      </c>
      <c r="E1532" s="1">
        <v>38292</v>
      </c>
      <c r="F1532" t="s">
        <v>16</v>
      </c>
      <c r="G1532">
        <v>4</v>
      </c>
      <c r="H1532">
        <v>11</v>
      </c>
      <c r="I1532">
        <v>2004</v>
      </c>
      <c r="J1532" t="s">
        <v>230</v>
      </c>
      <c r="K1532" t="s">
        <v>276</v>
      </c>
      <c r="L1532" t="s">
        <v>155</v>
      </c>
      <c r="M1532" t="s">
        <v>156</v>
      </c>
      <c r="N1532" t="s">
        <v>74</v>
      </c>
      <c r="O1532" t="s">
        <v>27</v>
      </c>
      <c r="P1532" t="s">
        <v>23</v>
      </c>
    </row>
    <row r="1533" spans="1:16" x14ac:dyDescent="0.3">
      <c r="A1533">
        <v>10328</v>
      </c>
      <c r="B1533">
        <v>47</v>
      </c>
      <c r="C1533">
        <v>87.54</v>
      </c>
      <c r="D1533">
        <v>4114.38</v>
      </c>
      <c r="E1533" s="1">
        <v>38303</v>
      </c>
      <c r="F1533" t="s">
        <v>16</v>
      </c>
      <c r="G1533">
        <v>4</v>
      </c>
      <c r="H1533">
        <v>11</v>
      </c>
      <c r="I1533">
        <v>2004</v>
      </c>
      <c r="J1533" t="s">
        <v>230</v>
      </c>
      <c r="K1533" t="s">
        <v>276</v>
      </c>
      <c r="L1533" t="s">
        <v>224</v>
      </c>
      <c r="M1533" t="s">
        <v>225</v>
      </c>
      <c r="N1533" t="s">
        <v>107</v>
      </c>
      <c r="O1533" t="s">
        <v>27</v>
      </c>
      <c r="P1533" t="s">
        <v>30</v>
      </c>
    </row>
    <row r="1534" spans="1:16" x14ac:dyDescent="0.3">
      <c r="A1534">
        <v>10339</v>
      </c>
      <c r="B1534">
        <v>21</v>
      </c>
      <c r="C1534">
        <v>50.65</v>
      </c>
      <c r="D1534">
        <v>1063.6500000000001</v>
      </c>
      <c r="E1534" s="1">
        <v>38314</v>
      </c>
      <c r="F1534" t="s">
        <v>16</v>
      </c>
      <c r="G1534">
        <v>4</v>
      </c>
      <c r="H1534">
        <v>11</v>
      </c>
      <c r="I1534">
        <v>2004</v>
      </c>
      <c r="J1534" t="s">
        <v>230</v>
      </c>
      <c r="K1534" t="s">
        <v>276</v>
      </c>
      <c r="L1534" t="s">
        <v>103</v>
      </c>
      <c r="M1534" t="s">
        <v>104</v>
      </c>
      <c r="N1534" t="s">
        <v>87</v>
      </c>
      <c r="O1534" t="s">
        <v>87</v>
      </c>
      <c r="P1534" t="s">
        <v>23</v>
      </c>
    </row>
    <row r="1535" spans="1:16" x14ac:dyDescent="0.3">
      <c r="A1535">
        <v>10353</v>
      </c>
      <c r="B1535">
        <v>28</v>
      </c>
      <c r="C1535">
        <v>71.73</v>
      </c>
      <c r="D1535">
        <v>2008.44</v>
      </c>
      <c r="E1535" s="1">
        <v>38325</v>
      </c>
      <c r="F1535" t="s">
        <v>16</v>
      </c>
      <c r="G1535">
        <v>4</v>
      </c>
      <c r="H1535">
        <v>12</v>
      </c>
      <c r="I1535">
        <v>2004</v>
      </c>
      <c r="J1535" t="s">
        <v>230</v>
      </c>
      <c r="K1535" t="s">
        <v>276</v>
      </c>
      <c r="L1535" t="s">
        <v>232</v>
      </c>
      <c r="M1535" t="s">
        <v>205</v>
      </c>
      <c r="N1535" t="s">
        <v>21</v>
      </c>
      <c r="O1535" t="s">
        <v>22</v>
      </c>
      <c r="P1535" t="s">
        <v>23</v>
      </c>
    </row>
    <row r="1536" spans="1:16" x14ac:dyDescent="0.3">
      <c r="A1536">
        <v>10374</v>
      </c>
      <c r="B1536">
        <v>46</v>
      </c>
      <c r="C1536">
        <v>94.1</v>
      </c>
      <c r="D1536">
        <v>4328.6000000000004</v>
      </c>
      <c r="E1536" s="1">
        <v>38385</v>
      </c>
      <c r="F1536" t="s">
        <v>16</v>
      </c>
      <c r="G1536">
        <v>1</v>
      </c>
      <c r="H1536">
        <v>2</v>
      </c>
      <c r="I1536">
        <v>2005</v>
      </c>
      <c r="J1536" t="s">
        <v>230</v>
      </c>
      <c r="K1536" t="s">
        <v>276</v>
      </c>
      <c r="L1536" t="s">
        <v>89</v>
      </c>
      <c r="M1536" t="s">
        <v>90</v>
      </c>
      <c r="N1536" t="s">
        <v>46</v>
      </c>
      <c r="O1536" t="s">
        <v>47</v>
      </c>
      <c r="P1536" t="s">
        <v>30</v>
      </c>
    </row>
    <row r="1537" spans="1:16" x14ac:dyDescent="0.3">
      <c r="A1537">
        <v>10386</v>
      </c>
      <c r="B1537">
        <v>33</v>
      </c>
      <c r="C1537">
        <v>41.71</v>
      </c>
      <c r="D1537">
        <v>1376.43</v>
      </c>
      <c r="E1537" s="1">
        <v>38412</v>
      </c>
      <c r="F1537" t="s">
        <v>164</v>
      </c>
      <c r="G1537">
        <v>1</v>
      </c>
      <c r="H1537">
        <v>3</v>
      </c>
      <c r="I1537">
        <v>2005</v>
      </c>
      <c r="J1537" t="s">
        <v>230</v>
      </c>
      <c r="K1537" t="s">
        <v>276</v>
      </c>
      <c r="L1537" t="s">
        <v>76</v>
      </c>
      <c r="M1537" t="s">
        <v>77</v>
      </c>
      <c r="N1537" t="s">
        <v>78</v>
      </c>
      <c r="O1537" t="s">
        <v>27</v>
      </c>
      <c r="P1537" t="s">
        <v>23</v>
      </c>
    </row>
    <row r="1538" spans="1:16" x14ac:dyDescent="0.3">
      <c r="A1538">
        <v>10398</v>
      </c>
      <c r="B1538">
        <v>43</v>
      </c>
      <c r="C1538">
        <v>100</v>
      </c>
      <c r="D1538">
        <v>5552.16</v>
      </c>
      <c r="E1538" s="1">
        <v>38441</v>
      </c>
      <c r="F1538" t="s">
        <v>16</v>
      </c>
      <c r="G1538">
        <v>1</v>
      </c>
      <c r="H1538">
        <v>3</v>
      </c>
      <c r="I1538">
        <v>2005</v>
      </c>
      <c r="J1538" t="s">
        <v>230</v>
      </c>
      <c r="K1538" t="s">
        <v>276</v>
      </c>
      <c r="L1538" t="s">
        <v>24</v>
      </c>
      <c r="M1538" t="s">
        <v>25</v>
      </c>
      <c r="N1538" t="s">
        <v>26</v>
      </c>
      <c r="O1538" t="s">
        <v>27</v>
      </c>
      <c r="P1538" t="s">
        <v>30</v>
      </c>
    </row>
    <row r="1539" spans="1:16" x14ac:dyDescent="0.3">
      <c r="A1539">
        <v>10401</v>
      </c>
      <c r="B1539">
        <v>38</v>
      </c>
      <c r="C1539">
        <v>96.29</v>
      </c>
      <c r="D1539">
        <v>3659.02</v>
      </c>
      <c r="E1539" s="1">
        <v>38445</v>
      </c>
      <c r="F1539" t="s">
        <v>161</v>
      </c>
      <c r="G1539">
        <v>2</v>
      </c>
      <c r="H1539">
        <v>4</v>
      </c>
      <c r="I1539">
        <v>2005</v>
      </c>
      <c r="J1539" t="s">
        <v>230</v>
      </c>
      <c r="K1539" t="s">
        <v>276</v>
      </c>
      <c r="L1539" t="s">
        <v>49</v>
      </c>
      <c r="M1539" t="s">
        <v>50</v>
      </c>
      <c r="N1539" t="s">
        <v>21</v>
      </c>
      <c r="O1539" t="s">
        <v>22</v>
      </c>
      <c r="P1539" t="s">
        <v>30</v>
      </c>
    </row>
    <row r="1540" spans="1:16" x14ac:dyDescent="0.3">
      <c r="A1540">
        <v>10416</v>
      </c>
      <c r="B1540">
        <v>47</v>
      </c>
      <c r="C1540">
        <v>88.63</v>
      </c>
      <c r="D1540">
        <v>4165.6099999999997</v>
      </c>
      <c r="E1540" s="1">
        <v>38482</v>
      </c>
      <c r="F1540" t="s">
        <v>16</v>
      </c>
      <c r="G1540">
        <v>2</v>
      </c>
      <c r="H1540">
        <v>5</v>
      </c>
      <c r="I1540">
        <v>2005</v>
      </c>
      <c r="J1540" t="s">
        <v>230</v>
      </c>
      <c r="K1540" t="s">
        <v>276</v>
      </c>
      <c r="L1540" t="s">
        <v>181</v>
      </c>
      <c r="M1540" t="s">
        <v>182</v>
      </c>
      <c r="N1540" t="s">
        <v>107</v>
      </c>
      <c r="O1540" t="s">
        <v>27</v>
      </c>
      <c r="P1540" t="s">
        <v>30</v>
      </c>
    </row>
    <row r="1541" spans="1:16" x14ac:dyDescent="0.3">
      <c r="A1541">
        <v>10101</v>
      </c>
      <c r="B1541">
        <v>45</v>
      </c>
      <c r="C1541">
        <v>31.2</v>
      </c>
      <c r="D1541">
        <v>1404</v>
      </c>
      <c r="E1541" s="1">
        <v>37630</v>
      </c>
      <c r="F1541" t="s">
        <v>16</v>
      </c>
      <c r="G1541">
        <v>1</v>
      </c>
      <c r="H1541">
        <v>1</v>
      </c>
      <c r="I1541">
        <v>2003</v>
      </c>
      <c r="J1541" t="s">
        <v>222</v>
      </c>
      <c r="K1541" t="s">
        <v>277</v>
      </c>
      <c r="L1541" t="s">
        <v>184</v>
      </c>
      <c r="M1541" t="s">
        <v>185</v>
      </c>
      <c r="N1541" t="s">
        <v>177</v>
      </c>
      <c r="O1541" t="s">
        <v>27</v>
      </c>
      <c r="P1541" t="s">
        <v>23</v>
      </c>
    </row>
    <row r="1542" spans="1:16" x14ac:dyDescent="0.3">
      <c r="A1542">
        <v>10110</v>
      </c>
      <c r="B1542">
        <v>20</v>
      </c>
      <c r="C1542">
        <v>35.51</v>
      </c>
      <c r="D1542">
        <v>710.2</v>
      </c>
      <c r="E1542" s="1">
        <v>37698</v>
      </c>
      <c r="F1542" t="s">
        <v>16</v>
      </c>
      <c r="G1542">
        <v>1</v>
      </c>
      <c r="H1542">
        <v>3</v>
      </c>
      <c r="I1542">
        <v>2003</v>
      </c>
      <c r="J1542" t="s">
        <v>222</v>
      </c>
      <c r="K1542" t="s">
        <v>277</v>
      </c>
      <c r="L1542" t="s">
        <v>194</v>
      </c>
      <c r="M1542" t="s">
        <v>195</v>
      </c>
      <c r="N1542" t="s">
        <v>74</v>
      </c>
      <c r="O1542" t="s">
        <v>27</v>
      </c>
      <c r="P1542" t="s">
        <v>23</v>
      </c>
    </row>
    <row r="1543" spans="1:16" x14ac:dyDescent="0.3">
      <c r="A1543">
        <v>10124</v>
      </c>
      <c r="B1543">
        <v>45</v>
      </c>
      <c r="C1543">
        <v>37.840000000000003</v>
      </c>
      <c r="D1543">
        <v>1702.8</v>
      </c>
      <c r="E1543" s="1">
        <v>37762</v>
      </c>
      <c r="F1543" t="s">
        <v>16</v>
      </c>
      <c r="G1543">
        <v>2</v>
      </c>
      <c r="H1543">
        <v>5</v>
      </c>
      <c r="I1543">
        <v>2003</v>
      </c>
      <c r="J1543" t="s">
        <v>222</v>
      </c>
      <c r="K1543" t="s">
        <v>277</v>
      </c>
      <c r="L1543" t="s">
        <v>218</v>
      </c>
      <c r="M1543" t="s">
        <v>219</v>
      </c>
      <c r="N1543" t="s">
        <v>21</v>
      </c>
      <c r="O1543" t="s">
        <v>22</v>
      </c>
      <c r="P1543" t="s">
        <v>23</v>
      </c>
    </row>
    <row r="1544" spans="1:16" x14ac:dyDescent="0.3">
      <c r="A1544">
        <v>10149</v>
      </c>
      <c r="B1544">
        <v>36</v>
      </c>
      <c r="C1544">
        <v>33.19</v>
      </c>
      <c r="D1544">
        <v>1194.8399999999999</v>
      </c>
      <c r="E1544" s="1">
        <v>37876</v>
      </c>
      <c r="F1544" t="s">
        <v>16</v>
      </c>
      <c r="G1544">
        <v>3</v>
      </c>
      <c r="H1544">
        <v>9</v>
      </c>
      <c r="I1544">
        <v>2003</v>
      </c>
      <c r="J1544" t="s">
        <v>222</v>
      </c>
      <c r="K1544" t="s">
        <v>277</v>
      </c>
      <c r="L1544" t="s">
        <v>211</v>
      </c>
      <c r="M1544" t="s">
        <v>212</v>
      </c>
      <c r="N1544" t="s">
        <v>21</v>
      </c>
      <c r="O1544" t="s">
        <v>22</v>
      </c>
      <c r="P1544" t="s">
        <v>23</v>
      </c>
    </row>
    <row r="1545" spans="1:16" x14ac:dyDescent="0.3">
      <c r="A1545">
        <v>10162</v>
      </c>
      <c r="B1545">
        <v>37</v>
      </c>
      <c r="C1545">
        <v>27.22</v>
      </c>
      <c r="D1545">
        <v>1007.14</v>
      </c>
      <c r="E1545" s="1">
        <v>37912</v>
      </c>
      <c r="F1545" t="s">
        <v>16</v>
      </c>
      <c r="G1545">
        <v>4</v>
      </c>
      <c r="H1545">
        <v>10</v>
      </c>
      <c r="I1545">
        <v>2003</v>
      </c>
      <c r="J1545" t="s">
        <v>222</v>
      </c>
      <c r="K1545" t="s">
        <v>277</v>
      </c>
      <c r="L1545" t="s">
        <v>33</v>
      </c>
      <c r="M1545" t="s">
        <v>34</v>
      </c>
      <c r="N1545" t="s">
        <v>21</v>
      </c>
      <c r="O1545" t="s">
        <v>22</v>
      </c>
      <c r="P1545" t="s">
        <v>23</v>
      </c>
    </row>
    <row r="1546" spans="1:16" x14ac:dyDescent="0.3">
      <c r="A1546">
        <v>10173</v>
      </c>
      <c r="B1546">
        <v>31</v>
      </c>
      <c r="C1546">
        <v>31.53</v>
      </c>
      <c r="D1546">
        <v>977.43</v>
      </c>
      <c r="E1546" s="1">
        <v>37930</v>
      </c>
      <c r="F1546" t="s">
        <v>16</v>
      </c>
      <c r="G1546">
        <v>4</v>
      </c>
      <c r="H1546">
        <v>11</v>
      </c>
      <c r="I1546">
        <v>2003</v>
      </c>
      <c r="J1546" t="s">
        <v>222</v>
      </c>
      <c r="K1546" t="s">
        <v>277</v>
      </c>
      <c r="L1546" t="s">
        <v>224</v>
      </c>
      <c r="M1546" t="s">
        <v>225</v>
      </c>
      <c r="N1546" t="s">
        <v>107</v>
      </c>
      <c r="O1546" t="s">
        <v>27</v>
      </c>
      <c r="P1546" t="s">
        <v>23</v>
      </c>
    </row>
    <row r="1547" spans="1:16" x14ac:dyDescent="0.3">
      <c r="A1547">
        <v>10182</v>
      </c>
      <c r="B1547">
        <v>39</v>
      </c>
      <c r="C1547">
        <v>36.840000000000003</v>
      </c>
      <c r="D1547">
        <v>1436.76</v>
      </c>
      <c r="E1547" s="1">
        <v>37937</v>
      </c>
      <c r="F1547" t="s">
        <v>16</v>
      </c>
      <c r="G1547">
        <v>4</v>
      </c>
      <c r="H1547">
        <v>11</v>
      </c>
      <c r="I1547">
        <v>2003</v>
      </c>
      <c r="J1547" t="s">
        <v>222</v>
      </c>
      <c r="K1547" t="s">
        <v>277</v>
      </c>
      <c r="L1547" t="s">
        <v>112</v>
      </c>
      <c r="M1547" t="s">
        <v>113</v>
      </c>
      <c r="N1547" t="s">
        <v>21</v>
      </c>
      <c r="O1547" t="s">
        <v>22</v>
      </c>
      <c r="P1547" t="s">
        <v>23</v>
      </c>
    </row>
    <row r="1548" spans="1:16" x14ac:dyDescent="0.3">
      <c r="A1548">
        <v>10193</v>
      </c>
      <c r="B1548">
        <v>26</v>
      </c>
      <c r="C1548">
        <v>29.21</v>
      </c>
      <c r="D1548">
        <v>759.46</v>
      </c>
      <c r="E1548" s="1">
        <v>37946</v>
      </c>
      <c r="F1548" t="s">
        <v>16</v>
      </c>
      <c r="G1548">
        <v>4</v>
      </c>
      <c r="H1548">
        <v>11</v>
      </c>
      <c r="I1548">
        <v>2003</v>
      </c>
      <c r="J1548" t="s">
        <v>222</v>
      </c>
      <c r="K1548" t="s">
        <v>277</v>
      </c>
      <c r="L1548" t="s">
        <v>226</v>
      </c>
      <c r="M1548" t="s">
        <v>227</v>
      </c>
      <c r="N1548" t="s">
        <v>46</v>
      </c>
      <c r="O1548" t="s">
        <v>47</v>
      </c>
      <c r="P1548" t="s">
        <v>23</v>
      </c>
    </row>
    <row r="1549" spans="1:16" x14ac:dyDescent="0.3">
      <c r="A1549">
        <v>10205</v>
      </c>
      <c r="B1549">
        <v>32</v>
      </c>
      <c r="C1549">
        <v>37.17</v>
      </c>
      <c r="D1549">
        <v>1189.44</v>
      </c>
      <c r="E1549" s="1">
        <v>37958</v>
      </c>
      <c r="F1549" t="s">
        <v>16</v>
      </c>
      <c r="G1549">
        <v>4</v>
      </c>
      <c r="H1549">
        <v>12</v>
      </c>
      <c r="I1549">
        <v>2003</v>
      </c>
      <c r="J1549" t="s">
        <v>222</v>
      </c>
      <c r="K1549" t="s">
        <v>277</v>
      </c>
      <c r="L1549" t="s">
        <v>76</v>
      </c>
      <c r="M1549" t="s">
        <v>77</v>
      </c>
      <c r="N1549" t="s">
        <v>78</v>
      </c>
      <c r="O1549" t="s">
        <v>27</v>
      </c>
      <c r="P1549" t="s">
        <v>23</v>
      </c>
    </row>
    <row r="1550" spans="1:16" x14ac:dyDescent="0.3">
      <c r="A1550">
        <v>10214</v>
      </c>
      <c r="B1550">
        <v>20</v>
      </c>
      <c r="C1550">
        <v>34.19</v>
      </c>
      <c r="D1550">
        <v>683.8</v>
      </c>
      <c r="E1550" s="1">
        <v>38012</v>
      </c>
      <c r="F1550" t="s">
        <v>16</v>
      </c>
      <c r="G1550">
        <v>1</v>
      </c>
      <c r="H1550">
        <v>1</v>
      </c>
      <c r="I1550">
        <v>2004</v>
      </c>
      <c r="J1550" t="s">
        <v>222</v>
      </c>
      <c r="K1550" t="s">
        <v>277</v>
      </c>
      <c r="L1550" t="s">
        <v>84</v>
      </c>
      <c r="M1550" t="s">
        <v>77</v>
      </c>
      <c r="N1550" t="s">
        <v>78</v>
      </c>
      <c r="O1550" t="s">
        <v>27</v>
      </c>
      <c r="P1550" t="s">
        <v>23</v>
      </c>
    </row>
    <row r="1551" spans="1:16" x14ac:dyDescent="0.3">
      <c r="A1551">
        <v>10227</v>
      </c>
      <c r="B1551">
        <v>42</v>
      </c>
      <c r="C1551">
        <v>29.21</v>
      </c>
      <c r="D1551">
        <v>1226.82</v>
      </c>
      <c r="E1551" s="1">
        <v>38048</v>
      </c>
      <c r="F1551" t="s">
        <v>16</v>
      </c>
      <c r="G1551">
        <v>1</v>
      </c>
      <c r="H1551">
        <v>3</v>
      </c>
      <c r="I1551">
        <v>2004</v>
      </c>
      <c r="J1551" t="s">
        <v>222</v>
      </c>
      <c r="K1551" t="s">
        <v>277</v>
      </c>
      <c r="L1551" t="s">
        <v>93</v>
      </c>
      <c r="M1551" t="s">
        <v>94</v>
      </c>
      <c r="N1551" t="s">
        <v>26</v>
      </c>
      <c r="O1551" t="s">
        <v>27</v>
      </c>
      <c r="P1551" t="s">
        <v>23</v>
      </c>
    </row>
    <row r="1552" spans="1:16" x14ac:dyDescent="0.3">
      <c r="A1552">
        <v>10243</v>
      </c>
      <c r="B1552">
        <v>33</v>
      </c>
      <c r="C1552">
        <v>29.54</v>
      </c>
      <c r="D1552">
        <v>974.82</v>
      </c>
      <c r="E1552" s="1">
        <v>38103</v>
      </c>
      <c r="F1552" t="s">
        <v>16</v>
      </c>
      <c r="G1552">
        <v>2</v>
      </c>
      <c r="H1552">
        <v>4</v>
      </c>
      <c r="I1552">
        <v>2004</v>
      </c>
      <c r="J1552" t="s">
        <v>222</v>
      </c>
      <c r="K1552" t="s">
        <v>277</v>
      </c>
      <c r="L1552" t="s">
        <v>167</v>
      </c>
      <c r="M1552" t="s">
        <v>154</v>
      </c>
      <c r="N1552" t="s">
        <v>21</v>
      </c>
      <c r="O1552" t="s">
        <v>22</v>
      </c>
      <c r="P1552" t="s">
        <v>23</v>
      </c>
    </row>
    <row r="1553" spans="1:16" x14ac:dyDescent="0.3">
      <c r="A1553">
        <v>10280</v>
      </c>
      <c r="B1553">
        <v>20</v>
      </c>
      <c r="C1553">
        <v>28.88</v>
      </c>
      <c r="D1553">
        <v>577.6</v>
      </c>
      <c r="E1553" s="1">
        <v>38216</v>
      </c>
      <c r="F1553" t="s">
        <v>16</v>
      </c>
      <c r="G1553">
        <v>3</v>
      </c>
      <c r="H1553">
        <v>8</v>
      </c>
      <c r="I1553">
        <v>2004</v>
      </c>
      <c r="J1553" t="s">
        <v>222</v>
      </c>
      <c r="K1553" t="s">
        <v>277</v>
      </c>
      <c r="L1553" t="s">
        <v>105</v>
      </c>
      <c r="M1553" t="s">
        <v>106</v>
      </c>
      <c r="N1553" t="s">
        <v>107</v>
      </c>
      <c r="O1553" t="s">
        <v>27</v>
      </c>
      <c r="P1553" t="s">
        <v>23</v>
      </c>
    </row>
    <row r="1554" spans="1:16" x14ac:dyDescent="0.3">
      <c r="A1554">
        <v>10288</v>
      </c>
      <c r="B1554">
        <v>29</v>
      </c>
      <c r="C1554">
        <v>38.17</v>
      </c>
      <c r="D1554">
        <v>1106.93</v>
      </c>
      <c r="E1554" s="1">
        <v>38231</v>
      </c>
      <c r="F1554" t="s">
        <v>16</v>
      </c>
      <c r="G1554">
        <v>3</v>
      </c>
      <c r="H1554">
        <v>9</v>
      </c>
      <c r="I1554">
        <v>2004</v>
      </c>
      <c r="J1554" t="s">
        <v>222</v>
      </c>
      <c r="K1554" t="s">
        <v>277</v>
      </c>
      <c r="L1554" t="s">
        <v>168</v>
      </c>
      <c r="M1554" t="s">
        <v>86</v>
      </c>
      <c r="N1554" t="s">
        <v>86</v>
      </c>
      <c r="O1554" t="s">
        <v>47</v>
      </c>
      <c r="P1554" t="s">
        <v>23</v>
      </c>
    </row>
    <row r="1555" spans="1:16" x14ac:dyDescent="0.3">
      <c r="A1555">
        <v>10304</v>
      </c>
      <c r="B1555">
        <v>23</v>
      </c>
      <c r="C1555">
        <v>30.2</v>
      </c>
      <c r="D1555">
        <v>694.6</v>
      </c>
      <c r="E1555" s="1">
        <v>38271</v>
      </c>
      <c r="F1555" t="s">
        <v>16</v>
      </c>
      <c r="G1555">
        <v>4</v>
      </c>
      <c r="H1555">
        <v>10</v>
      </c>
      <c r="I1555">
        <v>2004</v>
      </c>
      <c r="J1555" t="s">
        <v>222</v>
      </c>
      <c r="K1555" t="s">
        <v>277</v>
      </c>
      <c r="L1555" t="s">
        <v>110</v>
      </c>
      <c r="M1555" t="s">
        <v>111</v>
      </c>
      <c r="N1555" t="s">
        <v>26</v>
      </c>
      <c r="O1555" t="s">
        <v>27</v>
      </c>
      <c r="P1555" t="s">
        <v>23</v>
      </c>
    </row>
    <row r="1556" spans="1:16" x14ac:dyDescent="0.3">
      <c r="A1556">
        <v>10312</v>
      </c>
      <c r="B1556">
        <v>39</v>
      </c>
      <c r="C1556">
        <v>29.54</v>
      </c>
      <c r="D1556">
        <v>1152.06</v>
      </c>
      <c r="E1556" s="1">
        <v>38281</v>
      </c>
      <c r="F1556" t="s">
        <v>16</v>
      </c>
      <c r="G1556">
        <v>4</v>
      </c>
      <c r="H1556">
        <v>10</v>
      </c>
      <c r="I1556">
        <v>2004</v>
      </c>
      <c r="J1556" t="s">
        <v>222</v>
      </c>
      <c r="K1556" t="s">
        <v>277</v>
      </c>
      <c r="L1556" t="s">
        <v>112</v>
      </c>
      <c r="M1556" t="s">
        <v>113</v>
      </c>
      <c r="N1556" t="s">
        <v>21</v>
      </c>
      <c r="O1556" t="s">
        <v>22</v>
      </c>
      <c r="P1556" t="s">
        <v>23</v>
      </c>
    </row>
    <row r="1557" spans="1:16" x14ac:dyDescent="0.3">
      <c r="A1557">
        <v>10322</v>
      </c>
      <c r="B1557">
        <v>20</v>
      </c>
      <c r="C1557">
        <v>100</v>
      </c>
      <c r="D1557">
        <v>2624</v>
      </c>
      <c r="E1557" s="1">
        <v>38295</v>
      </c>
      <c r="F1557" t="s">
        <v>16</v>
      </c>
      <c r="G1557">
        <v>4</v>
      </c>
      <c r="H1557">
        <v>11</v>
      </c>
      <c r="I1557">
        <v>2004</v>
      </c>
      <c r="J1557" t="s">
        <v>222</v>
      </c>
      <c r="K1557" t="s">
        <v>277</v>
      </c>
      <c r="L1557" t="s">
        <v>114</v>
      </c>
      <c r="M1557" t="s">
        <v>115</v>
      </c>
      <c r="N1557" t="s">
        <v>21</v>
      </c>
      <c r="O1557" t="s">
        <v>22</v>
      </c>
      <c r="P1557" t="s">
        <v>23</v>
      </c>
    </row>
    <row r="1558" spans="1:16" x14ac:dyDescent="0.3">
      <c r="A1558">
        <v>10332</v>
      </c>
      <c r="B1558">
        <v>45</v>
      </c>
      <c r="C1558">
        <v>81.91</v>
      </c>
      <c r="D1558">
        <v>3685.95</v>
      </c>
      <c r="E1558" s="1">
        <v>38308</v>
      </c>
      <c r="F1558" t="s">
        <v>16</v>
      </c>
      <c r="G1558">
        <v>4</v>
      </c>
      <c r="H1558">
        <v>11</v>
      </c>
      <c r="I1558">
        <v>2004</v>
      </c>
      <c r="J1558" t="s">
        <v>222</v>
      </c>
      <c r="K1558" t="s">
        <v>277</v>
      </c>
      <c r="L1558" t="s">
        <v>194</v>
      </c>
      <c r="M1558" t="s">
        <v>195</v>
      </c>
      <c r="N1558" t="s">
        <v>74</v>
      </c>
      <c r="O1558" t="s">
        <v>27</v>
      </c>
      <c r="P1558" t="s">
        <v>30</v>
      </c>
    </row>
    <row r="1559" spans="1:16" x14ac:dyDescent="0.3">
      <c r="A1559">
        <v>10344</v>
      </c>
      <c r="B1559">
        <v>20</v>
      </c>
      <c r="C1559">
        <v>35.18</v>
      </c>
      <c r="D1559">
        <v>703.6</v>
      </c>
      <c r="E1559" s="1">
        <v>38316</v>
      </c>
      <c r="F1559" t="s">
        <v>16</v>
      </c>
      <c r="G1559">
        <v>4</v>
      </c>
      <c r="H1559">
        <v>11</v>
      </c>
      <c r="I1559">
        <v>2004</v>
      </c>
      <c r="J1559" t="s">
        <v>222</v>
      </c>
      <c r="K1559" t="s">
        <v>277</v>
      </c>
      <c r="L1559" t="s">
        <v>173</v>
      </c>
      <c r="M1559" t="s">
        <v>174</v>
      </c>
      <c r="N1559" t="s">
        <v>26</v>
      </c>
      <c r="O1559" t="s">
        <v>27</v>
      </c>
      <c r="P1559" t="s">
        <v>23</v>
      </c>
    </row>
    <row r="1560" spans="1:16" x14ac:dyDescent="0.3">
      <c r="A1560">
        <v>10356</v>
      </c>
      <c r="B1560">
        <v>48</v>
      </c>
      <c r="C1560">
        <v>100</v>
      </c>
      <c r="D1560">
        <v>9720</v>
      </c>
      <c r="E1560" s="1">
        <v>38330</v>
      </c>
      <c r="F1560" t="s">
        <v>16</v>
      </c>
      <c r="G1560">
        <v>4</v>
      </c>
      <c r="H1560">
        <v>12</v>
      </c>
      <c r="I1560">
        <v>2004</v>
      </c>
      <c r="J1560" t="s">
        <v>222</v>
      </c>
      <c r="K1560" t="s">
        <v>277</v>
      </c>
      <c r="L1560" t="s">
        <v>28</v>
      </c>
      <c r="M1560" t="s">
        <v>29</v>
      </c>
      <c r="N1560" t="s">
        <v>26</v>
      </c>
      <c r="O1560" t="s">
        <v>27</v>
      </c>
      <c r="P1560" t="s">
        <v>67</v>
      </c>
    </row>
    <row r="1561" spans="1:16" x14ac:dyDescent="0.3">
      <c r="A1561">
        <v>10367</v>
      </c>
      <c r="B1561">
        <v>23</v>
      </c>
      <c r="C1561">
        <v>36.29</v>
      </c>
      <c r="D1561">
        <v>834.67</v>
      </c>
      <c r="E1561" s="1">
        <v>38364</v>
      </c>
      <c r="F1561" t="s">
        <v>164</v>
      </c>
      <c r="G1561">
        <v>1</v>
      </c>
      <c r="H1561">
        <v>1</v>
      </c>
      <c r="I1561">
        <v>2005</v>
      </c>
      <c r="J1561" t="s">
        <v>222</v>
      </c>
      <c r="K1561" t="s">
        <v>277</v>
      </c>
      <c r="L1561" t="s">
        <v>31</v>
      </c>
      <c r="M1561" t="s">
        <v>32</v>
      </c>
      <c r="N1561" t="s">
        <v>21</v>
      </c>
      <c r="O1561" t="s">
        <v>22</v>
      </c>
      <c r="P1561" t="s">
        <v>23</v>
      </c>
    </row>
    <row r="1562" spans="1:16" x14ac:dyDescent="0.3">
      <c r="A1562">
        <v>10380</v>
      </c>
      <c r="B1562">
        <v>32</v>
      </c>
      <c r="C1562">
        <v>70.56</v>
      </c>
      <c r="D1562">
        <v>2257.92</v>
      </c>
      <c r="E1562" s="1">
        <v>38399</v>
      </c>
      <c r="F1562" t="s">
        <v>16</v>
      </c>
      <c r="G1562">
        <v>1</v>
      </c>
      <c r="H1562">
        <v>2</v>
      </c>
      <c r="I1562">
        <v>2005</v>
      </c>
      <c r="J1562" t="s">
        <v>222</v>
      </c>
      <c r="K1562" t="s">
        <v>277</v>
      </c>
      <c r="L1562" t="s">
        <v>76</v>
      </c>
      <c r="M1562" t="s">
        <v>77</v>
      </c>
      <c r="N1562" t="s">
        <v>78</v>
      </c>
      <c r="O1562" t="s">
        <v>27</v>
      </c>
      <c r="P1562" t="s">
        <v>23</v>
      </c>
    </row>
    <row r="1563" spans="1:16" x14ac:dyDescent="0.3">
      <c r="A1563">
        <v>10391</v>
      </c>
      <c r="B1563">
        <v>33</v>
      </c>
      <c r="C1563">
        <v>100</v>
      </c>
      <c r="D1563">
        <v>8344.7099999999991</v>
      </c>
      <c r="E1563" s="1">
        <v>38420</v>
      </c>
      <c r="F1563" t="s">
        <v>16</v>
      </c>
      <c r="G1563">
        <v>1</v>
      </c>
      <c r="H1563">
        <v>3</v>
      </c>
      <c r="I1563">
        <v>2005</v>
      </c>
      <c r="J1563" t="s">
        <v>222</v>
      </c>
      <c r="K1563" t="s">
        <v>277</v>
      </c>
      <c r="L1563" t="s">
        <v>118</v>
      </c>
      <c r="M1563" t="s">
        <v>119</v>
      </c>
      <c r="N1563" t="s">
        <v>46</v>
      </c>
      <c r="O1563" t="s">
        <v>47</v>
      </c>
      <c r="P1563" t="s">
        <v>67</v>
      </c>
    </row>
    <row r="1564" spans="1:16" x14ac:dyDescent="0.3">
      <c r="A1564">
        <v>10409</v>
      </c>
      <c r="B1564">
        <v>61</v>
      </c>
      <c r="C1564">
        <v>29.54</v>
      </c>
      <c r="D1564">
        <v>1801.94</v>
      </c>
      <c r="E1564" s="1">
        <v>38465</v>
      </c>
      <c r="F1564" t="s">
        <v>16</v>
      </c>
      <c r="G1564">
        <v>2</v>
      </c>
      <c r="H1564">
        <v>4</v>
      </c>
      <c r="I1564">
        <v>2005</v>
      </c>
      <c r="J1564" t="s">
        <v>222</v>
      </c>
      <c r="K1564" t="s">
        <v>277</v>
      </c>
      <c r="L1564" t="s">
        <v>168</v>
      </c>
      <c r="M1564" t="s">
        <v>86</v>
      </c>
      <c r="N1564" t="s">
        <v>86</v>
      </c>
      <c r="O1564" t="s">
        <v>47</v>
      </c>
      <c r="P1564" t="s">
        <v>23</v>
      </c>
    </row>
    <row r="1565" spans="1:16" x14ac:dyDescent="0.3">
      <c r="A1565">
        <v>10420</v>
      </c>
      <c r="B1565">
        <v>45</v>
      </c>
      <c r="C1565">
        <v>26.88</v>
      </c>
      <c r="D1565">
        <v>1209.5999999999999</v>
      </c>
      <c r="E1565" s="1">
        <v>38501</v>
      </c>
      <c r="F1565" t="s">
        <v>122</v>
      </c>
      <c r="G1565">
        <v>2</v>
      </c>
      <c r="H1565">
        <v>5</v>
      </c>
      <c r="I1565">
        <v>2005</v>
      </c>
      <c r="J1565" t="s">
        <v>222</v>
      </c>
      <c r="K1565" t="s">
        <v>277</v>
      </c>
      <c r="L1565" t="s">
        <v>68</v>
      </c>
      <c r="M1565" t="s">
        <v>69</v>
      </c>
      <c r="N1565" t="s">
        <v>46</v>
      </c>
      <c r="O1565" t="s">
        <v>47</v>
      </c>
      <c r="P1565" t="s">
        <v>23</v>
      </c>
    </row>
    <row r="1566" spans="1:16" x14ac:dyDescent="0.3">
      <c r="A1566">
        <v>10107</v>
      </c>
      <c r="B1566">
        <v>38</v>
      </c>
      <c r="C1566">
        <v>83.03</v>
      </c>
      <c r="D1566">
        <v>3155.14</v>
      </c>
      <c r="E1566" s="1">
        <v>37676</v>
      </c>
      <c r="F1566" t="s">
        <v>16</v>
      </c>
      <c r="G1566">
        <v>1</v>
      </c>
      <c r="H1566">
        <v>2</v>
      </c>
      <c r="I1566">
        <v>2003</v>
      </c>
      <c r="J1566" t="s">
        <v>17</v>
      </c>
      <c r="K1566" t="s">
        <v>278</v>
      </c>
      <c r="L1566" t="s">
        <v>19</v>
      </c>
      <c r="M1566" t="s">
        <v>20</v>
      </c>
      <c r="N1566" t="s">
        <v>21</v>
      </c>
      <c r="O1566" t="s">
        <v>22</v>
      </c>
      <c r="P1566" t="s">
        <v>30</v>
      </c>
    </row>
    <row r="1567" spans="1:16" x14ac:dyDescent="0.3">
      <c r="A1567">
        <v>10120</v>
      </c>
      <c r="B1567">
        <v>34</v>
      </c>
      <c r="C1567">
        <v>83.79</v>
      </c>
      <c r="D1567">
        <v>2848.86</v>
      </c>
      <c r="E1567" s="1">
        <v>37740</v>
      </c>
      <c r="F1567" t="s">
        <v>16</v>
      </c>
      <c r="G1567">
        <v>2</v>
      </c>
      <c r="H1567">
        <v>4</v>
      </c>
      <c r="I1567">
        <v>2003</v>
      </c>
      <c r="J1567" t="s">
        <v>17</v>
      </c>
      <c r="K1567" t="s">
        <v>278</v>
      </c>
      <c r="L1567" t="s">
        <v>44</v>
      </c>
      <c r="M1567" t="s">
        <v>45</v>
      </c>
      <c r="N1567" t="s">
        <v>46</v>
      </c>
      <c r="O1567" t="s">
        <v>47</v>
      </c>
      <c r="P1567" t="s">
        <v>23</v>
      </c>
    </row>
    <row r="1568" spans="1:16" x14ac:dyDescent="0.3">
      <c r="A1568">
        <v>10134</v>
      </c>
      <c r="B1568">
        <v>43</v>
      </c>
      <c r="C1568">
        <v>83.03</v>
      </c>
      <c r="D1568">
        <v>3570.29</v>
      </c>
      <c r="E1568" s="1">
        <v>37803</v>
      </c>
      <c r="F1568" t="s">
        <v>16</v>
      </c>
      <c r="G1568">
        <v>3</v>
      </c>
      <c r="H1568">
        <v>7</v>
      </c>
      <c r="I1568">
        <v>2003</v>
      </c>
      <c r="J1568" t="s">
        <v>17</v>
      </c>
      <c r="K1568" t="s">
        <v>278</v>
      </c>
      <c r="L1568" t="s">
        <v>28</v>
      </c>
      <c r="M1568" t="s">
        <v>29</v>
      </c>
      <c r="N1568" t="s">
        <v>26</v>
      </c>
      <c r="O1568" t="s">
        <v>27</v>
      </c>
      <c r="P1568" t="s">
        <v>30</v>
      </c>
    </row>
    <row r="1569" spans="1:16" x14ac:dyDescent="0.3">
      <c r="A1569">
        <v>10145</v>
      </c>
      <c r="B1569">
        <v>47</v>
      </c>
      <c r="C1569">
        <v>83.03</v>
      </c>
      <c r="D1569">
        <v>3902.41</v>
      </c>
      <c r="E1569" s="1">
        <v>37858</v>
      </c>
      <c r="F1569" t="s">
        <v>16</v>
      </c>
      <c r="G1569">
        <v>3</v>
      </c>
      <c r="H1569">
        <v>8</v>
      </c>
      <c r="I1569">
        <v>2003</v>
      </c>
      <c r="J1569" t="s">
        <v>17</v>
      </c>
      <c r="K1569" t="s">
        <v>278</v>
      </c>
      <c r="L1569" t="s">
        <v>31</v>
      </c>
      <c r="M1569" t="s">
        <v>32</v>
      </c>
      <c r="N1569" t="s">
        <v>21</v>
      </c>
      <c r="O1569" t="s">
        <v>22</v>
      </c>
      <c r="P1569" t="s">
        <v>30</v>
      </c>
    </row>
    <row r="1570" spans="1:16" x14ac:dyDescent="0.3">
      <c r="A1570">
        <v>10158</v>
      </c>
      <c r="B1570">
        <v>22</v>
      </c>
      <c r="C1570">
        <v>67.03</v>
      </c>
      <c r="D1570">
        <v>1474.66</v>
      </c>
      <c r="E1570" s="1">
        <v>37904</v>
      </c>
      <c r="F1570" t="s">
        <v>16</v>
      </c>
      <c r="G1570">
        <v>4</v>
      </c>
      <c r="H1570">
        <v>10</v>
      </c>
      <c r="I1570">
        <v>2003</v>
      </c>
      <c r="J1570" t="s">
        <v>17</v>
      </c>
      <c r="K1570" t="s">
        <v>278</v>
      </c>
      <c r="L1570" t="s">
        <v>60</v>
      </c>
      <c r="M1570" t="s">
        <v>61</v>
      </c>
      <c r="N1570" t="s">
        <v>41</v>
      </c>
      <c r="O1570" t="s">
        <v>27</v>
      </c>
      <c r="P1570" t="s">
        <v>23</v>
      </c>
    </row>
    <row r="1571" spans="1:16" x14ac:dyDescent="0.3">
      <c r="A1571">
        <v>10168</v>
      </c>
      <c r="B1571">
        <v>29</v>
      </c>
      <c r="C1571">
        <v>75.41</v>
      </c>
      <c r="D1571">
        <v>2186.89</v>
      </c>
      <c r="E1571" s="1">
        <v>37922</v>
      </c>
      <c r="F1571" t="s">
        <v>16</v>
      </c>
      <c r="G1571">
        <v>4</v>
      </c>
      <c r="H1571">
        <v>10</v>
      </c>
      <c r="I1571">
        <v>2003</v>
      </c>
      <c r="J1571" t="s">
        <v>17</v>
      </c>
      <c r="K1571" t="s">
        <v>278</v>
      </c>
      <c r="L1571" t="s">
        <v>35</v>
      </c>
      <c r="M1571" t="s">
        <v>36</v>
      </c>
      <c r="N1571" t="s">
        <v>21</v>
      </c>
      <c r="O1571" t="s">
        <v>22</v>
      </c>
      <c r="P1571" t="s">
        <v>23</v>
      </c>
    </row>
    <row r="1572" spans="1:16" x14ac:dyDescent="0.3">
      <c r="A1572">
        <v>10180</v>
      </c>
      <c r="B1572">
        <v>28</v>
      </c>
      <c r="C1572">
        <v>68.55</v>
      </c>
      <c r="D1572">
        <v>1919.4</v>
      </c>
      <c r="E1572" s="1">
        <v>37936</v>
      </c>
      <c r="F1572" t="s">
        <v>16</v>
      </c>
      <c r="G1572">
        <v>4</v>
      </c>
      <c r="H1572">
        <v>11</v>
      </c>
      <c r="I1572">
        <v>2003</v>
      </c>
      <c r="J1572" t="s">
        <v>17</v>
      </c>
      <c r="K1572" t="s">
        <v>278</v>
      </c>
      <c r="L1572" t="s">
        <v>37</v>
      </c>
      <c r="M1572" t="s">
        <v>38</v>
      </c>
      <c r="N1572" t="s">
        <v>26</v>
      </c>
      <c r="O1572" t="s">
        <v>27</v>
      </c>
      <c r="P1572" t="s">
        <v>23</v>
      </c>
    </row>
    <row r="1573" spans="1:16" x14ac:dyDescent="0.3">
      <c r="A1573">
        <v>10188</v>
      </c>
      <c r="B1573">
        <v>40</v>
      </c>
      <c r="C1573">
        <v>91.4</v>
      </c>
      <c r="D1573">
        <v>3656</v>
      </c>
      <c r="E1573" s="1">
        <v>37943</v>
      </c>
      <c r="F1573" t="s">
        <v>16</v>
      </c>
      <c r="G1573">
        <v>4</v>
      </c>
      <c r="H1573">
        <v>11</v>
      </c>
      <c r="I1573">
        <v>2003</v>
      </c>
      <c r="J1573" t="s">
        <v>17</v>
      </c>
      <c r="K1573" t="s">
        <v>278</v>
      </c>
      <c r="L1573" t="s">
        <v>39</v>
      </c>
      <c r="M1573" t="s">
        <v>40</v>
      </c>
      <c r="N1573" t="s">
        <v>41</v>
      </c>
      <c r="O1573" t="s">
        <v>27</v>
      </c>
      <c r="P1573" t="s">
        <v>30</v>
      </c>
    </row>
    <row r="1574" spans="1:16" x14ac:dyDescent="0.3">
      <c r="A1574">
        <v>10201</v>
      </c>
      <c r="B1574">
        <v>25</v>
      </c>
      <c r="C1574">
        <v>73.88</v>
      </c>
      <c r="D1574">
        <v>1847</v>
      </c>
      <c r="E1574" s="1">
        <v>37956</v>
      </c>
      <c r="F1574" t="s">
        <v>16</v>
      </c>
      <c r="G1574">
        <v>4</v>
      </c>
      <c r="H1574">
        <v>12</v>
      </c>
      <c r="I1574">
        <v>2003</v>
      </c>
      <c r="J1574" t="s">
        <v>17</v>
      </c>
      <c r="K1574" t="s">
        <v>278</v>
      </c>
      <c r="L1574" t="s">
        <v>42</v>
      </c>
      <c r="M1574" t="s">
        <v>34</v>
      </c>
      <c r="N1574" t="s">
        <v>21</v>
      </c>
      <c r="O1574" t="s">
        <v>22</v>
      </c>
      <c r="P1574" t="s">
        <v>23</v>
      </c>
    </row>
    <row r="1575" spans="1:16" x14ac:dyDescent="0.3">
      <c r="A1575">
        <v>10210</v>
      </c>
      <c r="B1575">
        <v>30</v>
      </c>
      <c r="C1575">
        <v>61.7</v>
      </c>
      <c r="D1575">
        <v>1851</v>
      </c>
      <c r="E1575" s="1">
        <v>37998</v>
      </c>
      <c r="F1575" t="s">
        <v>16</v>
      </c>
      <c r="G1575">
        <v>1</v>
      </c>
      <c r="H1575">
        <v>1</v>
      </c>
      <c r="I1575">
        <v>2004</v>
      </c>
      <c r="J1575" t="s">
        <v>17</v>
      </c>
      <c r="K1575" t="s">
        <v>278</v>
      </c>
      <c r="L1575" t="s">
        <v>124</v>
      </c>
      <c r="M1575" t="s">
        <v>125</v>
      </c>
      <c r="N1575" t="s">
        <v>87</v>
      </c>
      <c r="O1575" t="s">
        <v>87</v>
      </c>
      <c r="P1575" t="s">
        <v>23</v>
      </c>
    </row>
    <row r="1576" spans="1:16" x14ac:dyDescent="0.3">
      <c r="A1576">
        <v>10223</v>
      </c>
      <c r="B1576">
        <v>38</v>
      </c>
      <c r="C1576">
        <v>69.31</v>
      </c>
      <c r="D1576">
        <v>2633.78</v>
      </c>
      <c r="E1576" s="1">
        <v>38037</v>
      </c>
      <c r="F1576" t="s">
        <v>16</v>
      </c>
      <c r="G1576">
        <v>1</v>
      </c>
      <c r="H1576">
        <v>2</v>
      </c>
      <c r="I1576">
        <v>2004</v>
      </c>
      <c r="J1576" t="s">
        <v>17</v>
      </c>
      <c r="K1576" t="s">
        <v>278</v>
      </c>
      <c r="L1576" t="s">
        <v>44</v>
      </c>
      <c r="M1576" t="s">
        <v>45</v>
      </c>
      <c r="N1576" t="s">
        <v>46</v>
      </c>
      <c r="O1576" t="s">
        <v>47</v>
      </c>
      <c r="P1576" t="s">
        <v>23</v>
      </c>
    </row>
    <row r="1577" spans="1:16" x14ac:dyDescent="0.3">
      <c r="A1577">
        <v>10236</v>
      </c>
      <c r="B1577">
        <v>36</v>
      </c>
      <c r="C1577">
        <v>87.6</v>
      </c>
      <c r="D1577">
        <v>3153.6</v>
      </c>
      <c r="E1577" s="1">
        <v>38080</v>
      </c>
      <c r="F1577" t="s">
        <v>16</v>
      </c>
      <c r="G1577">
        <v>2</v>
      </c>
      <c r="H1577">
        <v>4</v>
      </c>
      <c r="I1577">
        <v>2004</v>
      </c>
      <c r="J1577" t="s">
        <v>17</v>
      </c>
      <c r="K1577" t="s">
        <v>278</v>
      </c>
      <c r="L1577" t="s">
        <v>126</v>
      </c>
      <c r="M1577" t="s">
        <v>92</v>
      </c>
      <c r="N1577" t="s">
        <v>21</v>
      </c>
      <c r="O1577" t="s">
        <v>22</v>
      </c>
      <c r="P1577" t="s">
        <v>30</v>
      </c>
    </row>
    <row r="1578" spans="1:16" x14ac:dyDescent="0.3">
      <c r="A1578">
        <v>10250</v>
      </c>
      <c r="B1578">
        <v>32</v>
      </c>
      <c r="C1578">
        <v>87.6</v>
      </c>
      <c r="D1578">
        <v>2803.2</v>
      </c>
      <c r="E1578" s="1">
        <v>38118</v>
      </c>
      <c r="F1578" t="s">
        <v>16</v>
      </c>
      <c r="G1578">
        <v>2</v>
      </c>
      <c r="H1578">
        <v>5</v>
      </c>
      <c r="I1578">
        <v>2004</v>
      </c>
      <c r="J1578" t="s">
        <v>17</v>
      </c>
      <c r="K1578" t="s">
        <v>278</v>
      </c>
      <c r="L1578" t="s">
        <v>159</v>
      </c>
      <c r="M1578" t="s">
        <v>160</v>
      </c>
      <c r="N1578" t="s">
        <v>21</v>
      </c>
      <c r="O1578" t="s">
        <v>22</v>
      </c>
      <c r="P1578" t="s">
        <v>23</v>
      </c>
    </row>
    <row r="1579" spans="1:16" x14ac:dyDescent="0.3">
      <c r="A1579">
        <v>10263</v>
      </c>
      <c r="B1579">
        <v>37</v>
      </c>
      <c r="C1579">
        <v>62.46</v>
      </c>
      <c r="D1579">
        <v>2311.02</v>
      </c>
      <c r="E1579" s="1">
        <v>38166</v>
      </c>
      <c r="F1579" t="s">
        <v>16</v>
      </c>
      <c r="G1579">
        <v>2</v>
      </c>
      <c r="H1579">
        <v>6</v>
      </c>
      <c r="I1579">
        <v>2004</v>
      </c>
      <c r="J1579" t="s">
        <v>17</v>
      </c>
      <c r="K1579" t="s">
        <v>278</v>
      </c>
      <c r="L1579" t="s">
        <v>51</v>
      </c>
      <c r="M1579" t="s">
        <v>52</v>
      </c>
      <c r="N1579" t="s">
        <v>21</v>
      </c>
      <c r="O1579" t="s">
        <v>22</v>
      </c>
      <c r="P1579" t="s">
        <v>23</v>
      </c>
    </row>
    <row r="1580" spans="1:16" x14ac:dyDescent="0.3">
      <c r="A1580">
        <v>10275</v>
      </c>
      <c r="B1580">
        <v>30</v>
      </c>
      <c r="C1580">
        <v>79.98</v>
      </c>
      <c r="D1580">
        <v>2399.4</v>
      </c>
      <c r="E1580" s="1">
        <v>38191</v>
      </c>
      <c r="F1580" t="s">
        <v>16</v>
      </c>
      <c r="G1580">
        <v>3</v>
      </c>
      <c r="H1580">
        <v>7</v>
      </c>
      <c r="I1580">
        <v>2004</v>
      </c>
      <c r="J1580" t="s">
        <v>17</v>
      </c>
      <c r="K1580" t="s">
        <v>278</v>
      </c>
      <c r="L1580" t="s">
        <v>53</v>
      </c>
      <c r="M1580" t="s">
        <v>54</v>
      </c>
      <c r="N1580" t="s">
        <v>26</v>
      </c>
      <c r="O1580" t="s">
        <v>27</v>
      </c>
      <c r="P1580" t="s">
        <v>23</v>
      </c>
    </row>
    <row r="1581" spans="1:16" x14ac:dyDescent="0.3">
      <c r="A1581">
        <v>10285</v>
      </c>
      <c r="B1581">
        <v>39</v>
      </c>
      <c r="C1581">
        <v>70.08</v>
      </c>
      <c r="D1581">
        <v>2733.12</v>
      </c>
      <c r="E1581" s="1">
        <v>38226</v>
      </c>
      <c r="F1581" t="s">
        <v>16</v>
      </c>
      <c r="G1581">
        <v>3</v>
      </c>
      <c r="H1581">
        <v>8</v>
      </c>
      <c r="I1581">
        <v>2004</v>
      </c>
      <c r="J1581" t="s">
        <v>17</v>
      </c>
      <c r="K1581" t="s">
        <v>278</v>
      </c>
      <c r="L1581" t="s">
        <v>55</v>
      </c>
      <c r="M1581" t="s">
        <v>56</v>
      </c>
      <c r="N1581" t="s">
        <v>21</v>
      </c>
      <c r="O1581" t="s">
        <v>22</v>
      </c>
      <c r="P1581" t="s">
        <v>23</v>
      </c>
    </row>
    <row r="1582" spans="1:16" x14ac:dyDescent="0.3">
      <c r="A1582">
        <v>10297</v>
      </c>
      <c r="B1582">
        <v>32</v>
      </c>
      <c r="C1582">
        <v>65.510000000000005</v>
      </c>
      <c r="D1582">
        <v>2096.3200000000002</v>
      </c>
      <c r="E1582" s="1">
        <v>38246</v>
      </c>
      <c r="F1582" t="s">
        <v>16</v>
      </c>
      <c r="G1582">
        <v>3</v>
      </c>
      <c r="H1582">
        <v>9</v>
      </c>
      <c r="I1582">
        <v>2004</v>
      </c>
      <c r="J1582" t="s">
        <v>17</v>
      </c>
      <c r="K1582" t="s">
        <v>278</v>
      </c>
      <c r="L1582" t="s">
        <v>190</v>
      </c>
      <c r="M1582" t="s">
        <v>191</v>
      </c>
      <c r="N1582" t="s">
        <v>192</v>
      </c>
      <c r="O1582" t="s">
        <v>27</v>
      </c>
      <c r="P1582" t="s">
        <v>23</v>
      </c>
    </row>
    <row r="1583" spans="1:16" x14ac:dyDescent="0.3">
      <c r="A1583">
        <v>10308</v>
      </c>
      <c r="B1583">
        <v>47</v>
      </c>
      <c r="C1583">
        <v>63.22</v>
      </c>
      <c r="D1583">
        <v>2971.34</v>
      </c>
      <c r="E1583" s="1">
        <v>38275</v>
      </c>
      <c r="F1583" t="s">
        <v>16</v>
      </c>
      <c r="G1583">
        <v>4</v>
      </c>
      <c r="H1583">
        <v>10</v>
      </c>
      <c r="I1583">
        <v>2004</v>
      </c>
      <c r="J1583" t="s">
        <v>17</v>
      </c>
      <c r="K1583" t="s">
        <v>278</v>
      </c>
      <c r="L1583" t="s">
        <v>128</v>
      </c>
      <c r="M1583" t="s">
        <v>129</v>
      </c>
      <c r="N1583" t="s">
        <v>21</v>
      </c>
      <c r="O1583" t="s">
        <v>22</v>
      </c>
      <c r="P1583" t="s">
        <v>23</v>
      </c>
    </row>
    <row r="1584" spans="1:16" x14ac:dyDescent="0.3">
      <c r="A1584">
        <v>10318</v>
      </c>
      <c r="B1584">
        <v>26</v>
      </c>
      <c r="C1584">
        <v>86.83</v>
      </c>
      <c r="D1584">
        <v>2257.58</v>
      </c>
      <c r="E1584" s="1">
        <v>38293</v>
      </c>
      <c r="F1584" t="s">
        <v>16</v>
      </c>
      <c r="G1584">
        <v>4</v>
      </c>
      <c r="H1584">
        <v>11</v>
      </c>
      <c r="I1584">
        <v>2004</v>
      </c>
      <c r="J1584" t="s">
        <v>17</v>
      </c>
      <c r="K1584" t="s">
        <v>278</v>
      </c>
      <c r="L1584" t="s">
        <v>62</v>
      </c>
      <c r="M1584" t="s">
        <v>63</v>
      </c>
      <c r="N1584" t="s">
        <v>21</v>
      </c>
      <c r="O1584" t="s">
        <v>22</v>
      </c>
      <c r="P1584" t="s">
        <v>23</v>
      </c>
    </row>
    <row r="1585" spans="1:16" x14ac:dyDescent="0.3">
      <c r="A1585">
        <v>10329</v>
      </c>
      <c r="B1585">
        <v>37</v>
      </c>
      <c r="C1585">
        <v>94.43</v>
      </c>
      <c r="D1585">
        <v>3493.91</v>
      </c>
      <c r="E1585" s="1">
        <v>38306</v>
      </c>
      <c r="F1585" t="s">
        <v>16</v>
      </c>
      <c r="G1585">
        <v>4</v>
      </c>
      <c r="H1585">
        <v>11</v>
      </c>
      <c r="I1585">
        <v>2004</v>
      </c>
      <c r="J1585" t="s">
        <v>17</v>
      </c>
      <c r="K1585" t="s">
        <v>278</v>
      </c>
      <c r="L1585" t="s">
        <v>19</v>
      </c>
      <c r="M1585" t="s">
        <v>20</v>
      </c>
      <c r="N1585" t="s">
        <v>21</v>
      </c>
      <c r="O1585" t="s">
        <v>22</v>
      </c>
      <c r="P1585" t="s">
        <v>30</v>
      </c>
    </row>
    <row r="1586" spans="1:16" x14ac:dyDescent="0.3">
      <c r="A1586">
        <v>10340</v>
      </c>
      <c r="B1586">
        <v>55</v>
      </c>
      <c r="C1586">
        <v>79.98</v>
      </c>
      <c r="D1586">
        <v>4398.8999999999996</v>
      </c>
      <c r="E1586" s="1">
        <v>38315</v>
      </c>
      <c r="F1586" t="s">
        <v>16</v>
      </c>
      <c r="G1586">
        <v>4</v>
      </c>
      <c r="H1586">
        <v>11</v>
      </c>
      <c r="I1586">
        <v>2004</v>
      </c>
      <c r="J1586" t="s">
        <v>17</v>
      </c>
      <c r="K1586" t="s">
        <v>278</v>
      </c>
      <c r="L1586" t="s">
        <v>142</v>
      </c>
      <c r="M1586" t="s">
        <v>143</v>
      </c>
      <c r="N1586" t="s">
        <v>78</v>
      </c>
      <c r="O1586" t="s">
        <v>27</v>
      </c>
      <c r="P1586" t="s">
        <v>30</v>
      </c>
    </row>
    <row r="1587" spans="1:16" x14ac:dyDescent="0.3">
      <c r="A1587">
        <v>10363</v>
      </c>
      <c r="B1587">
        <v>21</v>
      </c>
      <c r="C1587">
        <v>100</v>
      </c>
      <c r="D1587">
        <v>3595.62</v>
      </c>
      <c r="E1587" s="1">
        <v>38358</v>
      </c>
      <c r="F1587" t="s">
        <v>16</v>
      </c>
      <c r="G1587">
        <v>1</v>
      </c>
      <c r="H1587">
        <v>1</v>
      </c>
      <c r="I1587">
        <v>2005</v>
      </c>
      <c r="J1587" t="s">
        <v>17</v>
      </c>
      <c r="K1587" t="s">
        <v>278</v>
      </c>
      <c r="L1587" t="s">
        <v>186</v>
      </c>
      <c r="M1587" t="s">
        <v>187</v>
      </c>
      <c r="N1587" t="s">
        <v>59</v>
      </c>
      <c r="O1587" t="s">
        <v>27</v>
      </c>
      <c r="P1587" t="s">
        <v>30</v>
      </c>
    </row>
    <row r="1588" spans="1:16" x14ac:dyDescent="0.3">
      <c r="A1588">
        <v>10375</v>
      </c>
      <c r="B1588">
        <v>23</v>
      </c>
      <c r="C1588">
        <v>100</v>
      </c>
      <c r="D1588">
        <v>2443.29</v>
      </c>
      <c r="E1588" s="1">
        <v>38386</v>
      </c>
      <c r="F1588" t="s">
        <v>16</v>
      </c>
      <c r="G1588">
        <v>1</v>
      </c>
      <c r="H1588">
        <v>2</v>
      </c>
      <c r="I1588">
        <v>2005</v>
      </c>
      <c r="J1588" t="s">
        <v>17</v>
      </c>
      <c r="K1588" t="s">
        <v>278</v>
      </c>
      <c r="L1588" t="s">
        <v>53</v>
      </c>
      <c r="M1588" t="s">
        <v>54</v>
      </c>
      <c r="N1588" t="s">
        <v>26</v>
      </c>
      <c r="O1588" t="s">
        <v>27</v>
      </c>
      <c r="P1588" t="s">
        <v>23</v>
      </c>
    </row>
    <row r="1589" spans="1:16" x14ac:dyDescent="0.3">
      <c r="A1589">
        <v>10389</v>
      </c>
      <c r="B1589">
        <v>49</v>
      </c>
      <c r="C1589">
        <v>81.400000000000006</v>
      </c>
      <c r="D1589">
        <v>3988.6</v>
      </c>
      <c r="E1589" s="1">
        <v>38414</v>
      </c>
      <c r="F1589" t="s">
        <v>16</v>
      </c>
      <c r="G1589">
        <v>1</v>
      </c>
      <c r="H1589">
        <v>3</v>
      </c>
      <c r="I1589">
        <v>2005</v>
      </c>
      <c r="J1589" t="s">
        <v>17</v>
      </c>
      <c r="K1589" t="s">
        <v>278</v>
      </c>
      <c r="L1589" t="s">
        <v>108</v>
      </c>
      <c r="M1589" t="s">
        <v>109</v>
      </c>
      <c r="N1589" t="s">
        <v>83</v>
      </c>
      <c r="O1589" t="s">
        <v>27</v>
      </c>
      <c r="P1589" t="s">
        <v>30</v>
      </c>
    </row>
    <row r="1590" spans="1:16" x14ac:dyDescent="0.3">
      <c r="A1590">
        <v>10402</v>
      </c>
      <c r="B1590">
        <v>59</v>
      </c>
      <c r="C1590">
        <v>87.6</v>
      </c>
      <c r="D1590">
        <v>5168.3999999999996</v>
      </c>
      <c r="E1590" s="1">
        <v>38449</v>
      </c>
      <c r="F1590" t="s">
        <v>16</v>
      </c>
      <c r="G1590">
        <v>2</v>
      </c>
      <c r="H1590">
        <v>4</v>
      </c>
      <c r="I1590">
        <v>2005</v>
      </c>
      <c r="J1590" t="s">
        <v>17</v>
      </c>
      <c r="K1590" t="s">
        <v>278</v>
      </c>
      <c r="L1590" t="s">
        <v>43</v>
      </c>
      <c r="M1590" t="s">
        <v>29</v>
      </c>
      <c r="N1590" t="s">
        <v>26</v>
      </c>
      <c r="O1590" t="s">
        <v>27</v>
      </c>
      <c r="P1590" t="s">
        <v>30</v>
      </c>
    </row>
    <row r="1591" spans="1:16" x14ac:dyDescent="0.3">
      <c r="A1591">
        <v>10416</v>
      </c>
      <c r="B1591">
        <v>32</v>
      </c>
      <c r="C1591">
        <v>87.6</v>
      </c>
      <c r="D1591">
        <v>2803.2</v>
      </c>
      <c r="E1591" s="1">
        <v>38482</v>
      </c>
      <c r="F1591" t="s">
        <v>16</v>
      </c>
      <c r="G1591">
        <v>2</v>
      </c>
      <c r="H1591">
        <v>5</v>
      </c>
      <c r="I1591">
        <v>2005</v>
      </c>
      <c r="J1591" t="s">
        <v>17</v>
      </c>
      <c r="K1591" t="s">
        <v>278</v>
      </c>
      <c r="L1591" t="s">
        <v>181</v>
      </c>
      <c r="M1591" t="s">
        <v>182</v>
      </c>
      <c r="N1591" t="s">
        <v>107</v>
      </c>
      <c r="O1591" t="s">
        <v>27</v>
      </c>
      <c r="P1591" t="s">
        <v>23</v>
      </c>
    </row>
    <row r="1592" spans="1:16" x14ac:dyDescent="0.3">
      <c r="A1592">
        <v>10105</v>
      </c>
      <c r="B1592">
        <v>43</v>
      </c>
      <c r="C1592">
        <v>100</v>
      </c>
      <c r="D1592">
        <v>6341.21</v>
      </c>
      <c r="E1592" s="1">
        <v>37663</v>
      </c>
      <c r="F1592" t="s">
        <v>16</v>
      </c>
      <c r="G1592">
        <v>1</v>
      </c>
      <c r="H1592">
        <v>2</v>
      </c>
      <c r="I1592">
        <v>2003</v>
      </c>
      <c r="J1592" t="s">
        <v>251</v>
      </c>
      <c r="K1592" t="s">
        <v>279</v>
      </c>
      <c r="L1592" t="s">
        <v>132</v>
      </c>
      <c r="M1592" t="s">
        <v>133</v>
      </c>
      <c r="N1592" t="s">
        <v>134</v>
      </c>
      <c r="O1592" t="s">
        <v>27</v>
      </c>
      <c r="P1592" t="s">
        <v>30</v>
      </c>
    </row>
    <row r="1593" spans="1:16" x14ac:dyDescent="0.3">
      <c r="A1593">
        <v>10117</v>
      </c>
      <c r="B1593">
        <v>41</v>
      </c>
      <c r="C1593">
        <v>100</v>
      </c>
      <c r="D1593">
        <v>5189.78</v>
      </c>
      <c r="E1593" s="1">
        <v>37727</v>
      </c>
      <c r="F1593" t="s">
        <v>16</v>
      </c>
      <c r="G1593">
        <v>2</v>
      </c>
      <c r="H1593">
        <v>4</v>
      </c>
      <c r="I1593">
        <v>2003</v>
      </c>
      <c r="J1593" t="s">
        <v>251</v>
      </c>
      <c r="K1593" t="s">
        <v>279</v>
      </c>
      <c r="L1593" t="s">
        <v>85</v>
      </c>
      <c r="M1593" t="s">
        <v>86</v>
      </c>
      <c r="N1593" t="s">
        <v>86</v>
      </c>
      <c r="O1593" t="s">
        <v>87</v>
      </c>
      <c r="P1593" t="s">
        <v>30</v>
      </c>
    </row>
    <row r="1594" spans="1:16" x14ac:dyDescent="0.3">
      <c r="A1594">
        <v>10129</v>
      </c>
      <c r="B1594">
        <v>45</v>
      </c>
      <c r="C1594">
        <v>100</v>
      </c>
      <c r="D1594">
        <v>6027.75</v>
      </c>
      <c r="E1594" s="1">
        <v>37784</v>
      </c>
      <c r="F1594" t="s">
        <v>16</v>
      </c>
      <c r="G1594">
        <v>2</v>
      </c>
      <c r="H1594">
        <v>6</v>
      </c>
      <c r="I1594">
        <v>2003</v>
      </c>
      <c r="J1594" t="s">
        <v>251</v>
      </c>
      <c r="K1594" t="s">
        <v>279</v>
      </c>
      <c r="L1594" t="s">
        <v>135</v>
      </c>
      <c r="M1594" t="s">
        <v>136</v>
      </c>
      <c r="N1594" t="s">
        <v>74</v>
      </c>
      <c r="O1594" t="s">
        <v>27</v>
      </c>
      <c r="P1594" t="s">
        <v>30</v>
      </c>
    </row>
    <row r="1595" spans="1:16" x14ac:dyDescent="0.3">
      <c r="A1595">
        <v>10142</v>
      </c>
      <c r="B1595">
        <v>33</v>
      </c>
      <c r="C1595">
        <v>100</v>
      </c>
      <c r="D1595">
        <v>3366</v>
      </c>
      <c r="E1595" s="1">
        <v>37841</v>
      </c>
      <c r="F1595" t="s">
        <v>16</v>
      </c>
      <c r="G1595">
        <v>3</v>
      </c>
      <c r="H1595">
        <v>8</v>
      </c>
      <c r="I1595">
        <v>2003</v>
      </c>
      <c r="J1595" t="s">
        <v>251</v>
      </c>
      <c r="K1595" t="s">
        <v>279</v>
      </c>
      <c r="L1595" t="s">
        <v>112</v>
      </c>
      <c r="M1595" t="s">
        <v>113</v>
      </c>
      <c r="N1595" t="s">
        <v>21</v>
      </c>
      <c r="O1595" t="s">
        <v>22</v>
      </c>
      <c r="P1595" t="s">
        <v>30</v>
      </c>
    </row>
    <row r="1596" spans="1:16" x14ac:dyDescent="0.3">
      <c r="A1596">
        <v>10153</v>
      </c>
      <c r="B1596">
        <v>40</v>
      </c>
      <c r="C1596">
        <v>100</v>
      </c>
      <c r="D1596">
        <v>5456.4</v>
      </c>
      <c r="E1596" s="1">
        <v>37892</v>
      </c>
      <c r="F1596" t="s">
        <v>16</v>
      </c>
      <c r="G1596">
        <v>3</v>
      </c>
      <c r="H1596">
        <v>9</v>
      </c>
      <c r="I1596">
        <v>2003</v>
      </c>
      <c r="J1596" t="s">
        <v>251</v>
      </c>
      <c r="K1596" t="s">
        <v>279</v>
      </c>
      <c r="L1596" t="s">
        <v>76</v>
      </c>
      <c r="M1596" t="s">
        <v>77</v>
      </c>
      <c r="N1596" t="s">
        <v>78</v>
      </c>
      <c r="O1596" t="s">
        <v>27</v>
      </c>
      <c r="P1596" t="s">
        <v>30</v>
      </c>
    </row>
    <row r="1597" spans="1:16" x14ac:dyDescent="0.3">
      <c r="A1597">
        <v>10167</v>
      </c>
      <c r="B1597">
        <v>33</v>
      </c>
      <c r="C1597">
        <v>100</v>
      </c>
      <c r="D1597">
        <v>3812.16</v>
      </c>
      <c r="E1597" s="1">
        <v>37917</v>
      </c>
      <c r="F1597" t="s">
        <v>138</v>
      </c>
      <c r="G1597">
        <v>4</v>
      </c>
      <c r="H1597">
        <v>10</v>
      </c>
      <c r="I1597">
        <v>2003</v>
      </c>
      <c r="J1597" t="s">
        <v>251</v>
      </c>
      <c r="K1597" t="s">
        <v>279</v>
      </c>
      <c r="L1597" t="s">
        <v>108</v>
      </c>
      <c r="M1597" t="s">
        <v>109</v>
      </c>
      <c r="N1597" t="s">
        <v>83</v>
      </c>
      <c r="O1597" t="s">
        <v>27</v>
      </c>
      <c r="P1597" t="s">
        <v>30</v>
      </c>
    </row>
    <row r="1598" spans="1:16" x14ac:dyDescent="0.3">
      <c r="A1598">
        <v>10177</v>
      </c>
      <c r="B1598">
        <v>50</v>
      </c>
      <c r="C1598">
        <v>100</v>
      </c>
      <c r="D1598">
        <v>6083</v>
      </c>
      <c r="E1598" s="1">
        <v>37932</v>
      </c>
      <c r="F1598" t="s">
        <v>16</v>
      </c>
      <c r="G1598">
        <v>4</v>
      </c>
      <c r="H1598">
        <v>11</v>
      </c>
      <c r="I1598">
        <v>2003</v>
      </c>
      <c r="J1598" t="s">
        <v>251</v>
      </c>
      <c r="K1598" t="s">
        <v>279</v>
      </c>
      <c r="L1598" t="s">
        <v>193</v>
      </c>
      <c r="M1598" t="s">
        <v>77</v>
      </c>
      <c r="N1598" t="s">
        <v>78</v>
      </c>
      <c r="O1598" t="s">
        <v>27</v>
      </c>
      <c r="P1598" t="s">
        <v>30</v>
      </c>
    </row>
    <row r="1599" spans="1:16" x14ac:dyDescent="0.3">
      <c r="A1599">
        <v>10185</v>
      </c>
      <c r="B1599">
        <v>30</v>
      </c>
      <c r="C1599">
        <v>100</v>
      </c>
      <c r="D1599">
        <v>3170.7</v>
      </c>
      <c r="E1599" s="1">
        <v>37939</v>
      </c>
      <c r="F1599" t="s">
        <v>16</v>
      </c>
      <c r="G1599">
        <v>4</v>
      </c>
      <c r="H1599">
        <v>11</v>
      </c>
      <c r="I1599">
        <v>2003</v>
      </c>
      <c r="J1599" t="s">
        <v>251</v>
      </c>
      <c r="K1599" t="s">
        <v>279</v>
      </c>
      <c r="L1599" t="s">
        <v>137</v>
      </c>
      <c r="M1599" t="s">
        <v>71</v>
      </c>
      <c r="N1599" t="s">
        <v>21</v>
      </c>
      <c r="O1599" t="s">
        <v>22</v>
      </c>
      <c r="P1599" t="s">
        <v>30</v>
      </c>
    </row>
    <row r="1600" spans="1:16" x14ac:dyDescent="0.3">
      <c r="A1600">
        <v>10197</v>
      </c>
      <c r="B1600">
        <v>41</v>
      </c>
      <c r="C1600">
        <v>100</v>
      </c>
      <c r="D1600">
        <v>4534.6000000000004</v>
      </c>
      <c r="E1600" s="1">
        <v>37951</v>
      </c>
      <c r="F1600" t="s">
        <v>16</v>
      </c>
      <c r="G1600">
        <v>4</v>
      </c>
      <c r="H1600">
        <v>11</v>
      </c>
      <c r="I1600">
        <v>2003</v>
      </c>
      <c r="J1600" t="s">
        <v>251</v>
      </c>
      <c r="K1600" t="s">
        <v>279</v>
      </c>
      <c r="L1600" t="s">
        <v>142</v>
      </c>
      <c r="M1600" t="s">
        <v>143</v>
      </c>
      <c r="N1600" t="s">
        <v>78</v>
      </c>
      <c r="O1600" t="s">
        <v>27</v>
      </c>
      <c r="P1600" t="s">
        <v>30</v>
      </c>
    </row>
    <row r="1601" spans="1:16" x14ac:dyDescent="0.3">
      <c r="A1601">
        <v>10208</v>
      </c>
      <c r="B1601">
        <v>35</v>
      </c>
      <c r="C1601">
        <v>100</v>
      </c>
      <c r="D1601">
        <v>4301.1499999999996</v>
      </c>
      <c r="E1601" s="1">
        <v>37988</v>
      </c>
      <c r="F1601" t="s">
        <v>16</v>
      </c>
      <c r="G1601">
        <v>1</v>
      </c>
      <c r="H1601">
        <v>1</v>
      </c>
      <c r="I1601">
        <v>2004</v>
      </c>
      <c r="J1601" t="s">
        <v>251</v>
      </c>
      <c r="K1601" t="s">
        <v>279</v>
      </c>
      <c r="L1601" t="s">
        <v>93</v>
      </c>
      <c r="M1601" t="s">
        <v>94</v>
      </c>
      <c r="N1601" t="s">
        <v>26</v>
      </c>
      <c r="O1601" t="s">
        <v>27</v>
      </c>
      <c r="P1601" t="s">
        <v>30</v>
      </c>
    </row>
    <row r="1602" spans="1:16" x14ac:dyDescent="0.3">
      <c r="A1602">
        <v>10221</v>
      </c>
      <c r="B1602">
        <v>49</v>
      </c>
      <c r="C1602">
        <v>100</v>
      </c>
      <c r="D1602">
        <v>6804.63</v>
      </c>
      <c r="E1602" s="1">
        <v>38035</v>
      </c>
      <c r="F1602" t="s">
        <v>16</v>
      </c>
      <c r="G1602">
        <v>1</v>
      </c>
      <c r="H1602">
        <v>2</v>
      </c>
      <c r="I1602">
        <v>2004</v>
      </c>
      <c r="J1602" t="s">
        <v>251</v>
      </c>
      <c r="K1602" t="s">
        <v>279</v>
      </c>
      <c r="L1602" t="s">
        <v>148</v>
      </c>
      <c r="M1602" t="s">
        <v>149</v>
      </c>
      <c r="N1602" t="s">
        <v>150</v>
      </c>
      <c r="O1602" t="s">
        <v>27</v>
      </c>
      <c r="P1602" t="s">
        <v>30</v>
      </c>
    </row>
    <row r="1603" spans="1:16" x14ac:dyDescent="0.3">
      <c r="A1603">
        <v>10232</v>
      </c>
      <c r="B1603">
        <v>46</v>
      </c>
      <c r="C1603">
        <v>100</v>
      </c>
      <c r="D1603">
        <v>5652.94</v>
      </c>
      <c r="E1603" s="1">
        <v>38066</v>
      </c>
      <c r="F1603" t="s">
        <v>16</v>
      </c>
      <c r="G1603">
        <v>1</v>
      </c>
      <c r="H1603">
        <v>3</v>
      </c>
      <c r="I1603">
        <v>2004</v>
      </c>
      <c r="J1603" t="s">
        <v>251</v>
      </c>
      <c r="K1603" t="s">
        <v>279</v>
      </c>
      <c r="L1603" t="s">
        <v>155</v>
      </c>
      <c r="M1603" t="s">
        <v>156</v>
      </c>
      <c r="N1603" t="s">
        <v>74</v>
      </c>
      <c r="O1603" t="s">
        <v>27</v>
      </c>
      <c r="P1603" t="s">
        <v>30</v>
      </c>
    </row>
    <row r="1604" spans="1:16" x14ac:dyDescent="0.3">
      <c r="A1604">
        <v>10248</v>
      </c>
      <c r="B1604">
        <v>48</v>
      </c>
      <c r="C1604">
        <v>100</v>
      </c>
      <c r="D1604">
        <v>6960.48</v>
      </c>
      <c r="E1604" s="1">
        <v>38114</v>
      </c>
      <c r="F1604" t="s">
        <v>138</v>
      </c>
      <c r="G1604">
        <v>2</v>
      </c>
      <c r="H1604">
        <v>5</v>
      </c>
      <c r="I1604">
        <v>2004</v>
      </c>
      <c r="J1604" t="s">
        <v>251</v>
      </c>
      <c r="K1604" t="s">
        <v>279</v>
      </c>
      <c r="L1604" t="s">
        <v>19</v>
      </c>
      <c r="M1604" t="s">
        <v>20</v>
      </c>
      <c r="N1604" t="s">
        <v>21</v>
      </c>
      <c r="O1604" t="s">
        <v>22</v>
      </c>
      <c r="P1604" t="s">
        <v>30</v>
      </c>
    </row>
    <row r="1605" spans="1:16" x14ac:dyDescent="0.3">
      <c r="A1605">
        <v>10261</v>
      </c>
      <c r="B1605">
        <v>36</v>
      </c>
      <c r="C1605">
        <v>100</v>
      </c>
      <c r="D1605">
        <v>4512.6000000000004</v>
      </c>
      <c r="E1605" s="1">
        <v>38155</v>
      </c>
      <c r="F1605" t="s">
        <v>16</v>
      </c>
      <c r="G1605">
        <v>2</v>
      </c>
      <c r="H1605">
        <v>6</v>
      </c>
      <c r="I1605">
        <v>2004</v>
      </c>
      <c r="J1605" t="s">
        <v>251</v>
      </c>
      <c r="K1605" t="s">
        <v>279</v>
      </c>
      <c r="L1605" t="s">
        <v>120</v>
      </c>
      <c r="M1605" t="s">
        <v>121</v>
      </c>
      <c r="N1605" t="s">
        <v>97</v>
      </c>
      <c r="O1605" t="s">
        <v>22</v>
      </c>
      <c r="P1605" t="s">
        <v>30</v>
      </c>
    </row>
    <row r="1606" spans="1:16" x14ac:dyDescent="0.3">
      <c r="A1606">
        <v>10273</v>
      </c>
      <c r="B1606">
        <v>22</v>
      </c>
      <c r="C1606">
        <v>100</v>
      </c>
      <c r="D1606">
        <v>2784.76</v>
      </c>
      <c r="E1606" s="1">
        <v>38189</v>
      </c>
      <c r="F1606" t="s">
        <v>16</v>
      </c>
      <c r="G1606">
        <v>3</v>
      </c>
      <c r="H1606">
        <v>7</v>
      </c>
      <c r="I1606">
        <v>2004</v>
      </c>
      <c r="J1606" t="s">
        <v>251</v>
      </c>
      <c r="K1606" t="s">
        <v>279</v>
      </c>
      <c r="L1606" t="s">
        <v>148</v>
      </c>
      <c r="M1606" t="s">
        <v>149</v>
      </c>
      <c r="N1606" t="s">
        <v>150</v>
      </c>
      <c r="O1606" t="s">
        <v>27</v>
      </c>
      <c r="P1606" t="s">
        <v>23</v>
      </c>
    </row>
    <row r="1607" spans="1:16" x14ac:dyDescent="0.3">
      <c r="A1607">
        <v>10283</v>
      </c>
      <c r="B1607">
        <v>42</v>
      </c>
      <c r="C1607">
        <v>100</v>
      </c>
      <c r="D1607">
        <v>5316.36</v>
      </c>
      <c r="E1607" s="1">
        <v>38219</v>
      </c>
      <c r="F1607" t="s">
        <v>16</v>
      </c>
      <c r="G1607">
        <v>3</v>
      </c>
      <c r="H1607">
        <v>8</v>
      </c>
      <c r="I1607">
        <v>2004</v>
      </c>
      <c r="J1607" t="s">
        <v>251</v>
      </c>
      <c r="K1607" t="s">
        <v>279</v>
      </c>
      <c r="L1607" t="s">
        <v>151</v>
      </c>
      <c r="M1607" t="s">
        <v>152</v>
      </c>
      <c r="N1607" t="s">
        <v>97</v>
      </c>
      <c r="O1607" t="s">
        <v>22</v>
      </c>
      <c r="P1607" t="s">
        <v>30</v>
      </c>
    </row>
    <row r="1608" spans="1:16" x14ac:dyDescent="0.3">
      <c r="A1608">
        <v>10293</v>
      </c>
      <c r="B1608">
        <v>21</v>
      </c>
      <c r="C1608">
        <v>100</v>
      </c>
      <c r="D1608">
        <v>2941.89</v>
      </c>
      <c r="E1608" s="1">
        <v>38239</v>
      </c>
      <c r="F1608" t="s">
        <v>16</v>
      </c>
      <c r="G1608">
        <v>3</v>
      </c>
      <c r="H1608">
        <v>9</v>
      </c>
      <c r="I1608">
        <v>2004</v>
      </c>
      <c r="J1608" t="s">
        <v>251</v>
      </c>
      <c r="K1608" t="s">
        <v>279</v>
      </c>
      <c r="L1608" t="s">
        <v>105</v>
      </c>
      <c r="M1608" t="s">
        <v>106</v>
      </c>
      <c r="N1608" t="s">
        <v>107</v>
      </c>
      <c r="O1608" t="s">
        <v>27</v>
      </c>
      <c r="P1608" t="s">
        <v>23</v>
      </c>
    </row>
    <row r="1609" spans="1:16" x14ac:dyDescent="0.3">
      <c r="A1609">
        <v>10306</v>
      </c>
      <c r="B1609">
        <v>29</v>
      </c>
      <c r="C1609">
        <v>100</v>
      </c>
      <c r="D1609">
        <v>3207.4</v>
      </c>
      <c r="E1609" s="1">
        <v>38274</v>
      </c>
      <c r="F1609" t="s">
        <v>16</v>
      </c>
      <c r="G1609">
        <v>4</v>
      </c>
      <c r="H1609">
        <v>10</v>
      </c>
      <c r="I1609">
        <v>2004</v>
      </c>
      <c r="J1609" t="s">
        <v>251</v>
      </c>
      <c r="K1609" t="s">
        <v>279</v>
      </c>
      <c r="L1609" t="s">
        <v>194</v>
      </c>
      <c r="M1609" t="s">
        <v>195</v>
      </c>
      <c r="N1609" t="s">
        <v>74</v>
      </c>
      <c r="O1609" t="s">
        <v>27</v>
      </c>
      <c r="P1609" t="s">
        <v>30</v>
      </c>
    </row>
    <row r="1610" spans="1:16" x14ac:dyDescent="0.3">
      <c r="A1610">
        <v>10315</v>
      </c>
      <c r="B1610">
        <v>35</v>
      </c>
      <c r="C1610">
        <v>100</v>
      </c>
      <c r="D1610">
        <v>4215.05</v>
      </c>
      <c r="E1610" s="1">
        <v>38289</v>
      </c>
      <c r="F1610" t="s">
        <v>16</v>
      </c>
      <c r="G1610">
        <v>4</v>
      </c>
      <c r="H1610">
        <v>10</v>
      </c>
      <c r="I1610">
        <v>2004</v>
      </c>
      <c r="J1610" t="s">
        <v>251</v>
      </c>
      <c r="K1610" t="s">
        <v>279</v>
      </c>
      <c r="L1610" t="s">
        <v>53</v>
      </c>
      <c r="M1610" t="s">
        <v>54</v>
      </c>
      <c r="N1610" t="s">
        <v>26</v>
      </c>
      <c r="O1610" t="s">
        <v>27</v>
      </c>
      <c r="P1610" t="s">
        <v>30</v>
      </c>
    </row>
    <row r="1611" spans="1:16" x14ac:dyDescent="0.3">
      <c r="A1611">
        <v>10326</v>
      </c>
      <c r="B1611">
        <v>41</v>
      </c>
      <c r="C1611">
        <v>100</v>
      </c>
      <c r="D1611">
        <v>4333.29</v>
      </c>
      <c r="E1611" s="1">
        <v>38300</v>
      </c>
      <c r="F1611" t="s">
        <v>16</v>
      </c>
      <c r="G1611">
        <v>4</v>
      </c>
      <c r="H1611">
        <v>11</v>
      </c>
      <c r="I1611">
        <v>2004</v>
      </c>
      <c r="J1611" t="s">
        <v>251</v>
      </c>
      <c r="K1611" t="s">
        <v>279</v>
      </c>
      <c r="L1611" t="s">
        <v>81</v>
      </c>
      <c r="M1611" t="s">
        <v>82</v>
      </c>
      <c r="N1611" t="s">
        <v>83</v>
      </c>
      <c r="O1611" t="s">
        <v>27</v>
      </c>
      <c r="P1611" t="s">
        <v>30</v>
      </c>
    </row>
    <row r="1612" spans="1:16" x14ac:dyDescent="0.3">
      <c r="A1612">
        <v>10337</v>
      </c>
      <c r="B1612">
        <v>29</v>
      </c>
      <c r="C1612">
        <v>71.97</v>
      </c>
      <c r="D1612">
        <v>2087.13</v>
      </c>
      <c r="E1612" s="1">
        <v>38312</v>
      </c>
      <c r="F1612" t="s">
        <v>16</v>
      </c>
      <c r="G1612">
        <v>4</v>
      </c>
      <c r="H1612">
        <v>11</v>
      </c>
      <c r="I1612">
        <v>2004</v>
      </c>
      <c r="J1612" t="s">
        <v>251</v>
      </c>
      <c r="K1612" t="s">
        <v>279</v>
      </c>
      <c r="L1612" t="s">
        <v>88</v>
      </c>
      <c r="M1612" t="s">
        <v>20</v>
      </c>
      <c r="N1612" t="s">
        <v>21</v>
      </c>
      <c r="O1612" t="s">
        <v>22</v>
      </c>
      <c r="P1612" t="s">
        <v>23</v>
      </c>
    </row>
    <row r="1613" spans="1:16" x14ac:dyDescent="0.3">
      <c r="A1613">
        <v>10350</v>
      </c>
      <c r="B1613">
        <v>34</v>
      </c>
      <c r="C1613">
        <v>50.33</v>
      </c>
      <c r="D1613">
        <v>1711.22</v>
      </c>
      <c r="E1613" s="1">
        <v>38323</v>
      </c>
      <c r="F1613" t="s">
        <v>16</v>
      </c>
      <c r="G1613">
        <v>4</v>
      </c>
      <c r="H1613">
        <v>12</v>
      </c>
      <c r="I1613">
        <v>2004</v>
      </c>
      <c r="J1613" t="s">
        <v>251</v>
      </c>
      <c r="K1613" t="s">
        <v>279</v>
      </c>
      <c r="L1613" t="s">
        <v>76</v>
      </c>
      <c r="M1613" t="s">
        <v>77</v>
      </c>
      <c r="N1613" t="s">
        <v>78</v>
      </c>
      <c r="O1613" t="s">
        <v>27</v>
      </c>
      <c r="P1613" t="s">
        <v>23</v>
      </c>
    </row>
    <row r="1614" spans="1:16" x14ac:dyDescent="0.3">
      <c r="A1614">
        <v>10372</v>
      </c>
      <c r="B1614">
        <v>37</v>
      </c>
      <c r="C1614">
        <v>100</v>
      </c>
      <c r="D1614">
        <v>3910.53</v>
      </c>
      <c r="E1614" s="1">
        <v>38378</v>
      </c>
      <c r="F1614" t="s">
        <v>16</v>
      </c>
      <c r="G1614">
        <v>1</v>
      </c>
      <c r="H1614">
        <v>1</v>
      </c>
      <c r="I1614">
        <v>2005</v>
      </c>
      <c r="J1614" t="s">
        <v>251</v>
      </c>
      <c r="K1614" t="s">
        <v>279</v>
      </c>
      <c r="L1614" t="s">
        <v>103</v>
      </c>
      <c r="M1614" t="s">
        <v>104</v>
      </c>
      <c r="N1614" t="s">
        <v>87</v>
      </c>
      <c r="O1614" t="s">
        <v>87</v>
      </c>
      <c r="P1614" t="s">
        <v>30</v>
      </c>
    </row>
    <row r="1615" spans="1:16" x14ac:dyDescent="0.3">
      <c r="A1615">
        <v>10384</v>
      </c>
      <c r="B1615">
        <v>28</v>
      </c>
      <c r="C1615">
        <v>80.540000000000006</v>
      </c>
      <c r="D1615">
        <v>2255.12</v>
      </c>
      <c r="E1615" s="1">
        <v>38406</v>
      </c>
      <c r="F1615" t="s">
        <v>16</v>
      </c>
      <c r="G1615">
        <v>1</v>
      </c>
      <c r="H1615">
        <v>2</v>
      </c>
      <c r="I1615">
        <v>2005</v>
      </c>
      <c r="J1615" t="s">
        <v>251</v>
      </c>
      <c r="K1615" t="s">
        <v>279</v>
      </c>
      <c r="L1615" t="s">
        <v>33</v>
      </c>
      <c r="M1615" t="s">
        <v>34</v>
      </c>
      <c r="N1615" t="s">
        <v>21</v>
      </c>
      <c r="O1615" t="s">
        <v>22</v>
      </c>
      <c r="P1615" t="s">
        <v>23</v>
      </c>
    </row>
    <row r="1616" spans="1:16" x14ac:dyDescent="0.3">
      <c r="A1616">
        <v>10396</v>
      </c>
      <c r="B1616">
        <v>49</v>
      </c>
      <c r="C1616">
        <v>100</v>
      </c>
      <c r="D1616">
        <v>5720.75</v>
      </c>
      <c r="E1616" s="1">
        <v>38434</v>
      </c>
      <c r="F1616" t="s">
        <v>16</v>
      </c>
      <c r="G1616">
        <v>1</v>
      </c>
      <c r="H1616">
        <v>3</v>
      </c>
      <c r="I1616">
        <v>2005</v>
      </c>
      <c r="J1616" t="s">
        <v>251</v>
      </c>
      <c r="K1616" t="s">
        <v>279</v>
      </c>
      <c r="L1616" t="s">
        <v>112</v>
      </c>
      <c r="M1616" t="s">
        <v>113</v>
      </c>
      <c r="N1616" t="s">
        <v>21</v>
      </c>
      <c r="O1616" t="s">
        <v>22</v>
      </c>
      <c r="P1616" t="s">
        <v>30</v>
      </c>
    </row>
    <row r="1617" spans="1:16" x14ac:dyDescent="0.3">
      <c r="A1617">
        <v>10414</v>
      </c>
      <c r="B1617">
        <v>23</v>
      </c>
      <c r="C1617">
        <v>100</v>
      </c>
      <c r="D1617">
        <v>3335.23</v>
      </c>
      <c r="E1617" s="1">
        <v>38478</v>
      </c>
      <c r="F1617" t="s">
        <v>161</v>
      </c>
      <c r="G1617">
        <v>2</v>
      </c>
      <c r="H1617">
        <v>5</v>
      </c>
      <c r="I1617">
        <v>2005</v>
      </c>
      <c r="J1617" t="s">
        <v>251</v>
      </c>
      <c r="K1617" t="s">
        <v>279</v>
      </c>
      <c r="L1617" t="s">
        <v>153</v>
      </c>
      <c r="M1617" t="s">
        <v>154</v>
      </c>
      <c r="N1617" t="s">
        <v>21</v>
      </c>
      <c r="O1617" t="s">
        <v>22</v>
      </c>
      <c r="P1617" t="s">
        <v>30</v>
      </c>
    </row>
    <row r="1618" spans="1:16" x14ac:dyDescent="0.3">
      <c r="A1618">
        <v>10101</v>
      </c>
      <c r="B1618">
        <v>46</v>
      </c>
      <c r="C1618">
        <v>53.76</v>
      </c>
      <c r="D1618">
        <v>2472.96</v>
      </c>
      <c r="E1618" s="1">
        <v>37630</v>
      </c>
      <c r="F1618" t="s">
        <v>16</v>
      </c>
      <c r="G1618">
        <v>1</v>
      </c>
      <c r="H1618">
        <v>1</v>
      </c>
      <c r="I1618">
        <v>2003</v>
      </c>
      <c r="J1618" t="s">
        <v>222</v>
      </c>
      <c r="K1618" t="s">
        <v>280</v>
      </c>
      <c r="L1618" t="s">
        <v>184</v>
      </c>
      <c r="M1618" t="s">
        <v>185</v>
      </c>
      <c r="N1618" t="s">
        <v>177</v>
      </c>
      <c r="O1618" t="s">
        <v>27</v>
      </c>
      <c r="P1618" t="s">
        <v>23</v>
      </c>
    </row>
    <row r="1619" spans="1:16" x14ac:dyDescent="0.3">
      <c r="A1619">
        <v>10110</v>
      </c>
      <c r="B1619">
        <v>39</v>
      </c>
      <c r="C1619">
        <v>44.35</v>
      </c>
      <c r="D1619">
        <v>1729.65</v>
      </c>
      <c r="E1619" s="1">
        <v>37698</v>
      </c>
      <c r="F1619" t="s">
        <v>16</v>
      </c>
      <c r="G1619">
        <v>1</v>
      </c>
      <c r="H1619">
        <v>3</v>
      </c>
      <c r="I1619">
        <v>2003</v>
      </c>
      <c r="J1619" t="s">
        <v>222</v>
      </c>
      <c r="K1619" t="s">
        <v>280</v>
      </c>
      <c r="L1619" t="s">
        <v>194</v>
      </c>
      <c r="M1619" t="s">
        <v>195</v>
      </c>
      <c r="N1619" t="s">
        <v>74</v>
      </c>
      <c r="O1619" t="s">
        <v>27</v>
      </c>
      <c r="P1619" t="s">
        <v>23</v>
      </c>
    </row>
    <row r="1620" spans="1:16" x14ac:dyDescent="0.3">
      <c r="A1620">
        <v>10124</v>
      </c>
      <c r="B1620">
        <v>22</v>
      </c>
      <c r="C1620">
        <v>45.25</v>
      </c>
      <c r="D1620">
        <v>995.5</v>
      </c>
      <c r="E1620" s="1">
        <v>37762</v>
      </c>
      <c r="F1620" t="s">
        <v>16</v>
      </c>
      <c r="G1620">
        <v>2</v>
      </c>
      <c r="H1620">
        <v>5</v>
      </c>
      <c r="I1620">
        <v>2003</v>
      </c>
      <c r="J1620" t="s">
        <v>222</v>
      </c>
      <c r="K1620" t="s">
        <v>280</v>
      </c>
      <c r="L1620" t="s">
        <v>218</v>
      </c>
      <c r="M1620" t="s">
        <v>219</v>
      </c>
      <c r="N1620" t="s">
        <v>21</v>
      </c>
      <c r="O1620" t="s">
        <v>22</v>
      </c>
      <c r="P1620" t="s">
        <v>23</v>
      </c>
    </row>
    <row r="1621" spans="1:16" x14ac:dyDescent="0.3">
      <c r="A1621">
        <v>10149</v>
      </c>
      <c r="B1621">
        <v>49</v>
      </c>
      <c r="C1621">
        <v>49.28</v>
      </c>
      <c r="D1621">
        <v>2414.7199999999998</v>
      </c>
      <c r="E1621" s="1">
        <v>37876</v>
      </c>
      <c r="F1621" t="s">
        <v>16</v>
      </c>
      <c r="G1621">
        <v>3</v>
      </c>
      <c r="H1621">
        <v>9</v>
      </c>
      <c r="I1621">
        <v>2003</v>
      </c>
      <c r="J1621" t="s">
        <v>222</v>
      </c>
      <c r="K1621" t="s">
        <v>280</v>
      </c>
      <c r="L1621" t="s">
        <v>211</v>
      </c>
      <c r="M1621" t="s">
        <v>212</v>
      </c>
      <c r="N1621" t="s">
        <v>21</v>
      </c>
      <c r="O1621" t="s">
        <v>22</v>
      </c>
      <c r="P1621" t="s">
        <v>23</v>
      </c>
    </row>
    <row r="1622" spans="1:16" x14ac:dyDescent="0.3">
      <c r="A1622">
        <v>10162</v>
      </c>
      <c r="B1622">
        <v>43</v>
      </c>
      <c r="C1622">
        <v>36.29</v>
      </c>
      <c r="D1622">
        <v>1560.47</v>
      </c>
      <c r="E1622" s="1">
        <v>37912</v>
      </c>
      <c r="F1622" t="s">
        <v>16</v>
      </c>
      <c r="G1622">
        <v>4</v>
      </c>
      <c r="H1622">
        <v>10</v>
      </c>
      <c r="I1622">
        <v>2003</v>
      </c>
      <c r="J1622" t="s">
        <v>222</v>
      </c>
      <c r="K1622" t="s">
        <v>280</v>
      </c>
      <c r="L1622" t="s">
        <v>33</v>
      </c>
      <c r="M1622" t="s">
        <v>34</v>
      </c>
      <c r="N1622" t="s">
        <v>21</v>
      </c>
      <c r="O1622" t="s">
        <v>22</v>
      </c>
      <c r="P1622" t="s">
        <v>23</v>
      </c>
    </row>
    <row r="1623" spans="1:16" x14ac:dyDescent="0.3">
      <c r="A1623">
        <v>10173</v>
      </c>
      <c r="B1623">
        <v>27</v>
      </c>
      <c r="C1623">
        <v>41.22</v>
      </c>
      <c r="D1623">
        <v>1112.94</v>
      </c>
      <c r="E1623" s="1">
        <v>37930</v>
      </c>
      <c r="F1623" t="s">
        <v>16</v>
      </c>
      <c r="G1623">
        <v>4</v>
      </c>
      <c r="H1623">
        <v>11</v>
      </c>
      <c r="I1623">
        <v>2003</v>
      </c>
      <c r="J1623" t="s">
        <v>222</v>
      </c>
      <c r="K1623" t="s">
        <v>280</v>
      </c>
      <c r="L1623" t="s">
        <v>224</v>
      </c>
      <c r="M1623" t="s">
        <v>225</v>
      </c>
      <c r="N1623" t="s">
        <v>107</v>
      </c>
      <c r="O1623" t="s">
        <v>27</v>
      </c>
      <c r="P1623" t="s">
        <v>23</v>
      </c>
    </row>
    <row r="1624" spans="1:16" x14ac:dyDescent="0.3">
      <c r="A1624">
        <v>10182</v>
      </c>
      <c r="B1624">
        <v>31</v>
      </c>
      <c r="C1624">
        <v>36.74</v>
      </c>
      <c r="D1624">
        <v>1138.94</v>
      </c>
      <c r="E1624" s="1">
        <v>37937</v>
      </c>
      <c r="F1624" t="s">
        <v>16</v>
      </c>
      <c r="G1624">
        <v>4</v>
      </c>
      <c r="H1624">
        <v>11</v>
      </c>
      <c r="I1624">
        <v>2003</v>
      </c>
      <c r="J1624" t="s">
        <v>222</v>
      </c>
      <c r="K1624" t="s">
        <v>280</v>
      </c>
      <c r="L1624" t="s">
        <v>112</v>
      </c>
      <c r="M1624" t="s">
        <v>113</v>
      </c>
      <c r="N1624" t="s">
        <v>21</v>
      </c>
      <c r="O1624" t="s">
        <v>22</v>
      </c>
      <c r="P1624" t="s">
        <v>23</v>
      </c>
    </row>
    <row r="1625" spans="1:16" x14ac:dyDescent="0.3">
      <c r="A1625">
        <v>10193</v>
      </c>
      <c r="B1625">
        <v>20</v>
      </c>
      <c r="C1625">
        <v>50.62</v>
      </c>
      <c r="D1625">
        <v>1012.4</v>
      </c>
      <c r="E1625" s="1">
        <v>37946</v>
      </c>
      <c r="F1625" t="s">
        <v>16</v>
      </c>
      <c r="G1625">
        <v>4</v>
      </c>
      <c r="H1625">
        <v>11</v>
      </c>
      <c r="I1625">
        <v>2003</v>
      </c>
      <c r="J1625" t="s">
        <v>222</v>
      </c>
      <c r="K1625" t="s">
        <v>280</v>
      </c>
      <c r="L1625" t="s">
        <v>226</v>
      </c>
      <c r="M1625" t="s">
        <v>227</v>
      </c>
      <c r="N1625" t="s">
        <v>46</v>
      </c>
      <c r="O1625" t="s">
        <v>47</v>
      </c>
      <c r="P1625" t="s">
        <v>23</v>
      </c>
    </row>
    <row r="1626" spans="1:16" x14ac:dyDescent="0.3">
      <c r="A1626">
        <v>10205</v>
      </c>
      <c r="B1626">
        <v>24</v>
      </c>
      <c r="C1626">
        <v>38.08</v>
      </c>
      <c r="D1626">
        <v>913.92</v>
      </c>
      <c r="E1626" s="1">
        <v>37958</v>
      </c>
      <c r="F1626" t="s">
        <v>16</v>
      </c>
      <c r="G1626">
        <v>4</v>
      </c>
      <c r="H1626">
        <v>12</v>
      </c>
      <c r="I1626">
        <v>2003</v>
      </c>
      <c r="J1626" t="s">
        <v>222</v>
      </c>
      <c r="K1626" t="s">
        <v>280</v>
      </c>
      <c r="L1626" t="s">
        <v>76</v>
      </c>
      <c r="M1626" t="s">
        <v>77</v>
      </c>
      <c r="N1626" t="s">
        <v>78</v>
      </c>
      <c r="O1626" t="s">
        <v>27</v>
      </c>
      <c r="P1626" t="s">
        <v>23</v>
      </c>
    </row>
    <row r="1627" spans="1:16" x14ac:dyDescent="0.3">
      <c r="A1627">
        <v>10214</v>
      </c>
      <c r="B1627">
        <v>49</v>
      </c>
      <c r="C1627">
        <v>47.94</v>
      </c>
      <c r="D1627">
        <v>2349.06</v>
      </c>
      <c r="E1627" s="1">
        <v>38012</v>
      </c>
      <c r="F1627" t="s">
        <v>16</v>
      </c>
      <c r="G1627">
        <v>1</v>
      </c>
      <c r="H1627">
        <v>1</v>
      </c>
      <c r="I1627">
        <v>2004</v>
      </c>
      <c r="J1627" t="s">
        <v>222</v>
      </c>
      <c r="K1627" t="s">
        <v>280</v>
      </c>
      <c r="L1627" t="s">
        <v>84</v>
      </c>
      <c r="M1627" t="s">
        <v>77</v>
      </c>
      <c r="N1627" t="s">
        <v>78</v>
      </c>
      <c r="O1627" t="s">
        <v>27</v>
      </c>
      <c r="P1627" t="s">
        <v>23</v>
      </c>
    </row>
    <row r="1628" spans="1:16" x14ac:dyDescent="0.3">
      <c r="A1628">
        <v>10227</v>
      </c>
      <c r="B1628">
        <v>24</v>
      </c>
      <c r="C1628">
        <v>48.38</v>
      </c>
      <c r="D1628">
        <v>1161.1199999999999</v>
      </c>
      <c r="E1628" s="1">
        <v>38048</v>
      </c>
      <c r="F1628" t="s">
        <v>16</v>
      </c>
      <c r="G1628">
        <v>1</v>
      </c>
      <c r="H1628">
        <v>3</v>
      </c>
      <c r="I1628">
        <v>2004</v>
      </c>
      <c r="J1628" t="s">
        <v>222</v>
      </c>
      <c r="K1628" t="s">
        <v>280</v>
      </c>
      <c r="L1628" t="s">
        <v>93</v>
      </c>
      <c r="M1628" t="s">
        <v>94</v>
      </c>
      <c r="N1628" t="s">
        <v>26</v>
      </c>
      <c r="O1628" t="s">
        <v>27</v>
      </c>
      <c r="P1628" t="s">
        <v>23</v>
      </c>
    </row>
    <row r="1629" spans="1:16" x14ac:dyDescent="0.3">
      <c r="A1629">
        <v>10244</v>
      </c>
      <c r="B1629">
        <v>39</v>
      </c>
      <c r="C1629">
        <v>45.25</v>
      </c>
      <c r="D1629">
        <v>1764.75</v>
      </c>
      <c r="E1629" s="1">
        <v>38106</v>
      </c>
      <c r="F1629" t="s">
        <v>16</v>
      </c>
      <c r="G1629">
        <v>2</v>
      </c>
      <c r="H1629">
        <v>4</v>
      </c>
      <c r="I1629">
        <v>2004</v>
      </c>
      <c r="J1629" t="s">
        <v>222</v>
      </c>
      <c r="K1629" t="s">
        <v>280</v>
      </c>
      <c r="L1629" t="s">
        <v>76</v>
      </c>
      <c r="M1629" t="s">
        <v>77</v>
      </c>
      <c r="N1629" t="s">
        <v>78</v>
      </c>
      <c r="O1629" t="s">
        <v>27</v>
      </c>
      <c r="P1629" t="s">
        <v>23</v>
      </c>
    </row>
    <row r="1630" spans="1:16" x14ac:dyDescent="0.3">
      <c r="A1630">
        <v>10255</v>
      </c>
      <c r="B1630">
        <v>37</v>
      </c>
      <c r="C1630">
        <v>45.7</v>
      </c>
      <c r="D1630">
        <v>1690.9</v>
      </c>
      <c r="E1630" s="1">
        <v>38142</v>
      </c>
      <c r="F1630" t="s">
        <v>16</v>
      </c>
      <c r="G1630">
        <v>2</v>
      </c>
      <c r="H1630">
        <v>6</v>
      </c>
      <c r="I1630">
        <v>2004</v>
      </c>
      <c r="J1630" t="s">
        <v>222</v>
      </c>
      <c r="K1630" t="s">
        <v>280</v>
      </c>
      <c r="L1630" t="s">
        <v>214</v>
      </c>
      <c r="M1630" t="s">
        <v>215</v>
      </c>
      <c r="N1630" t="s">
        <v>26</v>
      </c>
      <c r="O1630" t="s">
        <v>27</v>
      </c>
      <c r="P1630" t="s">
        <v>23</v>
      </c>
    </row>
    <row r="1631" spans="1:16" x14ac:dyDescent="0.3">
      <c r="A1631">
        <v>10280</v>
      </c>
      <c r="B1631">
        <v>45</v>
      </c>
      <c r="C1631">
        <v>47.49</v>
      </c>
      <c r="D1631">
        <v>2137.0500000000002</v>
      </c>
      <c r="E1631" s="1">
        <v>38216</v>
      </c>
      <c r="F1631" t="s">
        <v>16</v>
      </c>
      <c r="G1631">
        <v>3</v>
      </c>
      <c r="H1631">
        <v>8</v>
      </c>
      <c r="I1631">
        <v>2004</v>
      </c>
      <c r="J1631" t="s">
        <v>222</v>
      </c>
      <c r="K1631" t="s">
        <v>280</v>
      </c>
      <c r="L1631" t="s">
        <v>105</v>
      </c>
      <c r="M1631" t="s">
        <v>106</v>
      </c>
      <c r="N1631" t="s">
        <v>107</v>
      </c>
      <c r="O1631" t="s">
        <v>27</v>
      </c>
      <c r="P1631" t="s">
        <v>23</v>
      </c>
    </row>
    <row r="1632" spans="1:16" x14ac:dyDescent="0.3">
      <c r="A1632">
        <v>10289</v>
      </c>
      <c r="B1632">
        <v>45</v>
      </c>
      <c r="C1632">
        <v>48.38</v>
      </c>
      <c r="D1632">
        <v>2177.1</v>
      </c>
      <c r="E1632" s="1">
        <v>38233</v>
      </c>
      <c r="F1632" t="s">
        <v>16</v>
      </c>
      <c r="G1632">
        <v>3</v>
      </c>
      <c r="H1632">
        <v>9</v>
      </c>
      <c r="I1632">
        <v>2004</v>
      </c>
      <c r="J1632" t="s">
        <v>222</v>
      </c>
      <c r="K1632" t="s">
        <v>280</v>
      </c>
      <c r="L1632" t="s">
        <v>39</v>
      </c>
      <c r="M1632" t="s">
        <v>40</v>
      </c>
      <c r="N1632" t="s">
        <v>41</v>
      </c>
      <c r="O1632" t="s">
        <v>27</v>
      </c>
      <c r="P1632" t="s">
        <v>23</v>
      </c>
    </row>
    <row r="1633" spans="1:16" x14ac:dyDescent="0.3">
      <c r="A1633">
        <v>10304</v>
      </c>
      <c r="B1633">
        <v>44</v>
      </c>
      <c r="C1633">
        <v>39.42</v>
      </c>
      <c r="D1633">
        <v>1734.48</v>
      </c>
      <c r="E1633" s="1">
        <v>38271</v>
      </c>
      <c r="F1633" t="s">
        <v>16</v>
      </c>
      <c r="G1633">
        <v>4</v>
      </c>
      <c r="H1633">
        <v>10</v>
      </c>
      <c r="I1633">
        <v>2004</v>
      </c>
      <c r="J1633" t="s">
        <v>222</v>
      </c>
      <c r="K1633" t="s">
        <v>280</v>
      </c>
      <c r="L1633" t="s">
        <v>110</v>
      </c>
      <c r="M1633" t="s">
        <v>111</v>
      </c>
      <c r="N1633" t="s">
        <v>26</v>
      </c>
      <c r="O1633" t="s">
        <v>27</v>
      </c>
      <c r="P1633" t="s">
        <v>23</v>
      </c>
    </row>
    <row r="1634" spans="1:16" x14ac:dyDescent="0.3">
      <c r="A1634">
        <v>10312</v>
      </c>
      <c r="B1634">
        <v>23</v>
      </c>
      <c r="C1634">
        <v>37.630000000000003</v>
      </c>
      <c r="D1634">
        <v>865.49</v>
      </c>
      <c r="E1634" s="1">
        <v>38281</v>
      </c>
      <c r="F1634" t="s">
        <v>16</v>
      </c>
      <c r="G1634">
        <v>4</v>
      </c>
      <c r="H1634">
        <v>10</v>
      </c>
      <c r="I1634">
        <v>2004</v>
      </c>
      <c r="J1634" t="s">
        <v>222</v>
      </c>
      <c r="K1634" t="s">
        <v>280</v>
      </c>
      <c r="L1634" t="s">
        <v>112</v>
      </c>
      <c r="M1634" t="s">
        <v>113</v>
      </c>
      <c r="N1634" t="s">
        <v>21</v>
      </c>
      <c r="O1634" t="s">
        <v>22</v>
      </c>
      <c r="P1634" t="s">
        <v>23</v>
      </c>
    </row>
    <row r="1635" spans="1:16" x14ac:dyDescent="0.3">
      <c r="A1635">
        <v>10322</v>
      </c>
      <c r="B1635">
        <v>30</v>
      </c>
      <c r="C1635">
        <v>100</v>
      </c>
      <c r="D1635">
        <v>3500.1</v>
      </c>
      <c r="E1635" s="1">
        <v>38295</v>
      </c>
      <c r="F1635" t="s">
        <v>16</v>
      </c>
      <c r="G1635">
        <v>4</v>
      </c>
      <c r="H1635">
        <v>11</v>
      </c>
      <c r="I1635">
        <v>2004</v>
      </c>
      <c r="J1635" t="s">
        <v>222</v>
      </c>
      <c r="K1635" t="s">
        <v>280</v>
      </c>
      <c r="L1635" t="s">
        <v>114</v>
      </c>
      <c r="M1635" t="s">
        <v>115</v>
      </c>
      <c r="N1635" t="s">
        <v>21</v>
      </c>
      <c r="O1635" t="s">
        <v>22</v>
      </c>
      <c r="P1635" t="s">
        <v>30</v>
      </c>
    </row>
    <row r="1636" spans="1:16" x14ac:dyDescent="0.3">
      <c r="A1636">
        <v>10332</v>
      </c>
      <c r="B1636">
        <v>26</v>
      </c>
      <c r="C1636">
        <v>85.52</v>
      </c>
      <c r="D1636">
        <v>2223.52</v>
      </c>
      <c r="E1636" s="1">
        <v>38308</v>
      </c>
      <c r="F1636" t="s">
        <v>16</v>
      </c>
      <c r="G1636">
        <v>4</v>
      </c>
      <c r="H1636">
        <v>11</v>
      </c>
      <c r="I1636">
        <v>2004</v>
      </c>
      <c r="J1636" t="s">
        <v>222</v>
      </c>
      <c r="K1636" t="s">
        <v>280</v>
      </c>
      <c r="L1636" t="s">
        <v>194</v>
      </c>
      <c r="M1636" t="s">
        <v>195</v>
      </c>
      <c r="N1636" t="s">
        <v>74</v>
      </c>
      <c r="O1636" t="s">
        <v>27</v>
      </c>
      <c r="P1636" t="s">
        <v>23</v>
      </c>
    </row>
    <row r="1637" spans="1:16" x14ac:dyDescent="0.3">
      <c r="A1637">
        <v>10345</v>
      </c>
      <c r="B1637">
        <v>43</v>
      </c>
      <c r="C1637">
        <v>53.76</v>
      </c>
      <c r="D1637">
        <v>2311.6799999999998</v>
      </c>
      <c r="E1637" s="1">
        <v>38316</v>
      </c>
      <c r="F1637" t="s">
        <v>16</v>
      </c>
      <c r="G1637">
        <v>4</v>
      </c>
      <c r="H1637">
        <v>11</v>
      </c>
      <c r="I1637">
        <v>2004</v>
      </c>
      <c r="J1637" t="s">
        <v>222</v>
      </c>
      <c r="K1637" t="s">
        <v>280</v>
      </c>
      <c r="L1637" t="s">
        <v>127</v>
      </c>
      <c r="M1637" t="s">
        <v>54</v>
      </c>
      <c r="N1637" t="s">
        <v>26</v>
      </c>
      <c r="O1637" t="s">
        <v>27</v>
      </c>
      <c r="P1637" t="s">
        <v>23</v>
      </c>
    </row>
    <row r="1638" spans="1:16" x14ac:dyDescent="0.3">
      <c r="A1638">
        <v>10356</v>
      </c>
      <c r="B1638">
        <v>26</v>
      </c>
      <c r="C1638">
        <v>31.86</v>
      </c>
      <c r="D1638">
        <v>828.36</v>
      </c>
      <c r="E1638" s="1">
        <v>38330</v>
      </c>
      <c r="F1638" t="s">
        <v>16</v>
      </c>
      <c r="G1638">
        <v>4</v>
      </c>
      <c r="H1638">
        <v>12</v>
      </c>
      <c r="I1638">
        <v>2004</v>
      </c>
      <c r="J1638" t="s">
        <v>222</v>
      </c>
      <c r="K1638" t="s">
        <v>280</v>
      </c>
      <c r="L1638" t="s">
        <v>28</v>
      </c>
      <c r="M1638" t="s">
        <v>29</v>
      </c>
      <c r="N1638" t="s">
        <v>26</v>
      </c>
      <c r="O1638" t="s">
        <v>27</v>
      </c>
      <c r="P1638" t="s">
        <v>23</v>
      </c>
    </row>
    <row r="1639" spans="1:16" x14ac:dyDescent="0.3">
      <c r="A1639">
        <v>10367</v>
      </c>
      <c r="B1639">
        <v>28</v>
      </c>
      <c r="C1639">
        <v>30.59</v>
      </c>
      <c r="D1639">
        <v>856.52</v>
      </c>
      <c r="E1639" s="1">
        <v>38364</v>
      </c>
      <c r="F1639" t="s">
        <v>164</v>
      </c>
      <c r="G1639">
        <v>1</v>
      </c>
      <c r="H1639">
        <v>1</v>
      </c>
      <c r="I1639">
        <v>2005</v>
      </c>
      <c r="J1639" t="s">
        <v>222</v>
      </c>
      <c r="K1639" t="s">
        <v>280</v>
      </c>
      <c r="L1639" t="s">
        <v>31</v>
      </c>
      <c r="M1639" t="s">
        <v>32</v>
      </c>
      <c r="N1639" t="s">
        <v>21</v>
      </c>
      <c r="O1639" t="s">
        <v>22</v>
      </c>
      <c r="P1639" t="s">
        <v>23</v>
      </c>
    </row>
    <row r="1640" spans="1:16" x14ac:dyDescent="0.3">
      <c r="A1640">
        <v>10380</v>
      </c>
      <c r="B1640">
        <v>27</v>
      </c>
      <c r="C1640">
        <v>68.349999999999994</v>
      </c>
      <c r="D1640">
        <v>1845.45</v>
      </c>
      <c r="E1640" s="1">
        <v>38399</v>
      </c>
      <c r="F1640" t="s">
        <v>16</v>
      </c>
      <c r="G1640">
        <v>1</v>
      </c>
      <c r="H1640">
        <v>2</v>
      </c>
      <c r="I1640">
        <v>2005</v>
      </c>
      <c r="J1640" t="s">
        <v>222</v>
      </c>
      <c r="K1640" t="s">
        <v>280</v>
      </c>
      <c r="L1640" t="s">
        <v>76</v>
      </c>
      <c r="M1640" t="s">
        <v>77</v>
      </c>
      <c r="N1640" t="s">
        <v>78</v>
      </c>
      <c r="O1640" t="s">
        <v>27</v>
      </c>
      <c r="P1640" t="s">
        <v>23</v>
      </c>
    </row>
    <row r="1641" spans="1:16" x14ac:dyDescent="0.3">
      <c r="A1641">
        <v>10391</v>
      </c>
      <c r="B1641">
        <v>24</v>
      </c>
      <c r="C1641">
        <v>100</v>
      </c>
      <c r="D1641">
        <v>4042.08</v>
      </c>
      <c r="E1641" s="1">
        <v>38420</v>
      </c>
      <c r="F1641" t="s">
        <v>16</v>
      </c>
      <c r="G1641">
        <v>1</v>
      </c>
      <c r="H1641">
        <v>3</v>
      </c>
      <c r="I1641">
        <v>2005</v>
      </c>
      <c r="J1641" t="s">
        <v>222</v>
      </c>
      <c r="K1641" t="s">
        <v>280</v>
      </c>
      <c r="L1641" t="s">
        <v>118</v>
      </c>
      <c r="M1641" t="s">
        <v>119</v>
      </c>
      <c r="N1641" t="s">
        <v>46</v>
      </c>
      <c r="O1641" t="s">
        <v>47</v>
      </c>
      <c r="P1641" t="s">
        <v>30</v>
      </c>
    </row>
    <row r="1642" spans="1:16" x14ac:dyDescent="0.3">
      <c r="A1642">
        <v>10421</v>
      </c>
      <c r="B1642">
        <v>40</v>
      </c>
      <c r="C1642">
        <v>45.7</v>
      </c>
      <c r="D1642">
        <v>1828</v>
      </c>
      <c r="E1642" s="1">
        <v>38501</v>
      </c>
      <c r="F1642" t="s">
        <v>122</v>
      </c>
      <c r="G1642">
        <v>2</v>
      </c>
      <c r="H1642">
        <v>5</v>
      </c>
      <c r="I1642">
        <v>2005</v>
      </c>
      <c r="J1642" t="s">
        <v>222</v>
      </c>
      <c r="K1642" t="s">
        <v>280</v>
      </c>
      <c r="L1642" t="s">
        <v>112</v>
      </c>
      <c r="M1642" t="s">
        <v>113</v>
      </c>
      <c r="N1642" t="s">
        <v>21</v>
      </c>
      <c r="O1642" t="s">
        <v>22</v>
      </c>
      <c r="P1642" t="s">
        <v>23</v>
      </c>
    </row>
    <row r="1643" spans="1:16" x14ac:dyDescent="0.3">
      <c r="A1643">
        <v>10103</v>
      </c>
      <c r="B1643">
        <v>36</v>
      </c>
      <c r="C1643">
        <v>100</v>
      </c>
      <c r="D1643">
        <v>3680.28</v>
      </c>
      <c r="E1643" s="1">
        <v>37650</v>
      </c>
      <c r="F1643" t="s">
        <v>16</v>
      </c>
      <c r="G1643">
        <v>1</v>
      </c>
      <c r="H1643">
        <v>1</v>
      </c>
      <c r="I1643">
        <v>2003</v>
      </c>
      <c r="J1643" t="s">
        <v>198</v>
      </c>
      <c r="K1643" t="s">
        <v>281</v>
      </c>
      <c r="L1643" t="s">
        <v>60</v>
      </c>
      <c r="M1643" t="s">
        <v>61</v>
      </c>
      <c r="N1643" t="s">
        <v>41</v>
      </c>
      <c r="O1643" t="s">
        <v>27</v>
      </c>
      <c r="P1643" t="s">
        <v>30</v>
      </c>
    </row>
    <row r="1644" spans="1:16" x14ac:dyDescent="0.3">
      <c r="A1644">
        <v>10114</v>
      </c>
      <c r="B1644">
        <v>21</v>
      </c>
      <c r="C1644">
        <v>100</v>
      </c>
      <c r="D1644">
        <v>2925.09</v>
      </c>
      <c r="E1644" s="1">
        <v>37712</v>
      </c>
      <c r="F1644" t="s">
        <v>16</v>
      </c>
      <c r="G1644">
        <v>2</v>
      </c>
      <c r="H1644">
        <v>4</v>
      </c>
      <c r="I1644">
        <v>2003</v>
      </c>
      <c r="J1644" t="s">
        <v>198</v>
      </c>
      <c r="K1644" t="s">
        <v>281</v>
      </c>
      <c r="L1644" t="s">
        <v>163</v>
      </c>
      <c r="M1644" t="s">
        <v>29</v>
      </c>
      <c r="N1644" t="s">
        <v>26</v>
      </c>
      <c r="O1644" t="s">
        <v>27</v>
      </c>
      <c r="P1644" t="s">
        <v>23</v>
      </c>
    </row>
    <row r="1645" spans="1:16" x14ac:dyDescent="0.3">
      <c r="A1645">
        <v>10126</v>
      </c>
      <c r="B1645">
        <v>27</v>
      </c>
      <c r="C1645">
        <v>100</v>
      </c>
      <c r="D1645">
        <v>3415.77</v>
      </c>
      <c r="E1645" s="1">
        <v>37769</v>
      </c>
      <c r="F1645" t="s">
        <v>16</v>
      </c>
      <c r="G1645">
        <v>2</v>
      </c>
      <c r="H1645">
        <v>5</v>
      </c>
      <c r="I1645">
        <v>2003</v>
      </c>
      <c r="J1645" t="s">
        <v>198</v>
      </c>
      <c r="K1645" t="s">
        <v>281</v>
      </c>
      <c r="L1645" t="s">
        <v>84</v>
      </c>
      <c r="M1645" t="s">
        <v>77</v>
      </c>
      <c r="N1645" t="s">
        <v>78</v>
      </c>
      <c r="O1645" t="s">
        <v>27</v>
      </c>
      <c r="P1645" t="s">
        <v>30</v>
      </c>
    </row>
    <row r="1646" spans="1:16" x14ac:dyDescent="0.3">
      <c r="A1646">
        <v>10140</v>
      </c>
      <c r="B1646">
        <v>47</v>
      </c>
      <c r="C1646">
        <v>100</v>
      </c>
      <c r="D1646">
        <v>5105.1400000000003</v>
      </c>
      <c r="E1646" s="1">
        <v>37826</v>
      </c>
      <c r="F1646" t="s">
        <v>16</v>
      </c>
      <c r="G1646">
        <v>3</v>
      </c>
      <c r="H1646">
        <v>7</v>
      </c>
      <c r="I1646">
        <v>2003</v>
      </c>
      <c r="J1646" t="s">
        <v>198</v>
      </c>
      <c r="K1646" t="s">
        <v>281</v>
      </c>
      <c r="L1646" t="s">
        <v>35</v>
      </c>
      <c r="M1646" t="s">
        <v>36</v>
      </c>
      <c r="N1646" t="s">
        <v>21</v>
      </c>
      <c r="O1646" t="s">
        <v>22</v>
      </c>
      <c r="P1646" t="s">
        <v>30</v>
      </c>
    </row>
    <row r="1647" spans="1:16" x14ac:dyDescent="0.3">
      <c r="A1647">
        <v>10151</v>
      </c>
      <c r="B1647">
        <v>42</v>
      </c>
      <c r="C1647">
        <v>100</v>
      </c>
      <c r="D1647">
        <v>5098.8</v>
      </c>
      <c r="E1647" s="1">
        <v>37885</v>
      </c>
      <c r="F1647" t="s">
        <v>16</v>
      </c>
      <c r="G1647">
        <v>3</v>
      </c>
      <c r="H1647">
        <v>9</v>
      </c>
      <c r="I1647">
        <v>2003</v>
      </c>
      <c r="J1647" t="s">
        <v>198</v>
      </c>
      <c r="K1647" t="s">
        <v>281</v>
      </c>
      <c r="L1647" t="s">
        <v>157</v>
      </c>
      <c r="M1647" t="s">
        <v>158</v>
      </c>
      <c r="N1647" t="s">
        <v>59</v>
      </c>
      <c r="O1647" t="s">
        <v>27</v>
      </c>
      <c r="P1647" t="s">
        <v>30</v>
      </c>
    </row>
    <row r="1648" spans="1:16" x14ac:dyDescent="0.3">
      <c r="A1648">
        <v>10165</v>
      </c>
      <c r="B1648">
        <v>32</v>
      </c>
      <c r="C1648">
        <v>100</v>
      </c>
      <c r="D1648">
        <v>4661.76</v>
      </c>
      <c r="E1648" s="1">
        <v>37916</v>
      </c>
      <c r="F1648" t="s">
        <v>16</v>
      </c>
      <c r="G1648">
        <v>4</v>
      </c>
      <c r="H1648">
        <v>10</v>
      </c>
      <c r="I1648">
        <v>2003</v>
      </c>
      <c r="J1648" t="s">
        <v>198</v>
      </c>
      <c r="K1648" t="s">
        <v>281</v>
      </c>
      <c r="L1648" t="s">
        <v>85</v>
      </c>
      <c r="M1648" t="s">
        <v>86</v>
      </c>
      <c r="N1648" t="s">
        <v>86</v>
      </c>
      <c r="O1648" t="s">
        <v>87</v>
      </c>
      <c r="P1648" t="s">
        <v>30</v>
      </c>
    </row>
    <row r="1649" spans="1:16" x14ac:dyDescent="0.3">
      <c r="A1649">
        <v>10175</v>
      </c>
      <c r="B1649">
        <v>28</v>
      </c>
      <c r="C1649">
        <v>100</v>
      </c>
      <c r="D1649">
        <v>2969.96</v>
      </c>
      <c r="E1649" s="1">
        <v>37931</v>
      </c>
      <c r="F1649" t="s">
        <v>16</v>
      </c>
      <c r="G1649">
        <v>4</v>
      </c>
      <c r="H1649">
        <v>11</v>
      </c>
      <c r="I1649">
        <v>2003</v>
      </c>
      <c r="J1649" t="s">
        <v>198</v>
      </c>
      <c r="K1649" t="s">
        <v>281</v>
      </c>
      <c r="L1649" t="s">
        <v>135</v>
      </c>
      <c r="M1649" t="s">
        <v>136</v>
      </c>
      <c r="N1649" t="s">
        <v>74</v>
      </c>
      <c r="O1649" t="s">
        <v>27</v>
      </c>
      <c r="P1649" t="s">
        <v>23</v>
      </c>
    </row>
    <row r="1650" spans="1:16" x14ac:dyDescent="0.3">
      <c r="A1650">
        <v>10184</v>
      </c>
      <c r="B1650">
        <v>24</v>
      </c>
      <c r="C1650">
        <v>100</v>
      </c>
      <c r="D1650">
        <v>3496.32</v>
      </c>
      <c r="E1650" s="1">
        <v>37939</v>
      </c>
      <c r="F1650" t="s">
        <v>16</v>
      </c>
      <c r="G1650">
        <v>4</v>
      </c>
      <c r="H1650">
        <v>11</v>
      </c>
      <c r="I1650">
        <v>2003</v>
      </c>
      <c r="J1650" t="s">
        <v>198</v>
      </c>
      <c r="K1650" t="s">
        <v>281</v>
      </c>
      <c r="L1650" t="s">
        <v>209</v>
      </c>
      <c r="M1650" t="s">
        <v>210</v>
      </c>
      <c r="N1650" t="s">
        <v>78</v>
      </c>
      <c r="O1650" t="s">
        <v>27</v>
      </c>
      <c r="P1650" t="s">
        <v>30</v>
      </c>
    </row>
    <row r="1651" spans="1:16" x14ac:dyDescent="0.3">
      <c r="A1651">
        <v>10194</v>
      </c>
      <c r="B1651">
        <v>49</v>
      </c>
      <c r="C1651">
        <v>100</v>
      </c>
      <c r="D1651">
        <v>5760.93</v>
      </c>
      <c r="E1651" s="1">
        <v>37950</v>
      </c>
      <c r="F1651" t="s">
        <v>16</v>
      </c>
      <c r="G1651">
        <v>4</v>
      </c>
      <c r="H1651">
        <v>11</v>
      </c>
      <c r="I1651">
        <v>2003</v>
      </c>
      <c r="J1651" t="s">
        <v>198</v>
      </c>
      <c r="K1651" t="s">
        <v>281</v>
      </c>
      <c r="L1651" t="s">
        <v>93</v>
      </c>
      <c r="M1651" t="s">
        <v>94</v>
      </c>
      <c r="N1651" t="s">
        <v>26</v>
      </c>
      <c r="O1651" t="s">
        <v>27</v>
      </c>
      <c r="P1651" t="s">
        <v>30</v>
      </c>
    </row>
    <row r="1652" spans="1:16" x14ac:dyDescent="0.3">
      <c r="A1652">
        <v>10207</v>
      </c>
      <c r="B1652">
        <v>46</v>
      </c>
      <c r="C1652">
        <v>100</v>
      </c>
      <c r="D1652">
        <v>6819.04</v>
      </c>
      <c r="E1652" s="1">
        <v>37964</v>
      </c>
      <c r="F1652" t="s">
        <v>16</v>
      </c>
      <c r="G1652">
        <v>4</v>
      </c>
      <c r="H1652">
        <v>12</v>
      </c>
      <c r="I1652">
        <v>2003</v>
      </c>
      <c r="J1652" t="s">
        <v>198</v>
      </c>
      <c r="K1652" t="s">
        <v>281</v>
      </c>
      <c r="L1652" t="s">
        <v>167</v>
      </c>
      <c r="M1652" t="s">
        <v>154</v>
      </c>
      <c r="N1652" t="s">
        <v>21</v>
      </c>
      <c r="O1652" t="s">
        <v>22</v>
      </c>
      <c r="P1652" t="s">
        <v>30</v>
      </c>
    </row>
    <row r="1653" spans="1:16" x14ac:dyDescent="0.3">
      <c r="A1653">
        <v>10217</v>
      </c>
      <c r="B1653">
        <v>28</v>
      </c>
      <c r="C1653">
        <v>100</v>
      </c>
      <c r="D1653">
        <v>3148.88</v>
      </c>
      <c r="E1653" s="1">
        <v>38021</v>
      </c>
      <c r="F1653" t="s">
        <v>16</v>
      </c>
      <c r="G1653">
        <v>1</v>
      </c>
      <c r="H1653">
        <v>2</v>
      </c>
      <c r="I1653">
        <v>2004</v>
      </c>
      <c r="J1653" t="s">
        <v>198</v>
      </c>
      <c r="K1653" t="s">
        <v>281</v>
      </c>
      <c r="L1653" t="s">
        <v>168</v>
      </c>
      <c r="M1653" t="s">
        <v>86</v>
      </c>
      <c r="N1653" t="s">
        <v>86</v>
      </c>
      <c r="O1653" t="s">
        <v>47</v>
      </c>
      <c r="P1653" t="s">
        <v>30</v>
      </c>
    </row>
    <row r="1654" spans="1:16" x14ac:dyDescent="0.3">
      <c r="A1654">
        <v>10229</v>
      </c>
      <c r="B1654">
        <v>48</v>
      </c>
      <c r="C1654">
        <v>100</v>
      </c>
      <c r="D1654">
        <v>5704.32</v>
      </c>
      <c r="E1654" s="1">
        <v>38057</v>
      </c>
      <c r="F1654" t="s">
        <v>16</v>
      </c>
      <c r="G1654">
        <v>1</v>
      </c>
      <c r="H1654">
        <v>3</v>
      </c>
      <c r="I1654">
        <v>2004</v>
      </c>
      <c r="J1654" t="s">
        <v>198</v>
      </c>
      <c r="K1654" t="s">
        <v>281</v>
      </c>
      <c r="L1654" t="s">
        <v>112</v>
      </c>
      <c r="M1654" t="s">
        <v>113</v>
      </c>
      <c r="N1654" t="s">
        <v>21</v>
      </c>
      <c r="O1654" t="s">
        <v>22</v>
      </c>
      <c r="P1654" t="s">
        <v>30</v>
      </c>
    </row>
    <row r="1655" spans="1:16" x14ac:dyDescent="0.3">
      <c r="A1655">
        <v>10246</v>
      </c>
      <c r="B1655">
        <v>29</v>
      </c>
      <c r="C1655">
        <v>100</v>
      </c>
      <c r="D1655">
        <v>3520.6</v>
      </c>
      <c r="E1655" s="1">
        <v>38112</v>
      </c>
      <c r="F1655" t="s">
        <v>16</v>
      </c>
      <c r="G1655">
        <v>2</v>
      </c>
      <c r="H1655">
        <v>5</v>
      </c>
      <c r="I1655">
        <v>2004</v>
      </c>
      <c r="J1655" t="s">
        <v>198</v>
      </c>
      <c r="K1655" t="s">
        <v>281</v>
      </c>
      <c r="L1655" t="s">
        <v>76</v>
      </c>
      <c r="M1655" t="s">
        <v>77</v>
      </c>
      <c r="N1655" t="s">
        <v>78</v>
      </c>
      <c r="O1655" t="s">
        <v>27</v>
      </c>
      <c r="P1655" t="s">
        <v>30</v>
      </c>
    </row>
    <row r="1656" spans="1:16" x14ac:dyDescent="0.3">
      <c r="A1656">
        <v>10259</v>
      </c>
      <c r="B1656">
        <v>47</v>
      </c>
      <c r="C1656">
        <v>100</v>
      </c>
      <c r="D1656">
        <v>5285.62</v>
      </c>
      <c r="E1656" s="1">
        <v>38153</v>
      </c>
      <c r="F1656" t="s">
        <v>16</v>
      </c>
      <c r="G1656">
        <v>2</v>
      </c>
      <c r="H1656">
        <v>6</v>
      </c>
      <c r="I1656">
        <v>2004</v>
      </c>
      <c r="J1656" t="s">
        <v>198</v>
      </c>
      <c r="K1656" t="s">
        <v>281</v>
      </c>
      <c r="L1656" t="s">
        <v>168</v>
      </c>
      <c r="M1656" t="s">
        <v>86</v>
      </c>
      <c r="N1656" t="s">
        <v>86</v>
      </c>
      <c r="O1656" t="s">
        <v>47</v>
      </c>
      <c r="P1656" t="s">
        <v>30</v>
      </c>
    </row>
    <row r="1657" spans="1:16" x14ac:dyDescent="0.3">
      <c r="A1657">
        <v>10271</v>
      </c>
      <c r="B1657">
        <v>43</v>
      </c>
      <c r="C1657">
        <v>100</v>
      </c>
      <c r="D1657">
        <v>5605.05</v>
      </c>
      <c r="E1657" s="1">
        <v>38188</v>
      </c>
      <c r="F1657" t="s">
        <v>16</v>
      </c>
      <c r="G1657">
        <v>3</v>
      </c>
      <c r="H1657">
        <v>7</v>
      </c>
      <c r="I1657">
        <v>2004</v>
      </c>
      <c r="J1657" t="s">
        <v>198</v>
      </c>
      <c r="K1657" t="s">
        <v>281</v>
      </c>
      <c r="L1657" t="s">
        <v>112</v>
      </c>
      <c r="M1657" t="s">
        <v>113</v>
      </c>
      <c r="N1657" t="s">
        <v>21</v>
      </c>
      <c r="O1657" t="s">
        <v>22</v>
      </c>
      <c r="P1657" t="s">
        <v>30</v>
      </c>
    </row>
    <row r="1658" spans="1:16" x14ac:dyDescent="0.3">
      <c r="A1658">
        <v>10281</v>
      </c>
      <c r="B1658">
        <v>25</v>
      </c>
      <c r="C1658">
        <v>100</v>
      </c>
      <c r="D1658">
        <v>2779.5</v>
      </c>
      <c r="E1658" s="1">
        <v>38218</v>
      </c>
      <c r="F1658" t="s">
        <v>16</v>
      </c>
      <c r="G1658">
        <v>3</v>
      </c>
      <c r="H1658">
        <v>8</v>
      </c>
      <c r="I1658">
        <v>2004</v>
      </c>
      <c r="J1658" t="s">
        <v>198</v>
      </c>
      <c r="K1658" t="s">
        <v>281</v>
      </c>
      <c r="L1658" t="s">
        <v>62</v>
      </c>
      <c r="M1658" t="s">
        <v>63</v>
      </c>
      <c r="N1658" t="s">
        <v>21</v>
      </c>
      <c r="O1658" t="s">
        <v>22</v>
      </c>
      <c r="P1658" t="s">
        <v>23</v>
      </c>
    </row>
    <row r="1659" spans="1:16" x14ac:dyDescent="0.3">
      <c r="A1659">
        <v>10291</v>
      </c>
      <c r="B1659">
        <v>48</v>
      </c>
      <c r="C1659">
        <v>100</v>
      </c>
      <c r="D1659">
        <v>5398.08</v>
      </c>
      <c r="E1659" s="1">
        <v>38238</v>
      </c>
      <c r="F1659" t="s">
        <v>16</v>
      </c>
      <c r="G1659">
        <v>3</v>
      </c>
      <c r="H1659">
        <v>9</v>
      </c>
      <c r="I1659">
        <v>2004</v>
      </c>
      <c r="J1659" t="s">
        <v>198</v>
      </c>
      <c r="K1659" t="s">
        <v>281</v>
      </c>
      <c r="L1659" t="s">
        <v>108</v>
      </c>
      <c r="M1659" t="s">
        <v>109</v>
      </c>
      <c r="N1659" t="s">
        <v>83</v>
      </c>
      <c r="O1659" t="s">
        <v>27</v>
      </c>
      <c r="P1659" t="s">
        <v>30</v>
      </c>
    </row>
    <row r="1660" spans="1:16" x14ac:dyDescent="0.3">
      <c r="A1660">
        <v>10305</v>
      </c>
      <c r="B1660">
        <v>24</v>
      </c>
      <c r="C1660">
        <v>100</v>
      </c>
      <c r="D1660">
        <v>3189.6</v>
      </c>
      <c r="E1660" s="1">
        <v>38273</v>
      </c>
      <c r="F1660" t="s">
        <v>16</v>
      </c>
      <c r="G1660">
        <v>4</v>
      </c>
      <c r="H1660">
        <v>10</v>
      </c>
      <c r="I1660">
        <v>2004</v>
      </c>
      <c r="J1660" t="s">
        <v>198</v>
      </c>
      <c r="K1660" t="s">
        <v>281</v>
      </c>
      <c r="L1660" t="s">
        <v>55</v>
      </c>
      <c r="M1660" t="s">
        <v>56</v>
      </c>
      <c r="N1660" t="s">
        <v>21</v>
      </c>
      <c r="O1660" t="s">
        <v>22</v>
      </c>
      <c r="P1660" t="s">
        <v>30</v>
      </c>
    </row>
    <row r="1661" spans="1:16" x14ac:dyDescent="0.3">
      <c r="A1661">
        <v>10313</v>
      </c>
      <c r="B1661">
        <v>42</v>
      </c>
      <c r="C1661">
        <v>100</v>
      </c>
      <c r="D1661">
        <v>5581.8</v>
      </c>
      <c r="E1661" s="1">
        <v>38282</v>
      </c>
      <c r="F1661" t="s">
        <v>16</v>
      </c>
      <c r="G1661">
        <v>4</v>
      </c>
      <c r="H1661">
        <v>10</v>
      </c>
      <c r="I1661">
        <v>2004</v>
      </c>
      <c r="J1661" t="s">
        <v>198</v>
      </c>
      <c r="K1661" t="s">
        <v>281</v>
      </c>
      <c r="L1661" t="s">
        <v>95</v>
      </c>
      <c r="M1661" t="s">
        <v>96</v>
      </c>
      <c r="N1661" t="s">
        <v>97</v>
      </c>
      <c r="O1661" t="s">
        <v>22</v>
      </c>
      <c r="P1661" t="s">
        <v>30</v>
      </c>
    </row>
    <row r="1662" spans="1:16" x14ac:dyDescent="0.3">
      <c r="A1662">
        <v>10324</v>
      </c>
      <c r="B1662">
        <v>31</v>
      </c>
      <c r="C1662">
        <v>100</v>
      </c>
      <c r="D1662">
        <v>3820.44</v>
      </c>
      <c r="E1662" s="1">
        <v>38296</v>
      </c>
      <c r="F1662" t="s">
        <v>16</v>
      </c>
      <c r="G1662">
        <v>4</v>
      </c>
      <c r="H1662">
        <v>11</v>
      </c>
      <c r="I1662">
        <v>2004</v>
      </c>
      <c r="J1662" t="s">
        <v>198</v>
      </c>
      <c r="K1662" t="s">
        <v>281</v>
      </c>
      <c r="L1662" t="s">
        <v>48</v>
      </c>
      <c r="M1662" t="s">
        <v>20</v>
      </c>
      <c r="N1662" t="s">
        <v>21</v>
      </c>
      <c r="O1662" t="s">
        <v>22</v>
      </c>
      <c r="P1662" t="s">
        <v>30</v>
      </c>
    </row>
    <row r="1663" spans="1:16" x14ac:dyDescent="0.3">
      <c r="A1663">
        <v>10334</v>
      </c>
      <c r="B1663">
        <v>42</v>
      </c>
      <c r="C1663">
        <v>100</v>
      </c>
      <c r="D1663">
        <v>5528.04</v>
      </c>
      <c r="E1663" s="1">
        <v>38310</v>
      </c>
      <c r="F1663" t="s">
        <v>161</v>
      </c>
      <c r="G1663">
        <v>4</v>
      </c>
      <c r="H1663">
        <v>11</v>
      </c>
      <c r="I1663">
        <v>2004</v>
      </c>
      <c r="J1663" t="s">
        <v>198</v>
      </c>
      <c r="K1663" t="s">
        <v>281</v>
      </c>
      <c r="L1663" t="s">
        <v>81</v>
      </c>
      <c r="M1663" t="s">
        <v>82</v>
      </c>
      <c r="N1663" t="s">
        <v>83</v>
      </c>
      <c r="O1663" t="s">
        <v>27</v>
      </c>
      <c r="P1663" t="s">
        <v>30</v>
      </c>
    </row>
    <row r="1664" spans="1:16" x14ac:dyDescent="0.3">
      <c r="A1664">
        <v>10348</v>
      </c>
      <c r="B1664">
        <v>37</v>
      </c>
      <c r="C1664">
        <v>100</v>
      </c>
      <c r="D1664">
        <v>5981.42</v>
      </c>
      <c r="E1664" s="1">
        <v>38292</v>
      </c>
      <c r="F1664" t="s">
        <v>16</v>
      </c>
      <c r="G1664">
        <v>4</v>
      </c>
      <c r="H1664">
        <v>11</v>
      </c>
      <c r="I1664">
        <v>2004</v>
      </c>
      <c r="J1664" t="s">
        <v>198</v>
      </c>
      <c r="K1664" t="s">
        <v>281</v>
      </c>
      <c r="L1664" t="s">
        <v>84</v>
      </c>
      <c r="M1664" t="s">
        <v>77</v>
      </c>
      <c r="N1664" t="s">
        <v>78</v>
      </c>
      <c r="O1664" t="s">
        <v>27</v>
      </c>
      <c r="P1664" t="s">
        <v>30</v>
      </c>
    </row>
    <row r="1665" spans="1:16" x14ac:dyDescent="0.3">
      <c r="A1665">
        <v>10358</v>
      </c>
      <c r="B1665">
        <v>41</v>
      </c>
      <c r="C1665">
        <v>100</v>
      </c>
      <c r="D1665">
        <v>5684.65</v>
      </c>
      <c r="E1665" s="1">
        <v>38331</v>
      </c>
      <c r="F1665" t="s">
        <v>16</v>
      </c>
      <c r="G1665">
        <v>4</v>
      </c>
      <c r="H1665">
        <v>12</v>
      </c>
      <c r="I1665">
        <v>2004</v>
      </c>
      <c r="J1665" t="s">
        <v>198</v>
      </c>
      <c r="K1665" t="s">
        <v>281</v>
      </c>
      <c r="L1665" t="s">
        <v>76</v>
      </c>
      <c r="M1665" t="s">
        <v>77</v>
      </c>
      <c r="N1665" t="s">
        <v>78</v>
      </c>
      <c r="O1665" t="s">
        <v>27</v>
      </c>
      <c r="P1665" t="s">
        <v>30</v>
      </c>
    </row>
    <row r="1666" spans="1:16" x14ac:dyDescent="0.3">
      <c r="A1666">
        <v>10371</v>
      </c>
      <c r="B1666">
        <v>20</v>
      </c>
      <c r="C1666">
        <v>100</v>
      </c>
      <c r="D1666">
        <v>3449.4</v>
      </c>
      <c r="E1666" s="1">
        <v>38375</v>
      </c>
      <c r="F1666" t="s">
        <v>16</v>
      </c>
      <c r="G1666">
        <v>1</v>
      </c>
      <c r="H1666">
        <v>1</v>
      </c>
      <c r="I1666">
        <v>2005</v>
      </c>
      <c r="J1666" t="s">
        <v>198</v>
      </c>
      <c r="K1666" t="s">
        <v>281</v>
      </c>
      <c r="L1666" t="s">
        <v>112</v>
      </c>
      <c r="M1666" t="s">
        <v>113</v>
      </c>
      <c r="N1666" t="s">
        <v>21</v>
      </c>
      <c r="O1666" t="s">
        <v>22</v>
      </c>
      <c r="P1666" t="s">
        <v>30</v>
      </c>
    </row>
    <row r="1667" spans="1:16" x14ac:dyDescent="0.3">
      <c r="A1667">
        <v>10382</v>
      </c>
      <c r="B1667">
        <v>20</v>
      </c>
      <c r="C1667">
        <v>100</v>
      </c>
      <c r="D1667">
        <v>2654.4</v>
      </c>
      <c r="E1667" s="1">
        <v>38400</v>
      </c>
      <c r="F1667" t="s">
        <v>16</v>
      </c>
      <c r="G1667">
        <v>1</v>
      </c>
      <c r="H1667">
        <v>2</v>
      </c>
      <c r="I1667">
        <v>2005</v>
      </c>
      <c r="J1667" t="s">
        <v>198</v>
      </c>
      <c r="K1667" t="s">
        <v>281</v>
      </c>
      <c r="L1667" t="s">
        <v>112</v>
      </c>
      <c r="M1667" t="s">
        <v>113</v>
      </c>
      <c r="N1667" t="s">
        <v>21</v>
      </c>
      <c r="O1667" t="s">
        <v>22</v>
      </c>
      <c r="P1667" t="s">
        <v>23</v>
      </c>
    </row>
    <row r="1668" spans="1:16" x14ac:dyDescent="0.3">
      <c r="A1668">
        <v>10412</v>
      </c>
      <c r="B1668">
        <v>70</v>
      </c>
      <c r="C1668">
        <v>100</v>
      </c>
      <c r="D1668">
        <v>8498</v>
      </c>
      <c r="E1668" s="1">
        <v>38475</v>
      </c>
      <c r="F1668" t="s">
        <v>16</v>
      </c>
      <c r="G1668">
        <v>2</v>
      </c>
      <c r="H1668">
        <v>5</v>
      </c>
      <c r="I1668">
        <v>2005</v>
      </c>
      <c r="J1668" t="s">
        <v>198</v>
      </c>
      <c r="K1668" t="s">
        <v>281</v>
      </c>
      <c r="L1668" t="s">
        <v>76</v>
      </c>
      <c r="M1668" t="s">
        <v>77</v>
      </c>
      <c r="N1668" t="s">
        <v>78</v>
      </c>
      <c r="O1668" t="s">
        <v>27</v>
      </c>
      <c r="P1668" t="s">
        <v>67</v>
      </c>
    </row>
    <row r="1669" spans="1:16" x14ac:dyDescent="0.3">
      <c r="A1669">
        <v>10425</v>
      </c>
      <c r="B1669">
        <v>49</v>
      </c>
      <c r="C1669">
        <v>100</v>
      </c>
      <c r="D1669">
        <v>5510.54</v>
      </c>
      <c r="E1669" s="1">
        <v>38503</v>
      </c>
      <c r="F1669" t="s">
        <v>122</v>
      </c>
      <c r="G1669">
        <v>2</v>
      </c>
      <c r="H1669">
        <v>5</v>
      </c>
      <c r="I1669">
        <v>2005</v>
      </c>
      <c r="J1669" t="s">
        <v>198</v>
      </c>
      <c r="K1669" t="s">
        <v>281</v>
      </c>
      <c r="L1669" t="s">
        <v>53</v>
      </c>
      <c r="M1669" t="s">
        <v>54</v>
      </c>
      <c r="N1669" t="s">
        <v>26</v>
      </c>
      <c r="O1669" t="s">
        <v>27</v>
      </c>
      <c r="P1669" t="s">
        <v>30</v>
      </c>
    </row>
    <row r="1670" spans="1:16" x14ac:dyDescent="0.3">
      <c r="A1670">
        <v>10108</v>
      </c>
      <c r="B1670">
        <v>35</v>
      </c>
      <c r="C1670">
        <v>58.87</v>
      </c>
      <c r="D1670">
        <v>2060.4499999999998</v>
      </c>
      <c r="E1670" s="1">
        <v>37683</v>
      </c>
      <c r="F1670" t="s">
        <v>16</v>
      </c>
      <c r="G1670">
        <v>1</v>
      </c>
      <c r="H1670">
        <v>3</v>
      </c>
      <c r="I1670">
        <v>2003</v>
      </c>
      <c r="J1670" t="s">
        <v>17</v>
      </c>
      <c r="K1670" t="s">
        <v>282</v>
      </c>
      <c r="L1670" t="s">
        <v>170</v>
      </c>
      <c r="M1670" t="s">
        <v>171</v>
      </c>
      <c r="N1670" t="s">
        <v>172</v>
      </c>
      <c r="O1670" t="s">
        <v>87</v>
      </c>
      <c r="P1670" t="s">
        <v>23</v>
      </c>
    </row>
    <row r="1671" spans="1:16" x14ac:dyDescent="0.3">
      <c r="A1671">
        <v>10121</v>
      </c>
      <c r="B1671">
        <v>32</v>
      </c>
      <c r="C1671">
        <v>76.88</v>
      </c>
      <c r="D1671">
        <v>2460.16</v>
      </c>
      <c r="E1671" s="1">
        <v>37748</v>
      </c>
      <c r="F1671" t="s">
        <v>16</v>
      </c>
      <c r="G1671">
        <v>2</v>
      </c>
      <c r="H1671">
        <v>5</v>
      </c>
      <c r="I1671">
        <v>2003</v>
      </c>
      <c r="J1671" t="s">
        <v>17</v>
      </c>
      <c r="K1671" t="s">
        <v>282</v>
      </c>
      <c r="L1671" t="s">
        <v>24</v>
      </c>
      <c r="M1671" t="s">
        <v>25</v>
      </c>
      <c r="N1671" t="s">
        <v>26</v>
      </c>
      <c r="O1671" t="s">
        <v>27</v>
      </c>
      <c r="P1671" t="s">
        <v>23</v>
      </c>
    </row>
    <row r="1672" spans="1:16" x14ac:dyDescent="0.3">
      <c r="A1672">
        <v>10135</v>
      </c>
      <c r="B1672">
        <v>29</v>
      </c>
      <c r="C1672">
        <v>61.64</v>
      </c>
      <c r="D1672">
        <v>1787.56</v>
      </c>
      <c r="E1672" s="1">
        <v>37804</v>
      </c>
      <c r="F1672" t="s">
        <v>16</v>
      </c>
      <c r="G1672">
        <v>3</v>
      </c>
      <c r="H1672">
        <v>7</v>
      </c>
      <c r="I1672">
        <v>2003</v>
      </c>
      <c r="J1672" t="s">
        <v>17</v>
      </c>
      <c r="K1672" t="s">
        <v>282</v>
      </c>
      <c r="L1672" t="s">
        <v>112</v>
      </c>
      <c r="M1672" t="s">
        <v>113</v>
      </c>
      <c r="N1672" t="s">
        <v>21</v>
      </c>
      <c r="O1672" t="s">
        <v>22</v>
      </c>
      <c r="P1672" t="s">
        <v>23</v>
      </c>
    </row>
    <row r="1673" spans="1:16" x14ac:dyDescent="0.3">
      <c r="A1673">
        <v>10145</v>
      </c>
      <c r="B1673">
        <v>27</v>
      </c>
      <c r="C1673">
        <v>60.95</v>
      </c>
      <c r="D1673">
        <v>1645.65</v>
      </c>
      <c r="E1673" s="1">
        <v>37858</v>
      </c>
      <c r="F1673" t="s">
        <v>16</v>
      </c>
      <c r="G1673">
        <v>3</v>
      </c>
      <c r="H1673">
        <v>8</v>
      </c>
      <c r="I1673">
        <v>2003</v>
      </c>
      <c r="J1673" t="s">
        <v>17</v>
      </c>
      <c r="K1673" t="s">
        <v>282</v>
      </c>
      <c r="L1673" t="s">
        <v>31</v>
      </c>
      <c r="M1673" t="s">
        <v>32</v>
      </c>
      <c r="N1673" t="s">
        <v>21</v>
      </c>
      <c r="O1673" t="s">
        <v>22</v>
      </c>
      <c r="P1673" t="s">
        <v>23</v>
      </c>
    </row>
    <row r="1674" spans="1:16" x14ac:dyDescent="0.3">
      <c r="A1674">
        <v>10159</v>
      </c>
      <c r="B1674">
        <v>27</v>
      </c>
      <c r="C1674">
        <v>80.34</v>
      </c>
      <c r="D1674">
        <v>2169.1799999999998</v>
      </c>
      <c r="E1674" s="1">
        <v>37904</v>
      </c>
      <c r="F1674" t="s">
        <v>16</v>
      </c>
      <c r="G1674">
        <v>4</v>
      </c>
      <c r="H1674">
        <v>10</v>
      </c>
      <c r="I1674">
        <v>2003</v>
      </c>
      <c r="J1674" t="s">
        <v>17</v>
      </c>
      <c r="K1674" t="s">
        <v>282</v>
      </c>
      <c r="L1674" t="s">
        <v>33</v>
      </c>
      <c r="M1674" t="s">
        <v>34</v>
      </c>
      <c r="N1674" t="s">
        <v>21</v>
      </c>
      <c r="O1674" t="s">
        <v>22</v>
      </c>
      <c r="P1674" t="s">
        <v>23</v>
      </c>
    </row>
    <row r="1675" spans="1:16" x14ac:dyDescent="0.3">
      <c r="A1675">
        <v>10169</v>
      </c>
      <c r="B1675">
        <v>38</v>
      </c>
      <c r="C1675">
        <v>74.11</v>
      </c>
      <c r="D1675">
        <v>2816.18</v>
      </c>
      <c r="E1675" s="1">
        <v>37929</v>
      </c>
      <c r="F1675" t="s">
        <v>16</v>
      </c>
      <c r="G1675">
        <v>4</v>
      </c>
      <c r="H1675">
        <v>11</v>
      </c>
      <c r="I1675">
        <v>2003</v>
      </c>
      <c r="J1675" t="s">
        <v>17</v>
      </c>
      <c r="K1675" t="s">
        <v>282</v>
      </c>
      <c r="L1675" t="s">
        <v>118</v>
      </c>
      <c r="M1675" t="s">
        <v>119</v>
      </c>
      <c r="N1675" t="s">
        <v>46</v>
      </c>
      <c r="O1675" t="s">
        <v>47</v>
      </c>
      <c r="P1675" t="s">
        <v>23</v>
      </c>
    </row>
    <row r="1676" spans="1:16" x14ac:dyDescent="0.3">
      <c r="A1676">
        <v>10180</v>
      </c>
      <c r="B1676">
        <v>35</v>
      </c>
      <c r="C1676">
        <v>72.03</v>
      </c>
      <c r="D1676">
        <v>2521.0500000000002</v>
      </c>
      <c r="E1676" s="1">
        <v>37936</v>
      </c>
      <c r="F1676" t="s">
        <v>16</v>
      </c>
      <c r="G1676">
        <v>4</v>
      </c>
      <c r="H1676">
        <v>11</v>
      </c>
      <c r="I1676">
        <v>2003</v>
      </c>
      <c r="J1676" t="s">
        <v>17</v>
      </c>
      <c r="K1676" t="s">
        <v>282</v>
      </c>
      <c r="L1676" t="s">
        <v>37</v>
      </c>
      <c r="M1676" t="s">
        <v>38</v>
      </c>
      <c r="N1676" t="s">
        <v>26</v>
      </c>
      <c r="O1676" t="s">
        <v>27</v>
      </c>
      <c r="P1676" t="s">
        <v>23</v>
      </c>
    </row>
    <row r="1677" spans="1:16" x14ac:dyDescent="0.3">
      <c r="A1677">
        <v>10190</v>
      </c>
      <c r="B1677">
        <v>42</v>
      </c>
      <c r="C1677">
        <v>76.19</v>
      </c>
      <c r="D1677">
        <v>3199.98</v>
      </c>
      <c r="E1677" s="1">
        <v>37944</v>
      </c>
      <c r="F1677" t="s">
        <v>16</v>
      </c>
      <c r="G1677">
        <v>4</v>
      </c>
      <c r="H1677">
        <v>11</v>
      </c>
      <c r="I1677">
        <v>2003</v>
      </c>
      <c r="J1677" t="s">
        <v>17</v>
      </c>
      <c r="K1677" t="s">
        <v>282</v>
      </c>
      <c r="L1677" t="s">
        <v>76</v>
      </c>
      <c r="M1677" t="s">
        <v>77</v>
      </c>
      <c r="N1677" t="s">
        <v>78</v>
      </c>
      <c r="O1677" t="s">
        <v>27</v>
      </c>
      <c r="P1677" t="s">
        <v>30</v>
      </c>
    </row>
    <row r="1678" spans="1:16" x14ac:dyDescent="0.3">
      <c r="A1678">
        <v>10211</v>
      </c>
      <c r="B1678">
        <v>21</v>
      </c>
      <c r="C1678">
        <v>63.72</v>
      </c>
      <c r="D1678">
        <v>1338.12</v>
      </c>
      <c r="E1678" s="1">
        <v>38001</v>
      </c>
      <c r="F1678" t="s">
        <v>16</v>
      </c>
      <c r="G1678">
        <v>1</v>
      </c>
      <c r="H1678">
        <v>1</v>
      </c>
      <c r="I1678">
        <v>2004</v>
      </c>
      <c r="J1678" t="s">
        <v>17</v>
      </c>
      <c r="K1678" t="s">
        <v>282</v>
      </c>
      <c r="L1678" t="s">
        <v>43</v>
      </c>
      <c r="M1678" t="s">
        <v>29</v>
      </c>
      <c r="N1678" t="s">
        <v>26</v>
      </c>
      <c r="O1678" t="s">
        <v>27</v>
      </c>
      <c r="P1678" t="s">
        <v>23</v>
      </c>
    </row>
    <row r="1679" spans="1:16" x14ac:dyDescent="0.3">
      <c r="A1679">
        <v>10224</v>
      </c>
      <c r="B1679">
        <v>37</v>
      </c>
      <c r="C1679">
        <v>80.34</v>
      </c>
      <c r="D1679">
        <v>2972.58</v>
      </c>
      <c r="E1679" s="1">
        <v>38038</v>
      </c>
      <c r="F1679" t="s">
        <v>16</v>
      </c>
      <c r="G1679">
        <v>1</v>
      </c>
      <c r="H1679">
        <v>2</v>
      </c>
      <c r="I1679">
        <v>2004</v>
      </c>
      <c r="J1679" t="s">
        <v>17</v>
      </c>
      <c r="K1679" t="s">
        <v>282</v>
      </c>
      <c r="L1679" t="s">
        <v>37</v>
      </c>
      <c r="M1679" t="s">
        <v>38</v>
      </c>
      <c r="N1679" t="s">
        <v>26</v>
      </c>
      <c r="O1679" t="s">
        <v>27</v>
      </c>
      <c r="P1679" t="s">
        <v>23</v>
      </c>
    </row>
    <row r="1680" spans="1:16" x14ac:dyDescent="0.3">
      <c r="A1680">
        <v>10237</v>
      </c>
      <c r="B1680">
        <v>26</v>
      </c>
      <c r="C1680">
        <v>79.650000000000006</v>
      </c>
      <c r="D1680">
        <v>2070.9</v>
      </c>
      <c r="E1680" s="1">
        <v>38082</v>
      </c>
      <c r="F1680" t="s">
        <v>16</v>
      </c>
      <c r="G1680">
        <v>2</v>
      </c>
      <c r="H1680">
        <v>4</v>
      </c>
      <c r="I1680">
        <v>2004</v>
      </c>
      <c r="J1680" t="s">
        <v>17</v>
      </c>
      <c r="K1680" t="s">
        <v>282</v>
      </c>
      <c r="L1680" t="s">
        <v>48</v>
      </c>
      <c r="M1680" t="s">
        <v>20</v>
      </c>
      <c r="N1680" t="s">
        <v>21</v>
      </c>
      <c r="O1680" t="s">
        <v>22</v>
      </c>
      <c r="P1680" t="s">
        <v>23</v>
      </c>
    </row>
    <row r="1681" spans="1:16" x14ac:dyDescent="0.3">
      <c r="A1681">
        <v>10252</v>
      </c>
      <c r="B1681">
        <v>47</v>
      </c>
      <c r="C1681">
        <v>65.8</v>
      </c>
      <c r="D1681">
        <v>3092.6</v>
      </c>
      <c r="E1681" s="1">
        <v>38133</v>
      </c>
      <c r="F1681" t="s">
        <v>16</v>
      </c>
      <c r="G1681">
        <v>2</v>
      </c>
      <c r="H1681">
        <v>5</v>
      </c>
      <c r="I1681">
        <v>2004</v>
      </c>
      <c r="J1681" t="s">
        <v>17</v>
      </c>
      <c r="K1681" t="s">
        <v>282</v>
      </c>
      <c r="L1681" t="s">
        <v>43</v>
      </c>
      <c r="M1681" t="s">
        <v>29</v>
      </c>
      <c r="N1681" t="s">
        <v>26</v>
      </c>
      <c r="O1681" t="s">
        <v>27</v>
      </c>
      <c r="P1681" t="s">
        <v>30</v>
      </c>
    </row>
    <row r="1682" spans="1:16" x14ac:dyDescent="0.3">
      <c r="A1682">
        <v>10264</v>
      </c>
      <c r="B1682">
        <v>37</v>
      </c>
      <c r="C1682">
        <v>65.099999999999994</v>
      </c>
      <c r="D1682">
        <v>2408.6999999999998</v>
      </c>
      <c r="E1682" s="1">
        <v>38168</v>
      </c>
      <c r="F1682" t="s">
        <v>16</v>
      </c>
      <c r="G1682">
        <v>2</v>
      </c>
      <c r="H1682">
        <v>6</v>
      </c>
      <c r="I1682">
        <v>2004</v>
      </c>
      <c r="J1682" t="s">
        <v>17</v>
      </c>
      <c r="K1682" t="s">
        <v>282</v>
      </c>
      <c r="L1682" t="s">
        <v>153</v>
      </c>
      <c r="M1682" t="s">
        <v>154</v>
      </c>
      <c r="N1682" t="s">
        <v>21</v>
      </c>
      <c r="O1682" t="s">
        <v>22</v>
      </c>
      <c r="P1682" t="s">
        <v>23</v>
      </c>
    </row>
    <row r="1683" spans="1:16" x14ac:dyDescent="0.3">
      <c r="A1683">
        <v>10276</v>
      </c>
      <c r="B1683">
        <v>46</v>
      </c>
      <c r="C1683">
        <v>75.489999999999995</v>
      </c>
      <c r="D1683">
        <v>3472.54</v>
      </c>
      <c r="E1683" s="1">
        <v>38201</v>
      </c>
      <c r="F1683" t="s">
        <v>16</v>
      </c>
      <c r="G1683">
        <v>3</v>
      </c>
      <c r="H1683">
        <v>8</v>
      </c>
      <c r="I1683">
        <v>2004</v>
      </c>
      <c r="J1683" t="s">
        <v>17</v>
      </c>
      <c r="K1683" t="s">
        <v>282</v>
      </c>
      <c r="L1683" t="s">
        <v>183</v>
      </c>
      <c r="M1683" t="s">
        <v>117</v>
      </c>
      <c r="N1683" t="s">
        <v>21</v>
      </c>
      <c r="O1683" t="s">
        <v>22</v>
      </c>
      <c r="P1683" t="s">
        <v>30</v>
      </c>
    </row>
    <row r="1684" spans="1:16" x14ac:dyDescent="0.3">
      <c r="A1684">
        <v>10285</v>
      </c>
      <c r="B1684">
        <v>38</v>
      </c>
      <c r="C1684">
        <v>59.56</v>
      </c>
      <c r="D1684">
        <v>2263.2800000000002</v>
      </c>
      <c r="E1684" s="1">
        <v>38226</v>
      </c>
      <c r="F1684" t="s">
        <v>16</v>
      </c>
      <c r="G1684">
        <v>3</v>
      </c>
      <c r="H1684">
        <v>8</v>
      </c>
      <c r="I1684">
        <v>2004</v>
      </c>
      <c r="J1684" t="s">
        <v>17</v>
      </c>
      <c r="K1684" t="s">
        <v>282</v>
      </c>
      <c r="L1684" t="s">
        <v>55</v>
      </c>
      <c r="M1684" t="s">
        <v>56</v>
      </c>
      <c r="N1684" t="s">
        <v>21</v>
      </c>
      <c r="O1684" t="s">
        <v>22</v>
      </c>
      <c r="P1684" t="s">
        <v>23</v>
      </c>
    </row>
    <row r="1685" spans="1:16" x14ac:dyDescent="0.3">
      <c r="A1685">
        <v>10299</v>
      </c>
      <c r="B1685">
        <v>33</v>
      </c>
      <c r="C1685">
        <v>66.489999999999995</v>
      </c>
      <c r="D1685">
        <v>2194.17</v>
      </c>
      <c r="E1685" s="1">
        <v>38260</v>
      </c>
      <c r="F1685" t="s">
        <v>16</v>
      </c>
      <c r="G1685">
        <v>3</v>
      </c>
      <c r="H1685">
        <v>9</v>
      </c>
      <c r="I1685">
        <v>2004</v>
      </c>
      <c r="J1685" t="s">
        <v>17</v>
      </c>
      <c r="K1685" t="s">
        <v>282</v>
      </c>
      <c r="L1685" t="s">
        <v>57</v>
      </c>
      <c r="M1685" t="s">
        <v>58</v>
      </c>
      <c r="N1685" t="s">
        <v>59</v>
      </c>
      <c r="O1685" t="s">
        <v>27</v>
      </c>
      <c r="P1685" t="s">
        <v>23</v>
      </c>
    </row>
    <row r="1686" spans="1:16" x14ac:dyDescent="0.3">
      <c r="A1686">
        <v>10309</v>
      </c>
      <c r="B1686">
        <v>24</v>
      </c>
      <c r="C1686">
        <v>56.1</v>
      </c>
      <c r="D1686">
        <v>1346.4</v>
      </c>
      <c r="E1686" s="1">
        <v>38275</v>
      </c>
      <c r="F1686" t="s">
        <v>16</v>
      </c>
      <c r="G1686">
        <v>4</v>
      </c>
      <c r="H1686">
        <v>10</v>
      </c>
      <c r="I1686">
        <v>2004</v>
      </c>
      <c r="J1686" t="s">
        <v>17</v>
      </c>
      <c r="K1686" t="s">
        <v>282</v>
      </c>
      <c r="L1686" t="s">
        <v>60</v>
      </c>
      <c r="M1686" t="s">
        <v>61</v>
      </c>
      <c r="N1686" t="s">
        <v>41</v>
      </c>
      <c r="O1686" t="s">
        <v>27</v>
      </c>
      <c r="P1686" t="s">
        <v>23</v>
      </c>
    </row>
    <row r="1687" spans="1:16" x14ac:dyDescent="0.3">
      <c r="A1687">
        <v>10319</v>
      </c>
      <c r="B1687">
        <v>31</v>
      </c>
      <c r="C1687">
        <v>81.73</v>
      </c>
      <c r="D1687">
        <v>2533.63</v>
      </c>
      <c r="E1687" s="1">
        <v>38294</v>
      </c>
      <c r="F1687" t="s">
        <v>16</v>
      </c>
      <c r="G1687">
        <v>4</v>
      </c>
      <c r="H1687">
        <v>11</v>
      </c>
      <c r="I1687">
        <v>2004</v>
      </c>
      <c r="J1687" t="s">
        <v>17</v>
      </c>
      <c r="K1687" t="s">
        <v>282</v>
      </c>
      <c r="L1687" t="s">
        <v>201</v>
      </c>
      <c r="M1687" t="s">
        <v>20</v>
      </c>
      <c r="N1687" t="s">
        <v>21</v>
      </c>
      <c r="O1687" t="s">
        <v>22</v>
      </c>
      <c r="P1687" t="s">
        <v>23</v>
      </c>
    </row>
    <row r="1688" spans="1:16" x14ac:dyDescent="0.3">
      <c r="A1688">
        <v>10330</v>
      </c>
      <c r="B1688">
        <v>42</v>
      </c>
      <c r="C1688">
        <v>81.03</v>
      </c>
      <c r="D1688">
        <v>3403.26</v>
      </c>
      <c r="E1688" s="1">
        <v>38307</v>
      </c>
      <c r="F1688" t="s">
        <v>16</v>
      </c>
      <c r="G1688">
        <v>4</v>
      </c>
      <c r="H1688">
        <v>11</v>
      </c>
      <c r="I1688">
        <v>2004</v>
      </c>
      <c r="J1688" t="s">
        <v>17</v>
      </c>
      <c r="K1688" t="s">
        <v>282</v>
      </c>
      <c r="L1688" t="s">
        <v>170</v>
      </c>
      <c r="M1688" t="s">
        <v>171</v>
      </c>
      <c r="N1688" t="s">
        <v>172</v>
      </c>
      <c r="O1688" t="s">
        <v>87</v>
      </c>
      <c r="P1688" t="s">
        <v>30</v>
      </c>
    </row>
    <row r="1689" spans="1:16" x14ac:dyDescent="0.3">
      <c r="A1689">
        <v>10341</v>
      </c>
      <c r="B1689">
        <v>32</v>
      </c>
      <c r="C1689">
        <v>100</v>
      </c>
      <c r="D1689">
        <v>3307.2</v>
      </c>
      <c r="E1689" s="1">
        <v>38315</v>
      </c>
      <c r="F1689" t="s">
        <v>16</v>
      </c>
      <c r="G1689">
        <v>4</v>
      </c>
      <c r="H1689">
        <v>11</v>
      </c>
      <c r="I1689">
        <v>2004</v>
      </c>
      <c r="J1689" t="s">
        <v>17</v>
      </c>
      <c r="K1689" t="s">
        <v>282</v>
      </c>
      <c r="L1689" t="s">
        <v>64</v>
      </c>
      <c r="M1689" t="s">
        <v>65</v>
      </c>
      <c r="N1689" t="s">
        <v>66</v>
      </c>
      <c r="O1689" t="s">
        <v>27</v>
      </c>
      <c r="P1689" t="s">
        <v>30</v>
      </c>
    </row>
    <row r="1690" spans="1:16" x14ac:dyDescent="0.3">
      <c r="A1690">
        <v>10355</v>
      </c>
      <c r="B1690">
        <v>41</v>
      </c>
      <c r="C1690">
        <v>70.650000000000006</v>
      </c>
      <c r="D1690">
        <v>2896.65</v>
      </c>
      <c r="E1690" s="1">
        <v>38328</v>
      </c>
      <c r="F1690" t="s">
        <v>16</v>
      </c>
      <c r="G1690">
        <v>4</v>
      </c>
      <c r="H1690">
        <v>12</v>
      </c>
      <c r="I1690">
        <v>2004</v>
      </c>
      <c r="J1690" t="s">
        <v>17</v>
      </c>
      <c r="K1690" t="s">
        <v>282</v>
      </c>
      <c r="L1690" t="s">
        <v>76</v>
      </c>
      <c r="M1690" t="s">
        <v>77</v>
      </c>
      <c r="N1690" t="s">
        <v>78</v>
      </c>
      <c r="O1690" t="s">
        <v>27</v>
      </c>
      <c r="P1690" t="s">
        <v>23</v>
      </c>
    </row>
    <row r="1691" spans="1:16" x14ac:dyDescent="0.3">
      <c r="A1691">
        <v>10363</v>
      </c>
      <c r="B1691">
        <v>43</v>
      </c>
      <c r="C1691">
        <v>61.23</v>
      </c>
      <c r="D1691">
        <v>2632.89</v>
      </c>
      <c r="E1691" s="1">
        <v>38358</v>
      </c>
      <c r="F1691" t="s">
        <v>16</v>
      </c>
      <c r="G1691">
        <v>1</v>
      </c>
      <c r="H1691">
        <v>1</v>
      </c>
      <c r="I1691">
        <v>2005</v>
      </c>
      <c r="J1691" t="s">
        <v>17</v>
      </c>
      <c r="K1691" t="s">
        <v>282</v>
      </c>
      <c r="L1691" t="s">
        <v>186</v>
      </c>
      <c r="M1691" t="s">
        <v>187</v>
      </c>
      <c r="N1691" t="s">
        <v>59</v>
      </c>
      <c r="O1691" t="s">
        <v>27</v>
      </c>
      <c r="P1691" t="s">
        <v>23</v>
      </c>
    </row>
    <row r="1692" spans="1:16" x14ac:dyDescent="0.3">
      <c r="A1692">
        <v>10375</v>
      </c>
      <c r="B1692">
        <v>20</v>
      </c>
      <c r="C1692">
        <v>100</v>
      </c>
      <c r="D1692">
        <v>2046</v>
      </c>
      <c r="E1692" s="1">
        <v>38386</v>
      </c>
      <c r="F1692" t="s">
        <v>16</v>
      </c>
      <c r="G1692">
        <v>1</v>
      </c>
      <c r="H1692">
        <v>2</v>
      </c>
      <c r="I1692">
        <v>2005</v>
      </c>
      <c r="J1692" t="s">
        <v>17</v>
      </c>
      <c r="K1692" t="s">
        <v>282</v>
      </c>
      <c r="L1692" t="s">
        <v>53</v>
      </c>
      <c r="M1692" t="s">
        <v>54</v>
      </c>
      <c r="N1692" t="s">
        <v>26</v>
      </c>
      <c r="O1692" t="s">
        <v>27</v>
      </c>
      <c r="P1692" t="s">
        <v>23</v>
      </c>
    </row>
    <row r="1693" spans="1:16" x14ac:dyDescent="0.3">
      <c r="A1693">
        <v>10390</v>
      </c>
      <c r="B1693">
        <v>35</v>
      </c>
      <c r="C1693">
        <v>65.13</v>
      </c>
      <c r="D1693">
        <v>2279.5500000000002</v>
      </c>
      <c r="E1693" s="1">
        <v>38415</v>
      </c>
      <c r="F1693" t="s">
        <v>16</v>
      </c>
      <c r="G1693">
        <v>1</v>
      </c>
      <c r="H1693">
        <v>3</v>
      </c>
      <c r="I1693">
        <v>2005</v>
      </c>
      <c r="J1693" t="s">
        <v>17</v>
      </c>
      <c r="K1693" t="s">
        <v>282</v>
      </c>
      <c r="L1693" t="s">
        <v>112</v>
      </c>
      <c r="M1693" t="s">
        <v>113</v>
      </c>
      <c r="N1693" t="s">
        <v>21</v>
      </c>
      <c r="O1693" t="s">
        <v>22</v>
      </c>
      <c r="P1693" t="s">
        <v>23</v>
      </c>
    </row>
    <row r="1694" spans="1:16" x14ac:dyDescent="0.3">
      <c r="A1694">
        <v>10403</v>
      </c>
      <c r="B1694">
        <v>27</v>
      </c>
      <c r="C1694">
        <v>79.650000000000006</v>
      </c>
      <c r="D1694">
        <v>2150.5500000000002</v>
      </c>
      <c r="E1694" s="1">
        <v>38450</v>
      </c>
      <c r="F1694" t="s">
        <v>16</v>
      </c>
      <c r="G1694">
        <v>2</v>
      </c>
      <c r="H1694">
        <v>4</v>
      </c>
      <c r="I1694">
        <v>2005</v>
      </c>
      <c r="J1694" t="s">
        <v>17</v>
      </c>
      <c r="K1694" t="s">
        <v>282</v>
      </c>
      <c r="L1694" t="s">
        <v>72</v>
      </c>
      <c r="M1694" t="s">
        <v>73</v>
      </c>
      <c r="N1694" t="s">
        <v>74</v>
      </c>
      <c r="O1694" t="s">
        <v>27</v>
      </c>
      <c r="P1694" t="s">
        <v>23</v>
      </c>
    </row>
    <row r="1695" spans="1:16" x14ac:dyDescent="0.3">
      <c r="A1695">
        <v>10110</v>
      </c>
      <c r="B1695">
        <v>43</v>
      </c>
      <c r="C1695">
        <v>78.150000000000006</v>
      </c>
      <c r="D1695">
        <v>3360.45</v>
      </c>
      <c r="E1695" s="1">
        <v>37698</v>
      </c>
      <c r="F1695" t="s">
        <v>16</v>
      </c>
      <c r="G1695">
        <v>1</v>
      </c>
      <c r="H1695">
        <v>3</v>
      </c>
      <c r="I1695">
        <v>2003</v>
      </c>
      <c r="J1695" t="s">
        <v>79</v>
      </c>
      <c r="K1695" t="s">
        <v>283</v>
      </c>
      <c r="L1695" t="s">
        <v>194</v>
      </c>
      <c r="M1695" t="s">
        <v>195</v>
      </c>
      <c r="N1695" t="s">
        <v>74</v>
      </c>
      <c r="O1695" t="s">
        <v>27</v>
      </c>
      <c r="P1695" t="s">
        <v>30</v>
      </c>
    </row>
    <row r="1696" spans="1:16" x14ac:dyDescent="0.3">
      <c r="A1696">
        <v>10124</v>
      </c>
      <c r="B1696">
        <v>32</v>
      </c>
      <c r="C1696">
        <v>72.7</v>
      </c>
      <c r="D1696">
        <v>2326.4</v>
      </c>
      <c r="E1696" s="1">
        <v>37762</v>
      </c>
      <c r="F1696" t="s">
        <v>16</v>
      </c>
      <c r="G1696">
        <v>2</v>
      </c>
      <c r="H1696">
        <v>5</v>
      </c>
      <c r="I1696">
        <v>2003</v>
      </c>
      <c r="J1696" t="s">
        <v>79</v>
      </c>
      <c r="K1696" t="s">
        <v>283</v>
      </c>
      <c r="L1696" t="s">
        <v>218</v>
      </c>
      <c r="M1696" t="s">
        <v>219</v>
      </c>
      <c r="N1696" t="s">
        <v>21</v>
      </c>
      <c r="O1696" t="s">
        <v>22</v>
      </c>
      <c r="P1696" t="s">
        <v>23</v>
      </c>
    </row>
    <row r="1697" spans="1:16" x14ac:dyDescent="0.3">
      <c r="A1697">
        <v>10148</v>
      </c>
      <c r="B1697">
        <v>21</v>
      </c>
      <c r="C1697">
        <v>73.599999999999994</v>
      </c>
      <c r="D1697">
        <v>1545.6</v>
      </c>
      <c r="E1697" s="1">
        <v>37875</v>
      </c>
      <c r="F1697" t="s">
        <v>16</v>
      </c>
      <c r="G1697">
        <v>3</v>
      </c>
      <c r="H1697">
        <v>9</v>
      </c>
      <c r="I1697">
        <v>2003</v>
      </c>
      <c r="J1697" t="s">
        <v>79</v>
      </c>
      <c r="K1697" t="s">
        <v>283</v>
      </c>
      <c r="L1697" t="s">
        <v>118</v>
      </c>
      <c r="M1697" t="s">
        <v>119</v>
      </c>
      <c r="N1697" t="s">
        <v>46</v>
      </c>
      <c r="O1697" t="s">
        <v>47</v>
      </c>
      <c r="P1697" t="s">
        <v>23</v>
      </c>
    </row>
    <row r="1698" spans="1:16" x14ac:dyDescent="0.3">
      <c r="A1698">
        <v>10161</v>
      </c>
      <c r="B1698">
        <v>20</v>
      </c>
      <c r="C1698">
        <v>100</v>
      </c>
      <c r="D1698">
        <v>2144.6</v>
      </c>
      <c r="E1698" s="1">
        <v>37911</v>
      </c>
      <c r="F1698" t="s">
        <v>16</v>
      </c>
      <c r="G1698">
        <v>4</v>
      </c>
      <c r="H1698">
        <v>10</v>
      </c>
      <c r="I1698">
        <v>2003</v>
      </c>
      <c r="J1698" t="s">
        <v>79</v>
      </c>
      <c r="K1698" t="s">
        <v>283</v>
      </c>
      <c r="L1698" t="s">
        <v>196</v>
      </c>
      <c r="M1698" t="s">
        <v>197</v>
      </c>
      <c r="N1698" t="s">
        <v>134</v>
      </c>
      <c r="O1698" t="s">
        <v>27</v>
      </c>
      <c r="P1698" t="s">
        <v>23</v>
      </c>
    </row>
    <row r="1699" spans="1:16" x14ac:dyDescent="0.3">
      <c r="A1699">
        <v>10172</v>
      </c>
      <c r="B1699">
        <v>22</v>
      </c>
      <c r="C1699">
        <v>74.510000000000005</v>
      </c>
      <c r="D1699">
        <v>1639.22</v>
      </c>
      <c r="E1699" s="1">
        <v>37930</v>
      </c>
      <c r="F1699" t="s">
        <v>16</v>
      </c>
      <c r="G1699">
        <v>4</v>
      </c>
      <c r="H1699">
        <v>11</v>
      </c>
      <c r="I1699">
        <v>2003</v>
      </c>
      <c r="J1699" t="s">
        <v>79</v>
      </c>
      <c r="K1699" t="s">
        <v>283</v>
      </c>
      <c r="L1699" t="s">
        <v>51</v>
      </c>
      <c r="M1699" t="s">
        <v>52</v>
      </c>
      <c r="N1699" t="s">
        <v>21</v>
      </c>
      <c r="O1699" t="s">
        <v>22</v>
      </c>
      <c r="P1699" t="s">
        <v>23</v>
      </c>
    </row>
    <row r="1700" spans="1:16" x14ac:dyDescent="0.3">
      <c r="A1700">
        <v>10182</v>
      </c>
      <c r="B1700">
        <v>36</v>
      </c>
      <c r="C1700">
        <v>73.599999999999994</v>
      </c>
      <c r="D1700">
        <v>2649.6</v>
      </c>
      <c r="E1700" s="1">
        <v>37937</v>
      </c>
      <c r="F1700" t="s">
        <v>16</v>
      </c>
      <c r="G1700">
        <v>4</v>
      </c>
      <c r="H1700">
        <v>11</v>
      </c>
      <c r="I1700">
        <v>2003</v>
      </c>
      <c r="J1700" t="s">
        <v>79</v>
      </c>
      <c r="K1700" t="s">
        <v>283</v>
      </c>
      <c r="L1700" t="s">
        <v>112</v>
      </c>
      <c r="M1700" t="s">
        <v>113</v>
      </c>
      <c r="N1700" t="s">
        <v>21</v>
      </c>
      <c r="O1700" t="s">
        <v>22</v>
      </c>
      <c r="P1700" t="s">
        <v>23</v>
      </c>
    </row>
    <row r="1701" spans="1:16" x14ac:dyDescent="0.3">
      <c r="A1701">
        <v>10192</v>
      </c>
      <c r="B1701">
        <v>46</v>
      </c>
      <c r="C1701">
        <v>83.6</v>
      </c>
      <c r="D1701">
        <v>3845.6</v>
      </c>
      <c r="E1701" s="1">
        <v>37945</v>
      </c>
      <c r="F1701" t="s">
        <v>16</v>
      </c>
      <c r="G1701">
        <v>4</v>
      </c>
      <c r="H1701">
        <v>11</v>
      </c>
      <c r="I1701">
        <v>2003</v>
      </c>
      <c r="J1701" t="s">
        <v>79</v>
      </c>
      <c r="K1701" t="s">
        <v>283</v>
      </c>
      <c r="L1701" t="s">
        <v>114</v>
      </c>
      <c r="M1701" t="s">
        <v>115</v>
      </c>
      <c r="N1701" t="s">
        <v>21</v>
      </c>
      <c r="O1701" t="s">
        <v>22</v>
      </c>
      <c r="P1701" t="s">
        <v>30</v>
      </c>
    </row>
    <row r="1702" spans="1:16" x14ac:dyDescent="0.3">
      <c r="A1702">
        <v>10204</v>
      </c>
      <c r="B1702">
        <v>47</v>
      </c>
      <c r="C1702">
        <v>96.32</v>
      </c>
      <c r="D1702">
        <v>4527.04</v>
      </c>
      <c r="E1702" s="1">
        <v>37957</v>
      </c>
      <c r="F1702" t="s">
        <v>16</v>
      </c>
      <c r="G1702">
        <v>4</v>
      </c>
      <c r="H1702">
        <v>12</v>
      </c>
      <c r="I1702">
        <v>2003</v>
      </c>
      <c r="J1702" t="s">
        <v>79</v>
      </c>
      <c r="K1702" t="s">
        <v>283</v>
      </c>
      <c r="L1702" t="s">
        <v>189</v>
      </c>
      <c r="M1702" t="s">
        <v>20</v>
      </c>
      <c r="N1702" t="s">
        <v>21</v>
      </c>
      <c r="O1702" t="s">
        <v>22</v>
      </c>
      <c r="P1702" t="s">
        <v>30</v>
      </c>
    </row>
    <row r="1703" spans="1:16" x14ac:dyDescent="0.3">
      <c r="A1703">
        <v>10212</v>
      </c>
      <c r="B1703">
        <v>45</v>
      </c>
      <c r="C1703">
        <v>88.14</v>
      </c>
      <c r="D1703">
        <v>3966.3</v>
      </c>
      <c r="E1703" s="1">
        <v>38002</v>
      </c>
      <c r="F1703" t="s">
        <v>16</v>
      </c>
      <c r="G1703">
        <v>1</v>
      </c>
      <c r="H1703">
        <v>1</v>
      </c>
      <c r="I1703">
        <v>2004</v>
      </c>
      <c r="J1703" t="s">
        <v>79</v>
      </c>
      <c r="K1703" t="s">
        <v>283</v>
      </c>
      <c r="L1703" t="s">
        <v>76</v>
      </c>
      <c r="M1703" t="s">
        <v>77</v>
      </c>
      <c r="N1703" t="s">
        <v>78</v>
      </c>
      <c r="O1703" t="s">
        <v>27</v>
      </c>
      <c r="P1703" t="s">
        <v>30</v>
      </c>
    </row>
    <row r="1704" spans="1:16" x14ac:dyDescent="0.3">
      <c r="A1704">
        <v>10227</v>
      </c>
      <c r="B1704">
        <v>47</v>
      </c>
      <c r="C1704">
        <v>88.14</v>
      </c>
      <c r="D1704">
        <v>4142.58</v>
      </c>
      <c r="E1704" s="1">
        <v>38048</v>
      </c>
      <c r="F1704" t="s">
        <v>16</v>
      </c>
      <c r="G1704">
        <v>1</v>
      </c>
      <c r="H1704">
        <v>3</v>
      </c>
      <c r="I1704">
        <v>2004</v>
      </c>
      <c r="J1704" t="s">
        <v>79</v>
      </c>
      <c r="K1704" t="s">
        <v>283</v>
      </c>
      <c r="L1704" t="s">
        <v>93</v>
      </c>
      <c r="M1704" t="s">
        <v>94</v>
      </c>
      <c r="N1704" t="s">
        <v>26</v>
      </c>
      <c r="O1704" t="s">
        <v>27</v>
      </c>
      <c r="P1704" t="s">
        <v>30</v>
      </c>
    </row>
    <row r="1705" spans="1:16" x14ac:dyDescent="0.3">
      <c r="A1705">
        <v>10241</v>
      </c>
      <c r="B1705">
        <v>47</v>
      </c>
      <c r="C1705">
        <v>94.5</v>
      </c>
      <c r="D1705">
        <v>4441.5</v>
      </c>
      <c r="E1705" s="1">
        <v>38090</v>
      </c>
      <c r="F1705" t="s">
        <v>16</v>
      </c>
      <c r="G1705">
        <v>2</v>
      </c>
      <c r="H1705">
        <v>4</v>
      </c>
      <c r="I1705">
        <v>2004</v>
      </c>
      <c r="J1705" t="s">
        <v>79</v>
      </c>
      <c r="K1705" t="s">
        <v>283</v>
      </c>
      <c r="L1705" t="s">
        <v>214</v>
      </c>
      <c r="M1705" t="s">
        <v>215</v>
      </c>
      <c r="N1705" t="s">
        <v>26</v>
      </c>
      <c r="O1705" t="s">
        <v>27</v>
      </c>
      <c r="P1705" t="s">
        <v>30</v>
      </c>
    </row>
    <row r="1706" spans="1:16" x14ac:dyDescent="0.3">
      <c r="A1706">
        <v>10267</v>
      </c>
      <c r="B1706">
        <v>38</v>
      </c>
      <c r="C1706">
        <v>87.24</v>
      </c>
      <c r="D1706">
        <v>3315.12</v>
      </c>
      <c r="E1706" s="1">
        <v>38175</v>
      </c>
      <c r="F1706" t="s">
        <v>16</v>
      </c>
      <c r="G1706">
        <v>3</v>
      </c>
      <c r="H1706">
        <v>7</v>
      </c>
      <c r="I1706">
        <v>2004</v>
      </c>
      <c r="J1706" t="s">
        <v>79</v>
      </c>
      <c r="K1706" t="s">
        <v>283</v>
      </c>
      <c r="L1706" t="s">
        <v>189</v>
      </c>
      <c r="M1706" t="s">
        <v>20</v>
      </c>
      <c r="N1706" t="s">
        <v>21</v>
      </c>
      <c r="O1706" t="s">
        <v>22</v>
      </c>
      <c r="P1706" t="s">
        <v>30</v>
      </c>
    </row>
    <row r="1707" spans="1:16" x14ac:dyDescent="0.3">
      <c r="A1707">
        <v>10279</v>
      </c>
      <c r="B1707">
        <v>49</v>
      </c>
      <c r="C1707">
        <v>79.97</v>
      </c>
      <c r="D1707">
        <v>3918.53</v>
      </c>
      <c r="E1707" s="1">
        <v>38208</v>
      </c>
      <c r="F1707" t="s">
        <v>16</v>
      </c>
      <c r="G1707">
        <v>3</v>
      </c>
      <c r="H1707">
        <v>8</v>
      </c>
      <c r="I1707">
        <v>2004</v>
      </c>
      <c r="J1707" t="s">
        <v>79</v>
      </c>
      <c r="K1707" t="s">
        <v>283</v>
      </c>
      <c r="L1707" t="s">
        <v>76</v>
      </c>
      <c r="M1707" t="s">
        <v>77</v>
      </c>
      <c r="N1707" t="s">
        <v>78</v>
      </c>
      <c r="O1707" t="s">
        <v>27</v>
      </c>
      <c r="P1707" t="s">
        <v>30</v>
      </c>
    </row>
    <row r="1708" spans="1:16" x14ac:dyDescent="0.3">
      <c r="A1708">
        <v>10288</v>
      </c>
      <c r="B1708">
        <v>35</v>
      </c>
      <c r="C1708">
        <v>80.87</v>
      </c>
      <c r="D1708">
        <v>2830.45</v>
      </c>
      <c r="E1708" s="1">
        <v>38231</v>
      </c>
      <c r="F1708" t="s">
        <v>16</v>
      </c>
      <c r="G1708">
        <v>3</v>
      </c>
      <c r="H1708">
        <v>9</v>
      </c>
      <c r="I1708">
        <v>2004</v>
      </c>
      <c r="J1708" t="s">
        <v>79</v>
      </c>
      <c r="K1708" t="s">
        <v>283</v>
      </c>
      <c r="L1708" t="s">
        <v>168</v>
      </c>
      <c r="M1708" t="s">
        <v>86</v>
      </c>
      <c r="N1708" t="s">
        <v>86</v>
      </c>
      <c r="O1708" t="s">
        <v>47</v>
      </c>
      <c r="P1708" t="s">
        <v>23</v>
      </c>
    </row>
    <row r="1709" spans="1:16" x14ac:dyDescent="0.3">
      <c r="A1709">
        <v>10302</v>
      </c>
      <c r="B1709">
        <v>49</v>
      </c>
      <c r="C1709">
        <v>100</v>
      </c>
      <c r="D1709">
        <v>5298.86</v>
      </c>
      <c r="E1709" s="1">
        <v>37900</v>
      </c>
      <c r="F1709" t="s">
        <v>16</v>
      </c>
      <c r="G1709">
        <v>4</v>
      </c>
      <c r="H1709">
        <v>10</v>
      </c>
      <c r="I1709">
        <v>2003</v>
      </c>
      <c r="J1709" t="s">
        <v>79</v>
      </c>
      <c r="K1709" t="s">
        <v>283</v>
      </c>
      <c r="L1709" t="s">
        <v>72</v>
      </c>
      <c r="M1709" t="s">
        <v>73</v>
      </c>
      <c r="N1709" t="s">
        <v>74</v>
      </c>
      <c r="O1709" t="s">
        <v>27</v>
      </c>
      <c r="P1709" t="s">
        <v>30</v>
      </c>
    </row>
    <row r="1710" spans="1:16" x14ac:dyDescent="0.3">
      <c r="A1710">
        <v>10311</v>
      </c>
      <c r="B1710">
        <v>28</v>
      </c>
      <c r="C1710">
        <v>93.6</v>
      </c>
      <c r="D1710">
        <v>2620.8000000000002</v>
      </c>
      <c r="E1710" s="1">
        <v>38276</v>
      </c>
      <c r="F1710" t="s">
        <v>16</v>
      </c>
      <c r="G1710">
        <v>4</v>
      </c>
      <c r="H1710">
        <v>10</v>
      </c>
      <c r="I1710">
        <v>2004</v>
      </c>
      <c r="J1710" t="s">
        <v>79</v>
      </c>
      <c r="K1710" t="s">
        <v>283</v>
      </c>
      <c r="L1710" t="s">
        <v>76</v>
      </c>
      <c r="M1710" t="s">
        <v>77</v>
      </c>
      <c r="N1710" t="s">
        <v>78</v>
      </c>
      <c r="O1710" t="s">
        <v>27</v>
      </c>
      <c r="P1710" t="s">
        <v>23</v>
      </c>
    </row>
    <row r="1711" spans="1:16" x14ac:dyDescent="0.3">
      <c r="A1711">
        <v>10321</v>
      </c>
      <c r="B1711">
        <v>30</v>
      </c>
      <c r="C1711">
        <v>72.7</v>
      </c>
      <c r="D1711">
        <v>2181</v>
      </c>
      <c r="E1711" s="1">
        <v>38295</v>
      </c>
      <c r="F1711" t="s">
        <v>16</v>
      </c>
      <c r="G1711">
        <v>4</v>
      </c>
      <c r="H1711">
        <v>11</v>
      </c>
      <c r="I1711">
        <v>2004</v>
      </c>
      <c r="J1711" t="s">
        <v>79</v>
      </c>
      <c r="K1711" t="s">
        <v>283</v>
      </c>
      <c r="L1711" t="s">
        <v>70</v>
      </c>
      <c r="M1711" t="s">
        <v>71</v>
      </c>
      <c r="N1711" t="s">
        <v>21</v>
      </c>
      <c r="O1711" t="s">
        <v>22</v>
      </c>
      <c r="P1711" t="s">
        <v>23</v>
      </c>
    </row>
    <row r="1712" spans="1:16" x14ac:dyDescent="0.3">
      <c r="A1712">
        <v>10332</v>
      </c>
      <c r="B1712">
        <v>39</v>
      </c>
      <c r="C1712">
        <v>86.72</v>
      </c>
      <c r="D1712">
        <v>3382.08</v>
      </c>
      <c r="E1712" s="1">
        <v>38308</v>
      </c>
      <c r="F1712" t="s">
        <v>16</v>
      </c>
      <c r="G1712">
        <v>4</v>
      </c>
      <c r="H1712">
        <v>11</v>
      </c>
      <c r="I1712">
        <v>2004</v>
      </c>
      <c r="J1712" t="s">
        <v>79</v>
      </c>
      <c r="K1712" t="s">
        <v>283</v>
      </c>
      <c r="L1712" t="s">
        <v>194</v>
      </c>
      <c r="M1712" t="s">
        <v>195</v>
      </c>
      <c r="N1712" t="s">
        <v>74</v>
      </c>
      <c r="O1712" t="s">
        <v>27</v>
      </c>
      <c r="P1712" t="s">
        <v>30</v>
      </c>
    </row>
    <row r="1713" spans="1:16" x14ac:dyDescent="0.3">
      <c r="A1713">
        <v>10346</v>
      </c>
      <c r="B1713">
        <v>25</v>
      </c>
      <c r="C1713">
        <v>100</v>
      </c>
      <c r="D1713">
        <v>2876.75</v>
      </c>
      <c r="E1713" s="1">
        <v>38320</v>
      </c>
      <c r="F1713" t="s">
        <v>16</v>
      </c>
      <c r="G1713">
        <v>4</v>
      </c>
      <c r="H1713">
        <v>11</v>
      </c>
      <c r="I1713">
        <v>2004</v>
      </c>
      <c r="J1713" t="s">
        <v>79</v>
      </c>
      <c r="K1713" t="s">
        <v>283</v>
      </c>
      <c r="L1713" t="s">
        <v>218</v>
      </c>
      <c r="M1713" t="s">
        <v>219</v>
      </c>
      <c r="N1713" t="s">
        <v>21</v>
      </c>
      <c r="O1713" t="s">
        <v>22</v>
      </c>
      <c r="P1713" t="s">
        <v>23</v>
      </c>
    </row>
    <row r="1714" spans="1:16" x14ac:dyDescent="0.3">
      <c r="A1714">
        <v>10368</v>
      </c>
      <c r="B1714">
        <v>40</v>
      </c>
      <c r="C1714">
        <v>100</v>
      </c>
      <c r="D1714">
        <v>4107.2</v>
      </c>
      <c r="E1714" s="1">
        <v>38371</v>
      </c>
      <c r="F1714" t="s">
        <v>16</v>
      </c>
      <c r="G1714">
        <v>1</v>
      </c>
      <c r="H1714">
        <v>1</v>
      </c>
      <c r="I1714">
        <v>2005</v>
      </c>
      <c r="J1714" t="s">
        <v>79</v>
      </c>
      <c r="K1714" t="s">
        <v>283</v>
      </c>
      <c r="L1714" t="s">
        <v>112</v>
      </c>
      <c r="M1714" t="s">
        <v>113</v>
      </c>
      <c r="N1714" t="s">
        <v>21</v>
      </c>
      <c r="O1714" t="s">
        <v>22</v>
      </c>
      <c r="P1714" t="s">
        <v>30</v>
      </c>
    </row>
    <row r="1715" spans="1:16" x14ac:dyDescent="0.3">
      <c r="A1715">
        <v>10380</v>
      </c>
      <c r="B1715">
        <v>36</v>
      </c>
      <c r="C1715">
        <v>37.5</v>
      </c>
      <c r="D1715">
        <v>1350</v>
      </c>
      <c r="E1715" s="1">
        <v>38399</v>
      </c>
      <c r="F1715" t="s">
        <v>16</v>
      </c>
      <c r="G1715">
        <v>1</v>
      </c>
      <c r="H1715">
        <v>2</v>
      </c>
      <c r="I1715">
        <v>2005</v>
      </c>
      <c r="J1715" t="s">
        <v>79</v>
      </c>
      <c r="K1715" t="s">
        <v>283</v>
      </c>
      <c r="L1715" t="s">
        <v>76</v>
      </c>
      <c r="M1715" t="s">
        <v>77</v>
      </c>
      <c r="N1715" t="s">
        <v>78</v>
      </c>
      <c r="O1715" t="s">
        <v>27</v>
      </c>
      <c r="P1715" t="s">
        <v>23</v>
      </c>
    </row>
    <row r="1716" spans="1:16" x14ac:dyDescent="0.3">
      <c r="A1716">
        <v>10407</v>
      </c>
      <c r="B1716">
        <v>76</v>
      </c>
      <c r="C1716">
        <v>94.5</v>
      </c>
      <c r="D1716">
        <v>7182</v>
      </c>
      <c r="E1716" s="1">
        <v>38464</v>
      </c>
      <c r="F1716" t="s">
        <v>161</v>
      </c>
      <c r="G1716">
        <v>2</v>
      </c>
      <c r="H1716">
        <v>4</v>
      </c>
      <c r="I1716">
        <v>2005</v>
      </c>
      <c r="J1716" t="s">
        <v>79</v>
      </c>
      <c r="K1716" t="s">
        <v>283</v>
      </c>
      <c r="L1716" t="s">
        <v>159</v>
      </c>
      <c r="M1716" t="s">
        <v>160</v>
      </c>
      <c r="N1716" t="s">
        <v>21</v>
      </c>
      <c r="O1716" t="s">
        <v>22</v>
      </c>
      <c r="P1716" t="s">
        <v>67</v>
      </c>
    </row>
    <row r="1717" spans="1:16" x14ac:dyDescent="0.3">
      <c r="A1717">
        <v>10420</v>
      </c>
      <c r="B1717">
        <v>39</v>
      </c>
      <c r="C1717">
        <v>100</v>
      </c>
      <c r="D1717">
        <v>3933.93</v>
      </c>
      <c r="E1717" s="1">
        <v>38501</v>
      </c>
      <c r="F1717" t="s">
        <v>122</v>
      </c>
      <c r="G1717">
        <v>2</v>
      </c>
      <c r="H1717">
        <v>5</v>
      </c>
      <c r="I1717">
        <v>2005</v>
      </c>
      <c r="J1717" t="s">
        <v>79</v>
      </c>
      <c r="K1717" t="s">
        <v>283</v>
      </c>
      <c r="L1717" t="s">
        <v>68</v>
      </c>
      <c r="M1717" t="s">
        <v>69</v>
      </c>
      <c r="N1717" t="s">
        <v>46</v>
      </c>
      <c r="O1717" t="s">
        <v>47</v>
      </c>
      <c r="P1717" t="s">
        <v>30</v>
      </c>
    </row>
    <row r="1718" spans="1:16" x14ac:dyDescent="0.3">
      <c r="A1718">
        <v>10104</v>
      </c>
      <c r="B1718">
        <v>44</v>
      </c>
      <c r="C1718">
        <v>39.6</v>
      </c>
      <c r="D1718">
        <v>1742.4</v>
      </c>
      <c r="E1718" s="1">
        <v>37652</v>
      </c>
      <c r="F1718" t="s">
        <v>16</v>
      </c>
      <c r="G1718">
        <v>1</v>
      </c>
      <c r="H1718">
        <v>1</v>
      </c>
      <c r="I1718">
        <v>2003</v>
      </c>
      <c r="J1718" t="s">
        <v>79</v>
      </c>
      <c r="K1718" t="s">
        <v>284</v>
      </c>
      <c r="L1718" t="s">
        <v>76</v>
      </c>
      <c r="M1718" t="s">
        <v>77</v>
      </c>
      <c r="N1718" t="s">
        <v>78</v>
      </c>
      <c r="O1718" t="s">
        <v>27</v>
      </c>
      <c r="P1718" t="s">
        <v>23</v>
      </c>
    </row>
    <row r="1719" spans="1:16" x14ac:dyDescent="0.3">
      <c r="A1719">
        <v>10114</v>
      </c>
      <c r="B1719">
        <v>24</v>
      </c>
      <c r="C1719">
        <v>30.06</v>
      </c>
      <c r="D1719">
        <v>721.44</v>
      </c>
      <c r="E1719" s="1">
        <v>37712</v>
      </c>
      <c r="F1719" t="s">
        <v>16</v>
      </c>
      <c r="G1719">
        <v>2</v>
      </c>
      <c r="H1719">
        <v>4</v>
      </c>
      <c r="I1719">
        <v>2003</v>
      </c>
      <c r="J1719" t="s">
        <v>79</v>
      </c>
      <c r="K1719" t="s">
        <v>284</v>
      </c>
      <c r="L1719" t="s">
        <v>163</v>
      </c>
      <c r="M1719" t="s">
        <v>29</v>
      </c>
      <c r="N1719" t="s">
        <v>26</v>
      </c>
      <c r="O1719" t="s">
        <v>27</v>
      </c>
      <c r="P1719" t="s">
        <v>23</v>
      </c>
    </row>
    <row r="1720" spans="1:16" x14ac:dyDescent="0.3">
      <c r="A1720">
        <v>10127</v>
      </c>
      <c r="B1720">
        <v>39</v>
      </c>
      <c r="C1720">
        <v>38.19</v>
      </c>
      <c r="D1720">
        <v>1489.41</v>
      </c>
      <c r="E1720" s="1">
        <v>37775</v>
      </c>
      <c r="F1720" t="s">
        <v>16</v>
      </c>
      <c r="G1720">
        <v>2</v>
      </c>
      <c r="H1720">
        <v>6</v>
      </c>
      <c r="I1720">
        <v>2003</v>
      </c>
      <c r="J1720" t="s">
        <v>79</v>
      </c>
      <c r="K1720" t="s">
        <v>284</v>
      </c>
      <c r="L1720" t="s">
        <v>189</v>
      </c>
      <c r="M1720" t="s">
        <v>20</v>
      </c>
      <c r="N1720" t="s">
        <v>21</v>
      </c>
      <c r="O1720" t="s">
        <v>22</v>
      </c>
      <c r="P1720" t="s">
        <v>23</v>
      </c>
    </row>
    <row r="1721" spans="1:16" x14ac:dyDescent="0.3">
      <c r="A1721">
        <v>10141</v>
      </c>
      <c r="B1721">
        <v>21</v>
      </c>
      <c r="C1721">
        <v>42.43</v>
      </c>
      <c r="D1721">
        <v>891.03</v>
      </c>
      <c r="E1721" s="1">
        <v>37834</v>
      </c>
      <c r="F1721" t="s">
        <v>16</v>
      </c>
      <c r="G1721">
        <v>3</v>
      </c>
      <c r="H1721">
        <v>8</v>
      </c>
      <c r="I1721">
        <v>2003</v>
      </c>
      <c r="J1721" t="s">
        <v>79</v>
      </c>
      <c r="K1721" t="s">
        <v>284</v>
      </c>
      <c r="L1721" t="s">
        <v>186</v>
      </c>
      <c r="M1721" t="s">
        <v>187</v>
      </c>
      <c r="N1721" t="s">
        <v>59</v>
      </c>
      <c r="O1721" t="s">
        <v>27</v>
      </c>
      <c r="P1721" t="s">
        <v>23</v>
      </c>
    </row>
    <row r="1722" spans="1:16" x14ac:dyDescent="0.3">
      <c r="A1722">
        <v>10151</v>
      </c>
      <c r="B1722">
        <v>30</v>
      </c>
      <c r="C1722">
        <v>40.31</v>
      </c>
      <c r="D1722">
        <v>1209.3</v>
      </c>
      <c r="E1722" s="1">
        <v>37885</v>
      </c>
      <c r="F1722" t="s">
        <v>16</v>
      </c>
      <c r="G1722">
        <v>3</v>
      </c>
      <c r="H1722">
        <v>9</v>
      </c>
      <c r="I1722">
        <v>2003</v>
      </c>
      <c r="J1722" t="s">
        <v>79</v>
      </c>
      <c r="K1722" t="s">
        <v>284</v>
      </c>
      <c r="L1722" t="s">
        <v>157</v>
      </c>
      <c r="M1722" t="s">
        <v>158</v>
      </c>
      <c r="N1722" t="s">
        <v>59</v>
      </c>
      <c r="O1722" t="s">
        <v>27</v>
      </c>
      <c r="P1722" t="s">
        <v>23</v>
      </c>
    </row>
    <row r="1723" spans="1:16" x14ac:dyDescent="0.3">
      <c r="A1723">
        <v>10165</v>
      </c>
      <c r="B1723">
        <v>27</v>
      </c>
      <c r="C1723">
        <v>31.82</v>
      </c>
      <c r="D1723">
        <v>859.14</v>
      </c>
      <c r="E1723" s="1">
        <v>37916</v>
      </c>
      <c r="F1723" t="s">
        <v>16</v>
      </c>
      <c r="G1723">
        <v>4</v>
      </c>
      <c r="H1723">
        <v>10</v>
      </c>
      <c r="I1723">
        <v>2003</v>
      </c>
      <c r="J1723" t="s">
        <v>79</v>
      </c>
      <c r="K1723" t="s">
        <v>284</v>
      </c>
      <c r="L1723" t="s">
        <v>85</v>
      </c>
      <c r="M1723" t="s">
        <v>86</v>
      </c>
      <c r="N1723" t="s">
        <v>86</v>
      </c>
      <c r="O1723" t="s">
        <v>87</v>
      </c>
      <c r="P1723" t="s">
        <v>23</v>
      </c>
    </row>
    <row r="1724" spans="1:16" x14ac:dyDescent="0.3">
      <c r="A1724">
        <v>10175</v>
      </c>
      <c r="B1724">
        <v>37</v>
      </c>
      <c r="C1724">
        <v>31.12</v>
      </c>
      <c r="D1724">
        <v>1151.44</v>
      </c>
      <c r="E1724" s="1">
        <v>37931</v>
      </c>
      <c r="F1724" t="s">
        <v>16</v>
      </c>
      <c r="G1724">
        <v>4</v>
      </c>
      <c r="H1724">
        <v>11</v>
      </c>
      <c r="I1724">
        <v>2003</v>
      </c>
      <c r="J1724" t="s">
        <v>79</v>
      </c>
      <c r="K1724" t="s">
        <v>284</v>
      </c>
      <c r="L1724" t="s">
        <v>135</v>
      </c>
      <c r="M1724" t="s">
        <v>136</v>
      </c>
      <c r="N1724" t="s">
        <v>74</v>
      </c>
      <c r="O1724" t="s">
        <v>27</v>
      </c>
      <c r="P1724" t="s">
        <v>23</v>
      </c>
    </row>
    <row r="1725" spans="1:16" x14ac:dyDescent="0.3">
      <c r="A1725">
        <v>10184</v>
      </c>
      <c r="B1725">
        <v>42</v>
      </c>
      <c r="C1725">
        <v>31.82</v>
      </c>
      <c r="D1725">
        <v>1336.44</v>
      </c>
      <c r="E1725" s="1">
        <v>37939</v>
      </c>
      <c r="F1725" t="s">
        <v>16</v>
      </c>
      <c r="G1725">
        <v>4</v>
      </c>
      <c r="H1725">
        <v>11</v>
      </c>
      <c r="I1725">
        <v>2003</v>
      </c>
      <c r="J1725" t="s">
        <v>79</v>
      </c>
      <c r="K1725" t="s">
        <v>284</v>
      </c>
      <c r="L1725" t="s">
        <v>209</v>
      </c>
      <c r="M1725" t="s">
        <v>210</v>
      </c>
      <c r="N1725" t="s">
        <v>78</v>
      </c>
      <c r="O1725" t="s">
        <v>27</v>
      </c>
      <c r="P1725" t="s">
        <v>23</v>
      </c>
    </row>
    <row r="1726" spans="1:16" x14ac:dyDescent="0.3">
      <c r="A1726">
        <v>10195</v>
      </c>
      <c r="B1726">
        <v>32</v>
      </c>
      <c r="C1726">
        <v>28.29</v>
      </c>
      <c r="D1726">
        <v>905.28</v>
      </c>
      <c r="E1726" s="1">
        <v>37950</v>
      </c>
      <c r="F1726" t="s">
        <v>16</v>
      </c>
      <c r="G1726">
        <v>4</v>
      </c>
      <c r="H1726">
        <v>11</v>
      </c>
      <c r="I1726">
        <v>2003</v>
      </c>
      <c r="J1726" t="s">
        <v>79</v>
      </c>
      <c r="K1726" t="s">
        <v>284</v>
      </c>
      <c r="L1726" t="s">
        <v>128</v>
      </c>
      <c r="M1726" t="s">
        <v>129</v>
      </c>
      <c r="N1726" t="s">
        <v>21</v>
      </c>
      <c r="O1726" t="s">
        <v>22</v>
      </c>
      <c r="P1726" t="s">
        <v>23</v>
      </c>
    </row>
    <row r="1727" spans="1:16" x14ac:dyDescent="0.3">
      <c r="A1727">
        <v>10207</v>
      </c>
      <c r="B1727">
        <v>42</v>
      </c>
      <c r="C1727">
        <v>29.7</v>
      </c>
      <c r="D1727">
        <v>1247.4000000000001</v>
      </c>
      <c r="E1727" s="1">
        <v>37964</v>
      </c>
      <c r="F1727" t="s">
        <v>16</v>
      </c>
      <c r="G1727">
        <v>4</v>
      </c>
      <c r="H1727">
        <v>12</v>
      </c>
      <c r="I1727">
        <v>2003</v>
      </c>
      <c r="J1727" t="s">
        <v>79</v>
      </c>
      <c r="K1727" t="s">
        <v>284</v>
      </c>
      <c r="L1727" t="s">
        <v>167</v>
      </c>
      <c r="M1727" t="s">
        <v>154</v>
      </c>
      <c r="N1727" t="s">
        <v>21</v>
      </c>
      <c r="O1727" t="s">
        <v>22</v>
      </c>
      <c r="P1727" t="s">
        <v>23</v>
      </c>
    </row>
    <row r="1728" spans="1:16" x14ac:dyDescent="0.3">
      <c r="A1728">
        <v>10219</v>
      </c>
      <c r="B1728">
        <v>21</v>
      </c>
      <c r="C1728">
        <v>40.31</v>
      </c>
      <c r="D1728">
        <v>846.51</v>
      </c>
      <c r="E1728" s="1">
        <v>38027</v>
      </c>
      <c r="F1728" t="s">
        <v>16</v>
      </c>
      <c r="G1728">
        <v>1</v>
      </c>
      <c r="H1728">
        <v>2</v>
      </c>
      <c r="I1728">
        <v>2004</v>
      </c>
      <c r="J1728" t="s">
        <v>79</v>
      </c>
      <c r="K1728" t="s">
        <v>284</v>
      </c>
      <c r="L1728" t="s">
        <v>211</v>
      </c>
      <c r="M1728" t="s">
        <v>212</v>
      </c>
      <c r="N1728" t="s">
        <v>21</v>
      </c>
      <c r="O1728" t="s">
        <v>22</v>
      </c>
      <c r="P1728" t="s">
        <v>23</v>
      </c>
    </row>
    <row r="1729" spans="1:16" x14ac:dyDescent="0.3">
      <c r="A1729">
        <v>10229</v>
      </c>
      <c r="B1729">
        <v>33</v>
      </c>
      <c r="C1729">
        <v>32.880000000000003</v>
      </c>
      <c r="D1729">
        <v>1085.04</v>
      </c>
      <c r="E1729" s="1">
        <v>38057</v>
      </c>
      <c r="F1729" t="s">
        <v>16</v>
      </c>
      <c r="G1729">
        <v>1</v>
      </c>
      <c r="H1729">
        <v>3</v>
      </c>
      <c r="I1729">
        <v>2004</v>
      </c>
      <c r="J1729" t="s">
        <v>79</v>
      </c>
      <c r="K1729" t="s">
        <v>284</v>
      </c>
      <c r="L1729" t="s">
        <v>112</v>
      </c>
      <c r="M1729" t="s">
        <v>113</v>
      </c>
      <c r="N1729" t="s">
        <v>21</v>
      </c>
      <c r="O1729" t="s">
        <v>22</v>
      </c>
      <c r="P1729" t="s">
        <v>23</v>
      </c>
    </row>
    <row r="1730" spans="1:16" x14ac:dyDescent="0.3">
      <c r="A1730">
        <v>10246</v>
      </c>
      <c r="B1730">
        <v>49</v>
      </c>
      <c r="C1730">
        <v>36.07</v>
      </c>
      <c r="D1730">
        <v>1767.43</v>
      </c>
      <c r="E1730" s="1">
        <v>38112</v>
      </c>
      <c r="F1730" t="s">
        <v>16</v>
      </c>
      <c r="G1730">
        <v>2</v>
      </c>
      <c r="H1730">
        <v>5</v>
      </c>
      <c r="I1730">
        <v>2004</v>
      </c>
      <c r="J1730" t="s">
        <v>79</v>
      </c>
      <c r="K1730" t="s">
        <v>284</v>
      </c>
      <c r="L1730" t="s">
        <v>76</v>
      </c>
      <c r="M1730" t="s">
        <v>77</v>
      </c>
      <c r="N1730" t="s">
        <v>78</v>
      </c>
      <c r="O1730" t="s">
        <v>27</v>
      </c>
      <c r="P1730" t="s">
        <v>23</v>
      </c>
    </row>
    <row r="1731" spans="1:16" x14ac:dyDescent="0.3">
      <c r="A1731">
        <v>10259</v>
      </c>
      <c r="B1731">
        <v>31</v>
      </c>
      <c r="C1731">
        <v>33.24</v>
      </c>
      <c r="D1731">
        <v>1030.44</v>
      </c>
      <c r="E1731" s="1">
        <v>38153</v>
      </c>
      <c r="F1731" t="s">
        <v>16</v>
      </c>
      <c r="G1731">
        <v>2</v>
      </c>
      <c r="H1731">
        <v>6</v>
      </c>
      <c r="I1731">
        <v>2004</v>
      </c>
      <c r="J1731" t="s">
        <v>79</v>
      </c>
      <c r="K1731" t="s">
        <v>284</v>
      </c>
      <c r="L1731" t="s">
        <v>168</v>
      </c>
      <c r="M1731" t="s">
        <v>86</v>
      </c>
      <c r="N1731" t="s">
        <v>86</v>
      </c>
      <c r="O1731" t="s">
        <v>47</v>
      </c>
      <c r="P1731" t="s">
        <v>23</v>
      </c>
    </row>
    <row r="1732" spans="1:16" x14ac:dyDescent="0.3">
      <c r="A1732">
        <v>10271</v>
      </c>
      <c r="B1732">
        <v>38</v>
      </c>
      <c r="C1732">
        <v>41.72</v>
      </c>
      <c r="D1732">
        <v>1585.36</v>
      </c>
      <c r="E1732" s="1">
        <v>38188</v>
      </c>
      <c r="F1732" t="s">
        <v>16</v>
      </c>
      <c r="G1732">
        <v>3</v>
      </c>
      <c r="H1732">
        <v>7</v>
      </c>
      <c r="I1732">
        <v>2004</v>
      </c>
      <c r="J1732" t="s">
        <v>79</v>
      </c>
      <c r="K1732" t="s">
        <v>284</v>
      </c>
      <c r="L1732" t="s">
        <v>112</v>
      </c>
      <c r="M1732" t="s">
        <v>113</v>
      </c>
      <c r="N1732" t="s">
        <v>21</v>
      </c>
      <c r="O1732" t="s">
        <v>22</v>
      </c>
      <c r="P1732" t="s">
        <v>23</v>
      </c>
    </row>
    <row r="1733" spans="1:16" x14ac:dyDescent="0.3">
      <c r="A1733">
        <v>10281</v>
      </c>
      <c r="B1733">
        <v>20</v>
      </c>
      <c r="C1733">
        <v>40.659999999999997</v>
      </c>
      <c r="D1733">
        <v>813.2</v>
      </c>
      <c r="E1733" s="1">
        <v>38218</v>
      </c>
      <c r="F1733" t="s">
        <v>16</v>
      </c>
      <c r="G1733">
        <v>3</v>
      </c>
      <c r="H1733">
        <v>8</v>
      </c>
      <c r="I1733">
        <v>2004</v>
      </c>
      <c r="J1733" t="s">
        <v>79</v>
      </c>
      <c r="K1733" t="s">
        <v>284</v>
      </c>
      <c r="L1733" t="s">
        <v>62</v>
      </c>
      <c r="M1733" t="s">
        <v>63</v>
      </c>
      <c r="N1733" t="s">
        <v>21</v>
      </c>
      <c r="O1733" t="s">
        <v>22</v>
      </c>
      <c r="P1733" t="s">
        <v>23</v>
      </c>
    </row>
    <row r="1734" spans="1:16" x14ac:dyDescent="0.3">
      <c r="A1734">
        <v>10292</v>
      </c>
      <c r="B1734">
        <v>39</v>
      </c>
      <c r="C1734">
        <v>30.06</v>
      </c>
      <c r="D1734">
        <v>1172.3399999999999</v>
      </c>
      <c r="E1734" s="1">
        <v>38238</v>
      </c>
      <c r="F1734" t="s">
        <v>16</v>
      </c>
      <c r="G1734">
        <v>3</v>
      </c>
      <c r="H1734">
        <v>9</v>
      </c>
      <c r="I1734">
        <v>2004</v>
      </c>
      <c r="J1734" t="s">
        <v>79</v>
      </c>
      <c r="K1734" t="s">
        <v>284</v>
      </c>
      <c r="L1734" t="s">
        <v>19</v>
      </c>
      <c r="M1734" t="s">
        <v>20</v>
      </c>
      <c r="N1734" t="s">
        <v>21</v>
      </c>
      <c r="O1734" t="s">
        <v>22</v>
      </c>
      <c r="P1734" t="s">
        <v>23</v>
      </c>
    </row>
    <row r="1735" spans="1:16" x14ac:dyDescent="0.3">
      <c r="A1735">
        <v>10305</v>
      </c>
      <c r="B1735">
        <v>48</v>
      </c>
      <c r="C1735">
        <v>31.47</v>
      </c>
      <c r="D1735">
        <v>1510.56</v>
      </c>
      <c r="E1735" s="1">
        <v>38273</v>
      </c>
      <c r="F1735" t="s">
        <v>16</v>
      </c>
      <c r="G1735">
        <v>4</v>
      </c>
      <c r="H1735">
        <v>10</v>
      </c>
      <c r="I1735">
        <v>2004</v>
      </c>
      <c r="J1735" t="s">
        <v>79</v>
      </c>
      <c r="K1735" t="s">
        <v>284</v>
      </c>
      <c r="L1735" t="s">
        <v>55</v>
      </c>
      <c r="M1735" t="s">
        <v>56</v>
      </c>
      <c r="N1735" t="s">
        <v>21</v>
      </c>
      <c r="O1735" t="s">
        <v>22</v>
      </c>
      <c r="P1735" t="s">
        <v>23</v>
      </c>
    </row>
    <row r="1736" spans="1:16" x14ac:dyDescent="0.3">
      <c r="A1736">
        <v>10314</v>
      </c>
      <c r="B1736">
        <v>39</v>
      </c>
      <c r="C1736">
        <v>37.130000000000003</v>
      </c>
      <c r="D1736">
        <v>1448.07</v>
      </c>
      <c r="E1736" s="1">
        <v>38282</v>
      </c>
      <c r="F1736" t="s">
        <v>16</v>
      </c>
      <c r="G1736">
        <v>4</v>
      </c>
      <c r="H1736">
        <v>10</v>
      </c>
      <c r="I1736">
        <v>2004</v>
      </c>
      <c r="J1736" t="s">
        <v>79</v>
      </c>
      <c r="K1736" t="s">
        <v>284</v>
      </c>
      <c r="L1736" t="s">
        <v>196</v>
      </c>
      <c r="M1736" t="s">
        <v>197</v>
      </c>
      <c r="N1736" t="s">
        <v>134</v>
      </c>
      <c r="O1736" t="s">
        <v>27</v>
      </c>
      <c r="P1736" t="s">
        <v>23</v>
      </c>
    </row>
    <row r="1737" spans="1:16" x14ac:dyDescent="0.3">
      <c r="A1737">
        <v>10324</v>
      </c>
      <c r="B1737">
        <v>30</v>
      </c>
      <c r="C1737">
        <v>100</v>
      </c>
      <c r="D1737">
        <v>3338.1</v>
      </c>
      <c r="E1737" s="1">
        <v>38296</v>
      </c>
      <c r="F1737" t="s">
        <v>16</v>
      </c>
      <c r="G1737">
        <v>4</v>
      </c>
      <c r="H1737">
        <v>11</v>
      </c>
      <c r="I1737">
        <v>2004</v>
      </c>
      <c r="J1737" t="s">
        <v>79</v>
      </c>
      <c r="K1737" t="s">
        <v>284</v>
      </c>
      <c r="L1737" t="s">
        <v>48</v>
      </c>
      <c r="M1737" t="s">
        <v>20</v>
      </c>
      <c r="N1737" t="s">
        <v>21</v>
      </c>
      <c r="O1737" t="s">
        <v>22</v>
      </c>
      <c r="P1737" t="s">
        <v>30</v>
      </c>
    </row>
    <row r="1738" spans="1:16" x14ac:dyDescent="0.3">
      <c r="A1738">
        <v>10335</v>
      </c>
      <c r="B1738">
        <v>33</v>
      </c>
      <c r="C1738">
        <v>37.130000000000003</v>
      </c>
      <c r="D1738">
        <v>1225.29</v>
      </c>
      <c r="E1738" s="1">
        <v>38310</v>
      </c>
      <c r="F1738" t="s">
        <v>16</v>
      </c>
      <c r="G1738">
        <v>4</v>
      </c>
      <c r="H1738">
        <v>11</v>
      </c>
      <c r="I1738">
        <v>2004</v>
      </c>
      <c r="J1738" t="s">
        <v>79</v>
      </c>
      <c r="K1738" t="s">
        <v>284</v>
      </c>
      <c r="L1738" t="s">
        <v>112</v>
      </c>
      <c r="M1738" t="s">
        <v>113</v>
      </c>
      <c r="N1738" t="s">
        <v>21</v>
      </c>
      <c r="O1738" t="s">
        <v>22</v>
      </c>
      <c r="P1738" t="s">
        <v>23</v>
      </c>
    </row>
    <row r="1739" spans="1:16" x14ac:dyDescent="0.3">
      <c r="A1739">
        <v>10349</v>
      </c>
      <c r="B1739">
        <v>36</v>
      </c>
      <c r="C1739">
        <v>37.130000000000003</v>
      </c>
      <c r="D1739">
        <v>1336.68</v>
      </c>
      <c r="E1739" s="1">
        <v>38322</v>
      </c>
      <c r="F1739" t="s">
        <v>16</v>
      </c>
      <c r="G1739">
        <v>4</v>
      </c>
      <c r="H1739">
        <v>12</v>
      </c>
      <c r="I1739">
        <v>2004</v>
      </c>
      <c r="J1739" t="s">
        <v>79</v>
      </c>
      <c r="K1739" t="s">
        <v>284</v>
      </c>
      <c r="L1739" t="s">
        <v>189</v>
      </c>
      <c r="M1739" t="s">
        <v>20</v>
      </c>
      <c r="N1739" t="s">
        <v>21</v>
      </c>
      <c r="O1739" t="s">
        <v>22</v>
      </c>
      <c r="P1739" t="s">
        <v>23</v>
      </c>
    </row>
    <row r="1740" spans="1:16" x14ac:dyDescent="0.3">
      <c r="A1740">
        <v>10358</v>
      </c>
      <c r="B1740">
        <v>36</v>
      </c>
      <c r="C1740">
        <v>82.94</v>
      </c>
      <c r="D1740">
        <v>2985.84</v>
      </c>
      <c r="E1740" s="1">
        <v>38331</v>
      </c>
      <c r="F1740" t="s">
        <v>16</v>
      </c>
      <c r="G1740">
        <v>4</v>
      </c>
      <c r="H1740">
        <v>12</v>
      </c>
      <c r="I1740">
        <v>2004</v>
      </c>
      <c r="J1740" t="s">
        <v>79</v>
      </c>
      <c r="K1740" t="s">
        <v>284</v>
      </c>
      <c r="L1740" t="s">
        <v>76</v>
      </c>
      <c r="M1740" t="s">
        <v>77</v>
      </c>
      <c r="N1740" t="s">
        <v>78</v>
      </c>
      <c r="O1740" t="s">
        <v>27</v>
      </c>
      <c r="P1740" t="s">
        <v>23</v>
      </c>
    </row>
    <row r="1741" spans="1:16" x14ac:dyDescent="0.3">
      <c r="A1741">
        <v>10371</v>
      </c>
      <c r="B1741">
        <v>45</v>
      </c>
      <c r="C1741">
        <v>100</v>
      </c>
      <c r="D1741">
        <v>5545.8</v>
      </c>
      <c r="E1741" s="1">
        <v>38375</v>
      </c>
      <c r="F1741" t="s">
        <v>16</v>
      </c>
      <c r="G1741">
        <v>1</v>
      </c>
      <c r="H1741">
        <v>1</v>
      </c>
      <c r="I1741">
        <v>2005</v>
      </c>
      <c r="J1741" t="s">
        <v>79</v>
      </c>
      <c r="K1741" t="s">
        <v>284</v>
      </c>
      <c r="L1741" t="s">
        <v>112</v>
      </c>
      <c r="M1741" t="s">
        <v>113</v>
      </c>
      <c r="N1741" t="s">
        <v>21</v>
      </c>
      <c r="O1741" t="s">
        <v>22</v>
      </c>
      <c r="P1741" t="s">
        <v>30</v>
      </c>
    </row>
    <row r="1742" spans="1:16" x14ac:dyDescent="0.3">
      <c r="A1742">
        <v>10383</v>
      </c>
      <c r="B1742">
        <v>40</v>
      </c>
      <c r="C1742">
        <v>100</v>
      </c>
      <c r="D1742">
        <v>6089.6</v>
      </c>
      <c r="E1742" s="1">
        <v>38405</v>
      </c>
      <c r="F1742" t="s">
        <v>16</v>
      </c>
      <c r="G1742">
        <v>1</v>
      </c>
      <c r="H1742">
        <v>2</v>
      </c>
      <c r="I1742">
        <v>2005</v>
      </c>
      <c r="J1742" t="s">
        <v>79</v>
      </c>
      <c r="K1742" t="s">
        <v>284</v>
      </c>
      <c r="L1742" t="s">
        <v>76</v>
      </c>
      <c r="M1742" t="s">
        <v>77</v>
      </c>
      <c r="N1742" t="s">
        <v>78</v>
      </c>
      <c r="O1742" t="s">
        <v>27</v>
      </c>
      <c r="P1742" t="s">
        <v>30</v>
      </c>
    </row>
    <row r="1743" spans="1:16" x14ac:dyDescent="0.3">
      <c r="A1743">
        <v>10394</v>
      </c>
      <c r="B1743">
        <v>46</v>
      </c>
      <c r="C1743">
        <v>38.9</v>
      </c>
      <c r="D1743">
        <v>1789.4</v>
      </c>
      <c r="E1743" s="1">
        <v>38426</v>
      </c>
      <c r="F1743" t="s">
        <v>16</v>
      </c>
      <c r="G1743">
        <v>1</v>
      </c>
      <c r="H1743">
        <v>3</v>
      </c>
      <c r="I1743">
        <v>2005</v>
      </c>
      <c r="J1743" t="s">
        <v>79</v>
      </c>
      <c r="K1743" t="s">
        <v>284</v>
      </c>
      <c r="L1743" t="s">
        <v>76</v>
      </c>
      <c r="M1743" t="s">
        <v>77</v>
      </c>
      <c r="N1743" t="s">
        <v>78</v>
      </c>
      <c r="O1743" t="s">
        <v>27</v>
      </c>
      <c r="P1743" t="s">
        <v>23</v>
      </c>
    </row>
    <row r="1744" spans="1:16" x14ac:dyDescent="0.3">
      <c r="A1744">
        <v>10412</v>
      </c>
      <c r="B1744">
        <v>30</v>
      </c>
      <c r="C1744">
        <v>36.07</v>
      </c>
      <c r="D1744">
        <v>1082.0999999999999</v>
      </c>
      <c r="E1744" s="1">
        <v>38475</v>
      </c>
      <c r="F1744" t="s">
        <v>16</v>
      </c>
      <c r="G1744">
        <v>2</v>
      </c>
      <c r="H1744">
        <v>5</v>
      </c>
      <c r="I1744">
        <v>2005</v>
      </c>
      <c r="J1744" t="s">
        <v>79</v>
      </c>
      <c r="K1744" t="s">
        <v>284</v>
      </c>
      <c r="L1744" t="s">
        <v>76</v>
      </c>
      <c r="M1744" t="s">
        <v>77</v>
      </c>
      <c r="N1744" t="s">
        <v>78</v>
      </c>
      <c r="O1744" t="s">
        <v>27</v>
      </c>
      <c r="P1744" t="s">
        <v>23</v>
      </c>
    </row>
    <row r="1745" spans="1:16" x14ac:dyDescent="0.3">
      <c r="A1745">
        <v>10425</v>
      </c>
      <c r="B1745">
        <v>31</v>
      </c>
      <c r="C1745">
        <v>33.24</v>
      </c>
      <c r="D1745">
        <v>1030.44</v>
      </c>
      <c r="E1745" s="1">
        <v>38503</v>
      </c>
      <c r="F1745" t="s">
        <v>122</v>
      </c>
      <c r="G1745">
        <v>2</v>
      </c>
      <c r="H1745">
        <v>5</v>
      </c>
      <c r="I1745">
        <v>2005</v>
      </c>
      <c r="J1745" t="s">
        <v>79</v>
      </c>
      <c r="K1745" t="s">
        <v>284</v>
      </c>
      <c r="L1745" t="s">
        <v>53</v>
      </c>
      <c r="M1745" t="s">
        <v>54</v>
      </c>
      <c r="N1745" t="s">
        <v>26</v>
      </c>
      <c r="O1745" t="s">
        <v>27</v>
      </c>
      <c r="P1745" t="s">
        <v>23</v>
      </c>
    </row>
    <row r="1746" spans="1:16" x14ac:dyDescent="0.3">
      <c r="A1746">
        <v>10106</v>
      </c>
      <c r="B1746">
        <v>49</v>
      </c>
      <c r="C1746">
        <v>74.680000000000007</v>
      </c>
      <c r="D1746">
        <v>3659.32</v>
      </c>
      <c r="E1746" s="1">
        <v>37669</v>
      </c>
      <c r="F1746" t="s">
        <v>16</v>
      </c>
      <c r="G1746">
        <v>1</v>
      </c>
      <c r="H1746">
        <v>2</v>
      </c>
      <c r="I1746">
        <v>2003</v>
      </c>
      <c r="J1746" t="s">
        <v>230</v>
      </c>
      <c r="K1746" t="s">
        <v>285</v>
      </c>
      <c r="L1746" t="s">
        <v>224</v>
      </c>
      <c r="M1746" t="s">
        <v>225</v>
      </c>
      <c r="N1746" t="s">
        <v>107</v>
      </c>
      <c r="O1746" t="s">
        <v>27</v>
      </c>
      <c r="P1746" t="s">
        <v>30</v>
      </c>
    </row>
    <row r="1747" spans="1:16" x14ac:dyDescent="0.3">
      <c r="A1747">
        <v>10119</v>
      </c>
      <c r="B1747">
        <v>41</v>
      </c>
      <c r="C1747">
        <v>59.6</v>
      </c>
      <c r="D1747">
        <v>2443.6</v>
      </c>
      <c r="E1747" s="1">
        <v>37739</v>
      </c>
      <c r="F1747" t="s">
        <v>16</v>
      </c>
      <c r="G1747">
        <v>2</v>
      </c>
      <c r="H1747">
        <v>4</v>
      </c>
      <c r="I1747">
        <v>2003</v>
      </c>
      <c r="J1747" t="s">
        <v>230</v>
      </c>
      <c r="K1747" t="s">
        <v>285</v>
      </c>
      <c r="L1747" t="s">
        <v>64</v>
      </c>
      <c r="M1747" t="s">
        <v>65</v>
      </c>
      <c r="N1747" t="s">
        <v>66</v>
      </c>
      <c r="O1747" t="s">
        <v>27</v>
      </c>
      <c r="P1747" t="s">
        <v>23</v>
      </c>
    </row>
    <row r="1748" spans="1:16" x14ac:dyDescent="0.3">
      <c r="A1748">
        <v>10131</v>
      </c>
      <c r="B1748">
        <v>35</v>
      </c>
      <c r="C1748">
        <v>67.14</v>
      </c>
      <c r="D1748">
        <v>2349.9</v>
      </c>
      <c r="E1748" s="1">
        <v>37788</v>
      </c>
      <c r="F1748" t="s">
        <v>16</v>
      </c>
      <c r="G1748">
        <v>2</v>
      </c>
      <c r="H1748">
        <v>6</v>
      </c>
      <c r="I1748">
        <v>2003</v>
      </c>
      <c r="J1748" t="s">
        <v>230</v>
      </c>
      <c r="K1748" t="s">
        <v>285</v>
      </c>
      <c r="L1748" t="s">
        <v>232</v>
      </c>
      <c r="M1748" t="s">
        <v>205</v>
      </c>
      <c r="N1748" t="s">
        <v>21</v>
      </c>
      <c r="O1748" t="s">
        <v>22</v>
      </c>
      <c r="P1748" t="s">
        <v>23</v>
      </c>
    </row>
    <row r="1749" spans="1:16" x14ac:dyDescent="0.3">
      <c r="A1749">
        <v>10143</v>
      </c>
      <c r="B1749">
        <v>27</v>
      </c>
      <c r="C1749">
        <v>60.97</v>
      </c>
      <c r="D1749">
        <v>1646.19</v>
      </c>
      <c r="E1749" s="1">
        <v>37843</v>
      </c>
      <c r="F1749" t="s">
        <v>16</v>
      </c>
      <c r="G1749">
        <v>3</v>
      </c>
      <c r="H1749">
        <v>8</v>
      </c>
      <c r="I1749">
        <v>2003</v>
      </c>
      <c r="J1749" t="s">
        <v>230</v>
      </c>
      <c r="K1749" t="s">
        <v>285</v>
      </c>
      <c r="L1749" t="s">
        <v>137</v>
      </c>
      <c r="M1749" t="s">
        <v>71</v>
      </c>
      <c r="N1749" t="s">
        <v>21</v>
      </c>
      <c r="O1749" t="s">
        <v>22</v>
      </c>
      <c r="P1749" t="s">
        <v>23</v>
      </c>
    </row>
    <row r="1750" spans="1:16" x14ac:dyDescent="0.3">
      <c r="A1750">
        <v>10155</v>
      </c>
      <c r="B1750">
        <v>23</v>
      </c>
      <c r="C1750">
        <v>72.62</v>
      </c>
      <c r="D1750">
        <v>1670.26</v>
      </c>
      <c r="E1750" s="1">
        <v>37900</v>
      </c>
      <c r="F1750" t="s">
        <v>16</v>
      </c>
      <c r="G1750">
        <v>4</v>
      </c>
      <c r="H1750">
        <v>10</v>
      </c>
      <c r="I1750">
        <v>2003</v>
      </c>
      <c r="J1750" t="s">
        <v>230</v>
      </c>
      <c r="K1750" t="s">
        <v>285</v>
      </c>
      <c r="L1750" t="s">
        <v>57</v>
      </c>
      <c r="M1750" t="s">
        <v>58</v>
      </c>
      <c r="N1750" t="s">
        <v>59</v>
      </c>
      <c r="O1750" t="s">
        <v>27</v>
      </c>
      <c r="P1750" t="s">
        <v>23</v>
      </c>
    </row>
    <row r="1751" spans="1:16" x14ac:dyDescent="0.3">
      <c r="A1751">
        <v>10167</v>
      </c>
      <c r="B1751">
        <v>21</v>
      </c>
      <c r="C1751">
        <v>69.88</v>
      </c>
      <c r="D1751">
        <v>1467.48</v>
      </c>
      <c r="E1751" s="1">
        <v>37917</v>
      </c>
      <c r="F1751" t="s">
        <v>138</v>
      </c>
      <c r="G1751">
        <v>4</v>
      </c>
      <c r="H1751">
        <v>10</v>
      </c>
      <c r="I1751">
        <v>2003</v>
      </c>
      <c r="J1751" t="s">
        <v>230</v>
      </c>
      <c r="K1751" t="s">
        <v>285</v>
      </c>
      <c r="L1751" t="s">
        <v>108</v>
      </c>
      <c r="M1751" t="s">
        <v>109</v>
      </c>
      <c r="N1751" t="s">
        <v>83</v>
      </c>
      <c r="O1751" t="s">
        <v>27</v>
      </c>
      <c r="P1751" t="s">
        <v>23</v>
      </c>
    </row>
    <row r="1752" spans="1:16" x14ac:dyDescent="0.3">
      <c r="A1752">
        <v>10178</v>
      </c>
      <c r="B1752">
        <v>34</v>
      </c>
      <c r="C1752">
        <v>80.84</v>
      </c>
      <c r="D1752">
        <v>2748.56</v>
      </c>
      <c r="E1752" s="1">
        <v>37933</v>
      </c>
      <c r="F1752" t="s">
        <v>16</v>
      </c>
      <c r="G1752">
        <v>4</v>
      </c>
      <c r="H1752">
        <v>11</v>
      </c>
      <c r="I1752">
        <v>2003</v>
      </c>
      <c r="J1752" t="s">
        <v>230</v>
      </c>
      <c r="K1752" t="s">
        <v>285</v>
      </c>
      <c r="L1752" t="s">
        <v>139</v>
      </c>
      <c r="M1752" t="s">
        <v>140</v>
      </c>
      <c r="N1752" t="s">
        <v>26</v>
      </c>
      <c r="O1752" t="s">
        <v>27</v>
      </c>
      <c r="P1752" t="s">
        <v>23</v>
      </c>
    </row>
    <row r="1753" spans="1:16" x14ac:dyDescent="0.3">
      <c r="A1753">
        <v>10186</v>
      </c>
      <c r="B1753">
        <v>22</v>
      </c>
      <c r="C1753">
        <v>69.2</v>
      </c>
      <c r="D1753">
        <v>1522.4</v>
      </c>
      <c r="E1753" s="1">
        <v>37939</v>
      </c>
      <c r="F1753" t="s">
        <v>16</v>
      </c>
      <c r="G1753">
        <v>4</v>
      </c>
      <c r="H1753">
        <v>11</v>
      </c>
      <c r="I1753">
        <v>2003</v>
      </c>
      <c r="J1753" t="s">
        <v>230</v>
      </c>
      <c r="K1753" t="s">
        <v>285</v>
      </c>
      <c r="L1753" t="s">
        <v>141</v>
      </c>
      <c r="M1753" t="s">
        <v>136</v>
      </c>
      <c r="N1753" t="s">
        <v>74</v>
      </c>
      <c r="O1753" t="s">
        <v>27</v>
      </c>
      <c r="P1753" t="s">
        <v>23</v>
      </c>
    </row>
    <row r="1754" spans="1:16" x14ac:dyDescent="0.3">
      <c r="A1754">
        <v>10198</v>
      </c>
      <c r="B1754">
        <v>48</v>
      </c>
      <c r="C1754">
        <v>67.819999999999993</v>
      </c>
      <c r="D1754">
        <v>3255.36</v>
      </c>
      <c r="E1754" s="1">
        <v>37952</v>
      </c>
      <c r="F1754" t="s">
        <v>16</v>
      </c>
      <c r="G1754">
        <v>4</v>
      </c>
      <c r="H1754">
        <v>11</v>
      </c>
      <c r="I1754">
        <v>2003</v>
      </c>
      <c r="J1754" t="s">
        <v>230</v>
      </c>
      <c r="K1754" t="s">
        <v>285</v>
      </c>
      <c r="L1754" t="s">
        <v>170</v>
      </c>
      <c r="M1754" t="s">
        <v>171</v>
      </c>
      <c r="N1754" t="s">
        <v>172</v>
      </c>
      <c r="O1754" t="s">
        <v>87</v>
      </c>
      <c r="P1754" t="s">
        <v>30</v>
      </c>
    </row>
    <row r="1755" spans="1:16" x14ac:dyDescent="0.3">
      <c r="A1755">
        <v>10209</v>
      </c>
      <c r="B1755">
        <v>43</v>
      </c>
      <c r="C1755">
        <v>82.21</v>
      </c>
      <c r="D1755">
        <v>3535.03</v>
      </c>
      <c r="E1755" s="1">
        <v>37995</v>
      </c>
      <c r="F1755" t="s">
        <v>16</v>
      </c>
      <c r="G1755">
        <v>1</v>
      </c>
      <c r="H1755">
        <v>1</v>
      </c>
      <c r="I1755">
        <v>2004</v>
      </c>
      <c r="J1755" t="s">
        <v>230</v>
      </c>
      <c r="K1755" t="s">
        <v>285</v>
      </c>
      <c r="L1755" t="s">
        <v>144</v>
      </c>
      <c r="M1755" t="s">
        <v>145</v>
      </c>
      <c r="N1755" t="s">
        <v>21</v>
      </c>
      <c r="O1755" t="s">
        <v>22</v>
      </c>
      <c r="P1755" t="s">
        <v>30</v>
      </c>
    </row>
    <row r="1756" spans="1:16" x14ac:dyDescent="0.3">
      <c r="A1756">
        <v>10222</v>
      </c>
      <c r="B1756">
        <v>32</v>
      </c>
      <c r="C1756">
        <v>81.53</v>
      </c>
      <c r="D1756">
        <v>2608.96</v>
      </c>
      <c r="E1756" s="1">
        <v>38036</v>
      </c>
      <c r="F1756" t="s">
        <v>16</v>
      </c>
      <c r="G1756">
        <v>1</v>
      </c>
      <c r="H1756">
        <v>2</v>
      </c>
      <c r="I1756">
        <v>2004</v>
      </c>
      <c r="J1756" t="s">
        <v>230</v>
      </c>
      <c r="K1756" t="s">
        <v>285</v>
      </c>
      <c r="L1756" t="s">
        <v>146</v>
      </c>
      <c r="M1756" t="s">
        <v>147</v>
      </c>
      <c r="N1756" t="s">
        <v>21</v>
      </c>
      <c r="O1756" t="s">
        <v>22</v>
      </c>
      <c r="P1756" t="s">
        <v>23</v>
      </c>
    </row>
    <row r="1757" spans="1:16" x14ac:dyDescent="0.3">
      <c r="A1757">
        <v>10249</v>
      </c>
      <c r="B1757">
        <v>20</v>
      </c>
      <c r="C1757">
        <v>67.819999999999993</v>
      </c>
      <c r="D1757">
        <v>1356.4</v>
      </c>
      <c r="E1757" s="1">
        <v>38115</v>
      </c>
      <c r="F1757" t="s">
        <v>16</v>
      </c>
      <c r="G1757">
        <v>2</v>
      </c>
      <c r="H1757">
        <v>5</v>
      </c>
      <c r="I1757">
        <v>2004</v>
      </c>
      <c r="J1757" t="s">
        <v>230</v>
      </c>
      <c r="K1757" t="s">
        <v>285</v>
      </c>
      <c r="L1757" t="s">
        <v>100</v>
      </c>
      <c r="M1757" t="s">
        <v>56</v>
      </c>
      <c r="N1757" t="s">
        <v>21</v>
      </c>
      <c r="O1757" t="s">
        <v>22</v>
      </c>
      <c r="P1757" t="s">
        <v>23</v>
      </c>
    </row>
    <row r="1758" spans="1:16" x14ac:dyDescent="0.3">
      <c r="A1758">
        <v>10262</v>
      </c>
      <c r="B1758">
        <v>24</v>
      </c>
      <c r="C1758">
        <v>67.14</v>
      </c>
      <c r="D1758">
        <v>1611.36</v>
      </c>
      <c r="E1758" s="1">
        <v>38162</v>
      </c>
      <c r="F1758" t="s">
        <v>138</v>
      </c>
      <c r="G1758">
        <v>2</v>
      </c>
      <c r="H1758">
        <v>6</v>
      </c>
      <c r="I1758">
        <v>2004</v>
      </c>
      <c r="J1758" t="s">
        <v>230</v>
      </c>
      <c r="K1758" t="s">
        <v>285</v>
      </c>
      <c r="L1758" t="s">
        <v>76</v>
      </c>
      <c r="M1758" t="s">
        <v>77</v>
      </c>
      <c r="N1758" t="s">
        <v>78</v>
      </c>
      <c r="O1758" t="s">
        <v>27</v>
      </c>
      <c r="P1758" t="s">
        <v>23</v>
      </c>
    </row>
    <row r="1759" spans="1:16" x14ac:dyDescent="0.3">
      <c r="A1759">
        <v>10274</v>
      </c>
      <c r="B1759">
        <v>40</v>
      </c>
      <c r="C1759">
        <v>65.08</v>
      </c>
      <c r="D1759">
        <v>2603.1999999999998</v>
      </c>
      <c r="E1759" s="1">
        <v>38189</v>
      </c>
      <c r="F1759" t="s">
        <v>16</v>
      </c>
      <c r="G1759">
        <v>3</v>
      </c>
      <c r="H1759">
        <v>7</v>
      </c>
      <c r="I1759">
        <v>2004</v>
      </c>
      <c r="J1759" t="s">
        <v>230</v>
      </c>
      <c r="K1759" t="s">
        <v>285</v>
      </c>
      <c r="L1759" t="s">
        <v>116</v>
      </c>
      <c r="M1759" t="s">
        <v>117</v>
      </c>
      <c r="N1759" t="s">
        <v>21</v>
      </c>
      <c r="O1759" t="s">
        <v>22</v>
      </c>
      <c r="P1759" t="s">
        <v>23</v>
      </c>
    </row>
    <row r="1760" spans="1:16" x14ac:dyDescent="0.3">
      <c r="A1760">
        <v>10284</v>
      </c>
      <c r="B1760">
        <v>30</v>
      </c>
      <c r="C1760">
        <v>73.989999999999995</v>
      </c>
      <c r="D1760">
        <v>2219.6999999999998</v>
      </c>
      <c r="E1760" s="1">
        <v>38220</v>
      </c>
      <c r="F1760" t="s">
        <v>16</v>
      </c>
      <c r="G1760">
        <v>3</v>
      </c>
      <c r="H1760">
        <v>8</v>
      </c>
      <c r="I1760">
        <v>2004</v>
      </c>
      <c r="J1760" t="s">
        <v>230</v>
      </c>
      <c r="K1760" t="s">
        <v>285</v>
      </c>
      <c r="L1760" t="s">
        <v>220</v>
      </c>
      <c r="M1760" t="s">
        <v>221</v>
      </c>
      <c r="N1760" t="s">
        <v>41</v>
      </c>
      <c r="O1760" t="s">
        <v>27</v>
      </c>
      <c r="P1760" t="s">
        <v>23</v>
      </c>
    </row>
    <row r="1761" spans="1:16" x14ac:dyDescent="0.3">
      <c r="A1761">
        <v>10296</v>
      </c>
      <c r="B1761">
        <v>21</v>
      </c>
      <c r="C1761">
        <v>71.25</v>
      </c>
      <c r="D1761">
        <v>1496.25</v>
      </c>
      <c r="E1761" s="1">
        <v>38245</v>
      </c>
      <c r="F1761" t="s">
        <v>16</v>
      </c>
      <c r="G1761">
        <v>3</v>
      </c>
      <c r="H1761">
        <v>9</v>
      </c>
      <c r="I1761">
        <v>2004</v>
      </c>
      <c r="J1761" t="s">
        <v>230</v>
      </c>
      <c r="K1761" t="s">
        <v>285</v>
      </c>
      <c r="L1761" t="s">
        <v>233</v>
      </c>
      <c r="M1761" t="s">
        <v>234</v>
      </c>
      <c r="N1761" t="s">
        <v>177</v>
      </c>
      <c r="O1761" t="s">
        <v>27</v>
      </c>
      <c r="P1761" t="s">
        <v>23</v>
      </c>
    </row>
    <row r="1762" spans="1:16" x14ac:dyDescent="0.3">
      <c r="A1762">
        <v>10307</v>
      </c>
      <c r="B1762">
        <v>25</v>
      </c>
      <c r="C1762">
        <v>75.36</v>
      </c>
      <c r="D1762">
        <v>1884</v>
      </c>
      <c r="E1762" s="1">
        <v>38274</v>
      </c>
      <c r="F1762" t="s">
        <v>16</v>
      </c>
      <c r="G1762">
        <v>4</v>
      </c>
      <c r="H1762">
        <v>10</v>
      </c>
      <c r="I1762">
        <v>2004</v>
      </c>
      <c r="J1762" t="s">
        <v>230</v>
      </c>
      <c r="K1762" t="s">
        <v>285</v>
      </c>
      <c r="L1762" t="s">
        <v>91</v>
      </c>
      <c r="M1762" t="s">
        <v>92</v>
      </c>
      <c r="N1762" t="s">
        <v>21</v>
      </c>
      <c r="O1762" t="s">
        <v>22</v>
      </c>
      <c r="P1762" t="s">
        <v>23</v>
      </c>
    </row>
    <row r="1763" spans="1:16" x14ac:dyDescent="0.3">
      <c r="A1763">
        <v>10316</v>
      </c>
      <c r="B1763">
        <v>34</v>
      </c>
      <c r="C1763">
        <v>63.71</v>
      </c>
      <c r="D1763">
        <v>2166.14</v>
      </c>
      <c r="E1763" s="1">
        <v>38292</v>
      </c>
      <c r="F1763" t="s">
        <v>16</v>
      </c>
      <c r="G1763">
        <v>4</v>
      </c>
      <c r="H1763">
        <v>11</v>
      </c>
      <c r="I1763">
        <v>2004</v>
      </c>
      <c r="J1763" t="s">
        <v>230</v>
      </c>
      <c r="K1763" t="s">
        <v>285</v>
      </c>
      <c r="L1763" t="s">
        <v>155</v>
      </c>
      <c r="M1763" t="s">
        <v>156</v>
      </c>
      <c r="N1763" t="s">
        <v>74</v>
      </c>
      <c r="O1763" t="s">
        <v>27</v>
      </c>
      <c r="P1763" t="s">
        <v>23</v>
      </c>
    </row>
    <row r="1764" spans="1:16" x14ac:dyDescent="0.3">
      <c r="A1764">
        <v>10328</v>
      </c>
      <c r="B1764">
        <v>48</v>
      </c>
      <c r="C1764">
        <v>58.92</v>
      </c>
      <c r="D1764">
        <v>2828.16</v>
      </c>
      <c r="E1764" s="1">
        <v>38303</v>
      </c>
      <c r="F1764" t="s">
        <v>16</v>
      </c>
      <c r="G1764">
        <v>4</v>
      </c>
      <c r="H1764">
        <v>11</v>
      </c>
      <c r="I1764">
        <v>2004</v>
      </c>
      <c r="J1764" t="s">
        <v>230</v>
      </c>
      <c r="K1764" t="s">
        <v>285</v>
      </c>
      <c r="L1764" t="s">
        <v>224</v>
      </c>
      <c r="M1764" t="s">
        <v>225</v>
      </c>
      <c r="N1764" t="s">
        <v>107</v>
      </c>
      <c r="O1764" t="s">
        <v>27</v>
      </c>
      <c r="P1764" t="s">
        <v>23</v>
      </c>
    </row>
    <row r="1765" spans="1:16" x14ac:dyDescent="0.3">
      <c r="A1765">
        <v>10339</v>
      </c>
      <c r="B1765">
        <v>55</v>
      </c>
      <c r="C1765">
        <v>100</v>
      </c>
      <c r="D1765">
        <v>6214.45</v>
      </c>
      <c r="E1765" s="1">
        <v>38314</v>
      </c>
      <c r="F1765" t="s">
        <v>16</v>
      </c>
      <c r="G1765">
        <v>4</v>
      </c>
      <c r="H1765">
        <v>11</v>
      </c>
      <c r="I1765">
        <v>2004</v>
      </c>
      <c r="J1765" t="s">
        <v>230</v>
      </c>
      <c r="K1765" t="s">
        <v>285</v>
      </c>
      <c r="L1765" t="s">
        <v>103</v>
      </c>
      <c r="M1765" t="s">
        <v>104</v>
      </c>
      <c r="N1765" t="s">
        <v>87</v>
      </c>
      <c r="O1765" t="s">
        <v>87</v>
      </c>
      <c r="P1765" t="s">
        <v>30</v>
      </c>
    </row>
    <row r="1766" spans="1:16" x14ac:dyDescent="0.3">
      <c r="A1766">
        <v>10351</v>
      </c>
      <c r="B1766">
        <v>25</v>
      </c>
      <c r="C1766">
        <v>74.680000000000007</v>
      </c>
      <c r="D1766">
        <v>1867</v>
      </c>
      <c r="E1766" s="1">
        <v>38324</v>
      </c>
      <c r="F1766" t="s">
        <v>16</v>
      </c>
      <c r="G1766">
        <v>4</v>
      </c>
      <c r="H1766">
        <v>12</v>
      </c>
      <c r="I1766">
        <v>2004</v>
      </c>
      <c r="J1766" t="s">
        <v>230</v>
      </c>
      <c r="K1766" t="s">
        <v>285</v>
      </c>
      <c r="L1766" t="s">
        <v>135</v>
      </c>
      <c r="M1766" t="s">
        <v>136</v>
      </c>
      <c r="N1766" t="s">
        <v>74</v>
      </c>
      <c r="O1766" t="s">
        <v>27</v>
      </c>
      <c r="P1766" t="s">
        <v>23</v>
      </c>
    </row>
    <row r="1767" spans="1:16" x14ac:dyDescent="0.3">
      <c r="A1767">
        <v>10373</v>
      </c>
      <c r="B1767">
        <v>38</v>
      </c>
      <c r="C1767">
        <v>70.44</v>
      </c>
      <c r="D1767">
        <v>2676.72</v>
      </c>
      <c r="E1767" s="1">
        <v>38383</v>
      </c>
      <c r="F1767" t="s">
        <v>16</v>
      </c>
      <c r="G1767">
        <v>1</v>
      </c>
      <c r="H1767">
        <v>1</v>
      </c>
      <c r="I1767">
        <v>2005</v>
      </c>
      <c r="J1767" t="s">
        <v>230</v>
      </c>
      <c r="K1767" t="s">
        <v>285</v>
      </c>
      <c r="L1767" t="s">
        <v>157</v>
      </c>
      <c r="M1767" t="s">
        <v>158</v>
      </c>
      <c r="N1767" t="s">
        <v>59</v>
      </c>
      <c r="O1767" t="s">
        <v>27</v>
      </c>
      <c r="P1767" t="s">
        <v>23</v>
      </c>
    </row>
    <row r="1768" spans="1:16" x14ac:dyDescent="0.3">
      <c r="A1768">
        <v>10386</v>
      </c>
      <c r="B1768">
        <v>39</v>
      </c>
      <c r="C1768">
        <v>55.96</v>
      </c>
      <c r="D1768">
        <v>2182.44</v>
      </c>
      <c r="E1768" s="1">
        <v>38412</v>
      </c>
      <c r="F1768" t="s">
        <v>164</v>
      </c>
      <c r="G1768">
        <v>1</v>
      </c>
      <c r="H1768">
        <v>3</v>
      </c>
      <c r="I1768">
        <v>2005</v>
      </c>
      <c r="J1768" t="s">
        <v>230</v>
      </c>
      <c r="K1768" t="s">
        <v>285</v>
      </c>
      <c r="L1768" t="s">
        <v>76</v>
      </c>
      <c r="M1768" t="s">
        <v>77</v>
      </c>
      <c r="N1768" t="s">
        <v>78</v>
      </c>
      <c r="O1768" t="s">
        <v>27</v>
      </c>
      <c r="P1768" t="s">
        <v>23</v>
      </c>
    </row>
    <row r="1769" spans="1:16" x14ac:dyDescent="0.3">
      <c r="A1769">
        <v>10398</v>
      </c>
      <c r="B1769">
        <v>28</v>
      </c>
      <c r="C1769">
        <v>57.55</v>
      </c>
      <c r="D1769">
        <v>1611.4</v>
      </c>
      <c r="E1769" s="1">
        <v>38441</v>
      </c>
      <c r="F1769" t="s">
        <v>16</v>
      </c>
      <c r="G1769">
        <v>1</v>
      </c>
      <c r="H1769">
        <v>3</v>
      </c>
      <c r="I1769">
        <v>2005</v>
      </c>
      <c r="J1769" t="s">
        <v>230</v>
      </c>
      <c r="K1769" t="s">
        <v>285</v>
      </c>
      <c r="L1769" t="s">
        <v>24</v>
      </c>
      <c r="M1769" t="s">
        <v>25</v>
      </c>
      <c r="N1769" t="s">
        <v>26</v>
      </c>
      <c r="O1769" t="s">
        <v>27</v>
      </c>
      <c r="P1769" t="s">
        <v>23</v>
      </c>
    </row>
    <row r="1770" spans="1:16" x14ac:dyDescent="0.3">
      <c r="A1770">
        <v>10400</v>
      </c>
      <c r="B1770">
        <v>24</v>
      </c>
      <c r="C1770">
        <v>61.66</v>
      </c>
      <c r="D1770">
        <v>1479.84</v>
      </c>
      <c r="E1770" s="1">
        <v>38443</v>
      </c>
      <c r="F1770" t="s">
        <v>16</v>
      </c>
      <c r="G1770">
        <v>2</v>
      </c>
      <c r="H1770">
        <v>4</v>
      </c>
      <c r="I1770">
        <v>2005</v>
      </c>
      <c r="J1770" t="s">
        <v>230</v>
      </c>
      <c r="K1770" t="s">
        <v>285</v>
      </c>
      <c r="L1770" t="s">
        <v>159</v>
      </c>
      <c r="M1770" t="s">
        <v>160</v>
      </c>
      <c r="N1770" t="s">
        <v>21</v>
      </c>
      <c r="O1770" t="s">
        <v>22</v>
      </c>
      <c r="P1770" t="s">
        <v>23</v>
      </c>
    </row>
    <row r="1771" spans="1:16" x14ac:dyDescent="0.3">
      <c r="A1771">
        <v>10415</v>
      </c>
      <c r="B1771">
        <v>21</v>
      </c>
      <c r="C1771">
        <v>67.819999999999993</v>
      </c>
      <c r="D1771">
        <v>1424.22</v>
      </c>
      <c r="E1771" s="1">
        <v>38481</v>
      </c>
      <c r="F1771" t="s">
        <v>75</v>
      </c>
      <c r="G1771">
        <v>2</v>
      </c>
      <c r="H1771">
        <v>5</v>
      </c>
      <c r="I1771">
        <v>2005</v>
      </c>
      <c r="J1771" t="s">
        <v>230</v>
      </c>
      <c r="K1771" t="s">
        <v>285</v>
      </c>
      <c r="L1771" t="s">
        <v>226</v>
      </c>
      <c r="M1771" t="s">
        <v>227</v>
      </c>
      <c r="N1771" t="s">
        <v>46</v>
      </c>
      <c r="O1771" t="s">
        <v>47</v>
      </c>
      <c r="P1771" t="s">
        <v>23</v>
      </c>
    </row>
    <row r="1772" spans="1:16" x14ac:dyDescent="0.3">
      <c r="A1772">
        <v>10110</v>
      </c>
      <c r="B1772">
        <v>46</v>
      </c>
      <c r="C1772">
        <v>100</v>
      </c>
      <c r="D1772">
        <v>5942.28</v>
      </c>
      <c r="E1772" s="1">
        <v>37698</v>
      </c>
      <c r="F1772" t="s">
        <v>16</v>
      </c>
      <c r="G1772">
        <v>1</v>
      </c>
      <c r="H1772">
        <v>3</v>
      </c>
      <c r="I1772">
        <v>2003</v>
      </c>
      <c r="J1772" t="s">
        <v>79</v>
      </c>
      <c r="K1772" t="s">
        <v>286</v>
      </c>
      <c r="L1772" t="s">
        <v>194</v>
      </c>
      <c r="M1772" t="s">
        <v>195</v>
      </c>
      <c r="N1772" t="s">
        <v>74</v>
      </c>
      <c r="O1772" t="s">
        <v>27</v>
      </c>
      <c r="P1772" t="s">
        <v>30</v>
      </c>
    </row>
    <row r="1773" spans="1:16" x14ac:dyDescent="0.3">
      <c r="A1773">
        <v>10124</v>
      </c>
      <c r="B1773">
        <v>25</v>
      </c>
      <c r="C1773">
        <v>93.95</v>
      </c>
      <c r="D1773">
        <v>2348.75</v>
      </c>
      <c r="E1773" s="1">
        <v>37762</v>
      </c>
      <c r="F1773" t="s">
        <v>16</v>
      </c>
      <c r="G1773">
        <v>2</v>
      </c>
      <c r="H1773">
        <v>5</v>
      </c>
      <c r="I1773">
        <v>2003</v>
      </c>
      <c r="J1773" t="s">
        <v>79</v>
      </c>
      <c r="K1773" t="s">
        <v>286</v>
      </c>
      <c r="L1773" t="s">
        <v>218</v>
      </c>
      <c r="M1773" t="s">
        <v>219</v>
      </c>
      <c r="N1773" t="s">
        <v>21</v>
      </c>
      <c r="O1773" t="s">
        <v>22</v>
      </c>
      <c r="P1773" t="s">
        <v>23</v>
      </c>
    </row>
    <row r="1774" spans="1:16" x14ac:dyDescent="0.3">
      <c r="A1774">
        <v>10148</v>
      </c>
      <c r="B1774">
        <v>34</v>
      </c>
      <c r="C1774">
        <v>100</v>
      </c>
      <c r="D1774">
        <v>4392.12</v>
      </c>
      <c r="E1774" s="1">
        <v>37875</v>
      </c>
      <c r="F1774" t="s">
        <v>16</v>
      </c>
      <c r="G1774">
        <v>3</v>
      </c>
      <c r="H1774">
        <v>9</v>
      </c>
      <c r="I1774">
        <v>2003</v>
      </c>
      <c r="J1774" t="s">
        <v>79</v>
      </c>
      <c r="K1774" t="s">
        <v>286</v>
      </c>
      <c r="L1774" t="s">
        <v>118</v>
      </c>
      <c r="M1774" t="s">
        <v>119</v>
      </c>
      <c r="N1774" t="s">
        <v>46</v>
      </c>
      <c r="O1774" t="s">
        <v>47</v>
      </c>
      <c r="P1774" t="s">
        <v>30</v>
      </c>
    </row>
    <row r="1775" spans="1:16" x14ac:dyDescent="0.3">
      <c r="A1775">
        <v>10161</v>
      </c>
      <c r="B1775">
        <v>25</v>
      </c>
      <c r="C1775">
        <v>100</v>
      </c>
      <c r="D1775">
        <v>2759.75</v>
      </c>
      <c r="E1775" s="1">
        <v>37911</v>
      </c>
      <c r="F1775" t="s">
        <v>16</v>
      </c>
      <c r="G1775">
        <v>4</v>
      </c>
      <c r="H1775">
        <v>10</v>
      </c>
      <c r="I1775">
        <v>2003</v>
      </c>
      <c r="J1775" t="s">
        <v>79</v>
      </c>
      <c r="K1775" t="s">
        <v>286</v>
      </c>
      <c r="L1775" t="s">
        <v>196</v>
      </c>
      <c r="M1775" t="s">
        <v>197</v>
      </c>
      <c r="N1775" t="s">
        <v>134</v>
      </c>
      <c r="O1775" t="s">
        <v>27</v>
      </c>
      <c r="P1775" t="s">
        <v>23</v>
      </c>
    </row>
    <row r="1776" spans="1:16" x14ac:dyDescent="0.3">
      <c r="A1776">
        <v>10173</v>
      </c>
      <c r="B1776">
        <v>23</v>
      </c>
      <c r="C1776">
        <v>100</v>
      </c>
      <c r="D1776">
        <v>2728.03</v>
      </c>
      <c r="E1776" s="1">
        <v>37930</v>
      </c>
      <c r="F1776" t="s">
        <v>16</v>
      </c>
      <c r="G1776">
        <v>4</v>
      </c>
      <c r="H1776">
        <v>11</v>
      </c>
      <c r="I1776">
        <v>2003</v>
      </c>
      <c r="J1776" t="s">
        <v>79</v>
      </c>
      <c r="K1776" t="s">
        <v>286</v>
      </c>
      <c r="L1776" t="s">
        <v>224</v>
      </c>
      <c r="M1776" t="s">
        <v>225</v>
      </c>
      <c r="N1776" t="s">
        <v>107</v>
      </c>
      <c r="O1776" t="s">
        <v>27</v>
      </c>
      <c r="P1776" t="s">
        <v>23</v>
      </c>
    </row>
    <row r="1777" spans="1:16" x14ac:dyDescent="0.3">
      <c r="A1777">
        <v>10182</v>
      </c>
      <c r="B1777">
        <v>20</v>
      </c>
      <c r="C1777">
        <v>100</v>
      </c>
      <c r="D1777">
        <v>2395.8000000000002</v>
      </c>
      <c r="E1777" s="1">
        <v>37937</v>
      </c>
      <c r="F1777" t="s">
        <v>16</v>
      </c>
      <c r="G1777">
        <v>4</v>
      </c>
      <c r="H1777">
        <v>11</v>
      </c>
      <c r="I1777">
        <v>2003</v>
      </c>
      <c r="J1777" t="s">
        <v>79</v>
      </c>
      <c r="K1777" t="s">
        <v>286</v>
      </c>
      <c r="L1777" t="s">
        <v>112</v>
      </c>
      <c r="M1777" t="s">
        <v>113</v>
      </c>
      <c r="N1777" t="s">
        <v>21</v>
      </c>
      <c r="O1777" t="s">
        <v>22</v>
      </c>
      <c r="P1777" t="s">
        <v>23</v>
      </c>
    </row>
    <row r="1778" spans="1:16" x14ac:dyDescent="0.3">
      <c r="A1778">
        <v>10192</v>
      </c>
      <c r="B1778">
        <v>23</v>
      </c>
      <c r="C1778">
        <v>100</v>
      </c>
      <c r="D1778">
        <v>3052.33</v>
      </c>
      <c r="E1778" s="1">
        <v>37945</v>
      </c>
      <c r="F1778" t="s">
        <v>16</v>
      </c>
      <c r="G1778">
        <v>4</v>
      </c>
      <c r="H1778">
        <v>11</v>
      </c>
      <c r="I1778">
        <v>2003</v>
      </c>
      <c r="J1778" t="s">
        <v>79</v>
      </c>
      <c r="K1778" t="s">
        <v>286</v>
      </c>
      <c r="L1778" t="s">
        <v>114</v>
      </c>
      <c r="M1778" t="s">
        <v>115</v>
      </c>
      <c r="N1778" t="s">
        <v>21</v>
      </c>
      <c r="O1778" t="s">
        <v>22</v>
      </c>
      <c r="P1778" t="s">
        <v>30</v>
      </c>
    </row>
    <row r="1779" spans="1:16" x14ac:dyDescent="0.3">
      <c r="A1779">
        <v>10204</v>
      </c>
      <c r="B1779">
        <v>42</v>
      </c>
      <c r="C1779">
        <v>100</v>
      </c>
      <c r="D1779">
        <v>4242</v>
      </c>
      <c r="E1779" s="1">
        <v>37957</v>
      </c>
      <c r="F1779" t="s">
        <v>16</v>
      </c>
      <c r="G1779">
        <v>4</v>
      </c>
      <c r="H1779">
        <v>12</v>
      </c>
      <c r="I1779">
        <v>2003</v>
      </c>
      <c r="J1779" t="s">
        <v>79</v>
      </c>
      <c r="K1779" t="s">
        <v>286</v>
      </c>
      <c r="L1779" t="s">
        <v>189</v>
      </c>
      <c r="M1779" t="s">
        <v>20</v>
      </c>
      <c r="N1779" t="s">
        <v>21</v>
      </c>
      <c r="O1779" t="s">
        <v>22</v>
      </c>
      <c r="P1779" t="s">
        <v>30</v>
      </c>
    </row>
    <row r="1780" spans="1:16" x14ac:dyDescent="0.3">
      <c r="A1780">
        <v>10213</v>
      </c>
      <c r="B1780">
        <v>27</v>
      </c>
      <c r="C1780">
        <v>100</v>
      </c>
      <c r="D1780">
        <v>2790.45</v>
      </c>
      <c r="E1780" s="1">
        <v>38008</v>
      </c>
      <c r="F1780" t="s">
        <v>16</v>
      </c>
      <c r="G1780">
        <v>1</v>
      </c>
      <c r="H1780">
        <v>1</v>
      </c>
      <c r="I1780">
        <v>2004</v>
      </c>
      <c r="J1780" t="s">
        <v>79</v>
      </c>
      <c r="K1780" t="s">
        <v>286</v>
      </c>
      <c r="L1780" t="s">
        <v>141</v>
      </c>
      <c r="M1780" t="s">
        <v>136</v>
      </c>
      <c r="N1780" t="s">
        <v>74</v>
      </c>
      <c r="O1780" t="s">
        <v>27</v>
      </c>
      <c r="P1780" t="s">
        <v>23</v>
      </c>
    </row>
    <row r="1781" spans="1:16" x14ac:dyDescent="0.3">
      <c r="A1781">
        <v>10227</v>
      </c>
      <c r="B1781">
        <v>33</v>
      </c>
      <c r="C1781">
        <v>100</v>
      </c>
      <c r="D1781">
        <v>4340.49</v>
      </c>
      <c r="E1781" s="1">
        <v>38048</v>
      </c>
      <c r="F1781" t="s">
        <v>16</v>
      </c>
      <c r="G1781">
        <v>1</v>
      </c>
      <c r="H1781">
        <v>3</v>
      </c>
      <c r="I1781">
        <v>2004</v>
      </c>
      <c r="J1781" t="s">
        <v>79</v>
      </c>
      <c r="K1781" t="s">
        <v>286</v>
      </c>
      <c r="L1781" t="s">
        <v>93</v>
      </c>
      <c r="M1781" t="s">
        <v>94</v>
      </c>
      <c r="N1781" t="s">
        <v>26</v>
      </c>
      <c r="O1781" t="s">
        <v>27</v>
      </c>
      <c r="P1781" t="s">
        <v>30</v>
      </c>
    </row>
    <row r="1782" spans="1:16" x14ac:dyDescent="0.3">
      <c r="A1782">
        <v>10241</v>
      </c>
      <c r="B1782">
        <v>28</v>
      </c>
      <c r="C1782">
        <v>98.65</v>
      </c>
      <c r="D1782">
        <v>2762.2</v>
      </c>
      <c r="E1782" s="1">
        <v>38090</v>
      </c>
      <c r="F1782" t="s">
        <v>16</v>
      </c>
      <c r="G1782">
        <v>2</v>
      </c>
      <c r="H1782">
        <v>4</v>
      </c>
      <c r="I1782">
        <v>2004</v>
      </c>
      <c r="J1782" t="s">
        <v>79</v>
      </c>
      <c r="K1782" t="s">
        <v>286</v>
      </c>
      <c r="L1782" t="s">
        <v>214</v>
      </c>
      <c r="M1782" t="s">
        <v>215</v>
      </c>
      <c r="N1782" t="s">
        <v>26</v>
      </c>
      <c r="O1782" t="s">
        <v>27</v>
      </c>
      <c r="P1782" t="s">
        <v>23</v>
      </c>
    </row>
    <row r="1783" spans="1:16" x14ac:dyDescent="0.3">
      <c r="A1783">
        <v>10267</v>
      </c>
      <c r="B1783">
        <v>43</v>
      </c>
      <c r="C1783">
        <v>100</v>
      </c>
      <c r="D1783">
        <v>4645.72</v>
      </c>
      <c r="E1783" s="1">
        <v>38175</v>
      </c>
      <c r="F1783" t="s">
        <v>16</v>
      </c>
      <c r="G1783">
        <v>3</v>
      </c>
      <c r="H1783">
        <v>7</v>
      </c>
      <c r="I1783">
        <v>2004</v>
      </c>
      <c r="J1783" t="s">
        <v>79</v>
      </c>
      <c r="K1783" t="s">
        <v>286</v>
      </c>
      <c r="L1783" t="s">
        <v>189</v>
      </c>
      <c r="M1783" t="s">
        <v>20</v>
      </c>
      <c r="N1783" t="s">
        <v>21</v>
      </c>
      <c r="O1783" t="s">
        <v>22</v>
      </c>
      <c r="P1783" t="s">
        <v>30</v>
      </c>
    </row>
    <row r="1784" spans="1:16" x14ac:dyDescent="0.3">
      <c r="A1784">
        <v>10279</v>
      </c>
      <c r="B1784">
        <v>48</v>
      </c>
      <c r="C1784">
        <v>100</v>
      </c>
      <c r="D1784">
        <v>5580.96</v>
      </c>
      <c r="E1784" s="1">
        <v>38208</v>
      </c>
      <c r="F1784" t="s">
        <v>16</v>
      </c>
      <c r="G1784">
        <v>3</v>
      </c>
      <c r="H1784">
        <v>8</v>
      </c>
      <c r="I1784">
        <v>2004</v>
      </c>
      <c r="J1784" t="s">
        <v>79</v>
      </c>
      <c r="K1784" t="s">
        <v>286</v>
      </c>
      <c r="L1784" t="s">
        <v>76</v>
      </c>
      <c r="M1784" t="s">
        <v>77</v>
      </c>
      <c r="N1784" t="s">
        <v>78</v>
      </c>
      <c r="O1784" t="s">
        <v>27</v>
      </c>
      <c r="P1784" t="s">
        <v>30</v>
      </c>
    </row>
    <row r="1785" spans="1:16" x14ac:dyDescent="0.3">
      <c r="A1785">
        <v>10288</v>
      </c>
      <c r="B1785">
        <v>48</v>
      </c>
      <c r="C1785">
        <v>100</v>
      </c>
      <c r="D1785">
        <v>6539.04</v>
      </c>
      <c r="E1785" s="1">
        <v>38231</v>
      </c>
      <c r="F1785" t="s">
        <v>16</v>
      </c>
      <c r="G1785">
        <v>3</v>
      </c>
      <c r="H1785">
        <v>9</v>
      </c>
      <c r="I1785">
        <v>2004</v>
      </c>
      <c r="J1785" t="s">
        <v>79</v>
      </c>
      <c r="K1785" t="s">
        <v>286</v>
      </c>
      <c r="L1785" t="s">
        <v>168</v>
      </c>
      <c r="M1785" t="s">
        <v>86</v>
      </c>
      <c r="N1785" t="s">
        <v>86</v>
      </c>
      <c r="O1785" t="s">
        <v>47</v>
      </c>
      <c r="P1785" t="s">
        <v>30</v>
      </c>
    </row>
    <row r="1786" spans="1:16" x14ac:dyDescent="0.3">
      <c r="A1786">
        <v>10302</v>
      </c>
      <c r="B1786">
        <v>45</v>
      </c>
      <c r="C1786">
        <v>100</v>
      </c>
      <c r="D1786">
        <v>5548.95</v>
      </c>
      <c r="E1786" s="1">
        <v>37900</v>
      </c>
      <c r="F1786" t="s">
        <v>16</v>
      </c>
      <c r="G1786">
        <v>4</v>
      </c>
      <c r="H1786">
        <v>10</v>
      </c>
      <c r="I1786">
        <v>2003</v>
      </c>
      <c r="J1786" t="s">
        <v>79</v>
      </c>
      <c r="K1786" t="s">
        <v>286</v>
      </c>
      <c r="L1786" t="s">
        <v>72</v>
      </c>
      <c r="M1786" t="s">
        <v>73</v>
      </c>
      <c r="N1786" t="s">
        <v>74</v>
      </c>
      <c r="O1786" t="s">
        <v>27</v>
      </c>
      <c r="P1786" t="s">
        <v>30</v>
      </c>
    </row>
    <row r="1787" spans="1:16" x14ac:dyDescent="0.3">
      <c r="A1787">
        <v>10311</v>
      </c>
      <c r="B1787">
        <v>43</v>
      </c>
      <c r="C1787">
        <v>100</v>
      </c>
      <c r="D1787">
        <v>4595.41</v>
      </c>
      <c r="E1787" s="1">
        <v>38276</v>
      </c>
      <c r="F1787" t="s">
        <v>16</v>
      </c>
      <c r="G1787">
        <v>4</v>
      </c>
      <c r="H1787">
        <v>10</v>
      </c>
      <c r="I1787">
        <v>2004</v>
      </c>
      <c r="J1787" t="s">
        <v>79</v>
      </c>
      <c r="K1787" t="s">
        <v>286</v>
      </c>
      <c r="L1787" t="s">
        <v>76</v>
      </c>
      <c r="M1787" t="s">
        <v>77</v>
      </c>
      <c r="N1787" t="s">
        <v>78</v>
      </c>
      <c r="O1787" t="s">
        <v>27</v>
      </c>
      <c r="P1787" t="s">
        <v>30</v>
      </c>
    </row>
    <row r="1788" spans="1:16" x14ac:dyDescent="0.3">
      <c r="A1788">
        <v>10332</v>
      </c>
      <c r="B1788">
        <v>44</v>
      </c>
      <c r="C1788">
        <v>42.26</v>
      </c>
      <c r="D1788">
        <v>1859.44</v>
      </c>
      <c r="E1788" s="1">
        <v>38308</v>
      </c>
      <c r="F1788" t="s">
        <v>16</v>
      </c>
      <c r="G1788">
        <v>4</v>
      </c>
      <c r="H1788">
        <v>11</v>
      </c>
      <c r="I1788">
        <v>2004</v>
      </c>
      <c r="J1788" t="s">
        <v>79</v>
      </c>
      <c r="K1788" t="s">
        <v>286</v>
      </c>
      <c r="L1788" t="s">
        <v>194</v>
      </c>
      <c r="M1788" t="s">
        <v>195</v>
      </c>
      <c r="N1788" t="s">
        <v>74</v>
      </c>
      <c r="O1788" t="s">
        <v>27</v>
      </c>
      <c r="P1788" t="s">
        <v>23</v>
      </c>
    </row>
    <row r="1789" spans="1:16" x14ac:dyDescent="0.3">
      <c r="A1789">
        <v>10346</v>
      </c>
      <c r="B1789">
        <v>24</v>
      </c>
      <c r="C1789">
        <v>87.24</v>
      </c>
      <c r="D1789">
        <v>2093.7600000000002</v>
      </c>
      <c r="E1789" s="1">
        <v>38320</v>
      </c>
      <c r="F1789" t="s">
        <v>16</v>
      </c>
      <c r="G1789">
        <v>4</v>
      </c>
      <c r="H1789">
        <v>11</v>
      </c>
      <c r="I1789">
        <v>2004</v>
      </c>
      <c r="J1789" t="s">
        <v>79</v>
      </c>
      <c r="K1789" t="s">
        <v>286</v>
      </c>
      <c r="L1789" t="s">
        <v>218</v>
      </c>
      <c r="M1789" t="s">
        <v>219</v>
      </c>
      <c r="N1789" t="s">
        <v>21</v>
      </c>
      <c r="O1789" t="s">
        <v>22</v>
      </c>
      <c r="P1789" t="s">
        <v>23</v>
      </c>
    </row>
    <row r="1790" spans="1:16" x14ac:dyDescent="0.3">
      <c r="A1790">
        <v>10368</v>
      </c>
      <c r="B1790">
        <v>31</v>
      </c>
      <c r="C1790">
        <v>100</v>
      </c>
      <c r="D1790">
        <v>4223.13</v>
      </c>
      <c r="E1790" s="1">
        <v>38371</v>
      </c>
      <c r="F1790" t="s">
        <v>16</v>
      </c>
      <c r="G1790">
        <v>1</v>
      </c>
      <c r="H1790">
        <v>1</v>
      </c>
      <c r="I1790">
        <v>2005</v>
      </c>
      <c r="J1790" t="s">
        <v>79</v>
      </c>
      <c r="K1790" t="s">
        <v>286</v>
      </c>
      <c r="L1790" t="s">
        <v>112</v>
      </c>
      <c r="M1790" t="s">
        <v>113</v>
      </c>
      <c r="N1790" t="s">
        <v>21</v>
      </c>
      <c r="O1790" t="s">
        <v>22</v>
      </c>
      <c r="P1790" t="s">
        <v>30</v>
      </c>
    </row>
    <row r="1791" spans="1:16" x14ac:dyDescent="0.3">
      <c r="A1791">
        <v>10380</v>
      </c>
      <c r="B1791">
        <v>44</v>
      </c>
      <c r="C1791">
        <v>36.29</v>
      </c>
      <c r="D1791">
        <v>1596.76</v>
      </c>
      <c r="E1791" s="1">
        <v>38399</v>
      </c>
      <c r="F1791" t="s">
        <v>16</v>
      </c>
      <c r="G1791">
        <v>1</v>
      </c>
      <c r="H1791">
        <v>2</v>
      </c>
      <c r="I1791">
        <v>2005</v>
      </c>
      <c r="J1791" t="s">
        <v>79</v>
      </c>
      <c r="K1791" t="s">
        <v>286</v>
      </c>
      <c r="L1791" t="s">
        <v>76</v>
      </c>
      <c r="M1791" t="s">
        <v>77</v>
      </c>
      <c r="N1791" t="s">
        <v>78</v>
      </c>
      <c r="O1791" t="s">
        <v>27</v>
      </c>
      <c r="P1791" t="s">
        <v>23</v>
      </c>
    </row>
    <row r="1792" spans="1:16" x14ac:dyDescent="0.3">
      <c r="A1792">
        <v>10407</v>
      </c>
      <c r="B1792">
        <v>59</v>
      </c>
      <c r="C1792">
        <v>98.65</v>
      </c>
      <c r="D1792">
        <v>5820.35</v>
      </c>
      <c r="E1792" s="1">
        <v>38464</v>
      </c>
      <c r="F1792" t="s">
        <v>161</v>
      </c>
      <c r="G1792">
        <v>2</v>
      </c>
      <c r="H1792">
        <v>4</v>
      </c>
      <c r="I1792">
        <v>2005</v>
      </c>
      <c r="J1792" t="s">
        <v>79</v>
      </c>
      <c r="K1792" t="s">
        <v>286</v>
      </c>
      <c r="L1792" t="s">
        <v>159</v>
      </c>
      <c r="M1792" t="s">
        <v>160</v>
      </c>
      <c r="N1792" t="s">
        <v>21</v>
      </c>
      <c r="O1792" t="s">
        <v>22</v>
      </c>
      <c r="P1792" t="s">
        <v>30</v>
      </c>
    </row>
    <row r="1793" spans="1:16" x14ac:dyDescent="0.3">
      <c r="A1793">
        <v>10420</v>
      </c>
      <c r="B1793">
        <v>55</v>
      </c>
      <c r="C1793">
        <v>96.3</v>
      </c>
      <c r="D1793">
        <v>5296.5</v>
      </c>
      <c r="E1793" s="1">
        <v>38501</v>
      </c>
      <c r="F1793" t="s">
        <v>122</v>
      </c>
      <c r="G1793">
        <v>2</v>
      </c>
      <c r="H1793">
        <v>5</v>
      </c>
      <c r="I1793">
        <v>2005</v>
      </c>
      <c r="J1793" t="s">
        <v>79</v>
      </c>
      <c r="K1793" t="s">
        <v>286</v>
      </c>
      <c r="L1793" t="s">
        <v>68</v>
      </c>
      <c r="M1793" t="s">
        <v>69</v>
      </c>
      <c r="N1793" t="s">
        <v>46</v>
      </c>
      <c r="O1793" t="s">
        <v>47</v>
      </c>
      <c r="P1793" t="s">
        <v>30</v>
      </c>
    </row>
    <row r="1794" spans="1:16" x14ac:dyDescent="0.3">
      <c r="A1794">
        <v>10109</v>
      </c>
      <c r="B1794">
        <v>29</v>
      </c>
      <c r="C1794">
        <v>32.1</v>
      </c>
      <c r="D1794">
        <v>930.9</v>
      </c>
      <c r="E1794" s="1">
        <v>37690</v>
      </c>
      <c r="F1794" t="s">
        <v>16</v>
      </c>
      <c r="G1794">
        <v>1</v>
      </c>
      <c r="H1794">
        <v>3</v>
      </c>
      <c r="I1794">
        <v>2003</v>
      </c>
      <c r="J1794" t="s">
        <v>79</v>
      </c>
      <c r="K1794" t="s">
        <v>287</v>
      </c>
      <c r="L1794" t="s">
        <v>126</v>
      </c>
      <c r="M1794" t="s">
        <v>92</v>
      </c>
      <c r="N1794" t="s">
        <v>21</v>
      </c>
      <c r="O1794" t="s">
        <v>22</v>
      </c>
      <c r="P1794" t="s">
        <v>23</v>
      </c>
    </row>
    <row r="1795" spans="1:16" x14ac:dyDescent="0.3">
      <c r="A1795">
        <v>10122</v>
      </c>
      <c r="B1795">
        <v>39</v>
      </c>
      <c r="C1795">
        <v>30.96</v>
      </c>
      <c r="D1795">
        <v>1207.44</v>
      </c>
      <c r="E1795" s="1">
        <v>37749</v>
      </c>
      <c r="F1795" t="s">
        <v>16</v>
      </c>
      <c r="G1795">
        <v>2</v>
      </c>
      <c r="H1795">
        <v>5</v>
      </c>
      <c r="I1795">
        <v>2003</v>
      </c>
      <c r="J1795" t="s">
        <v>79</v>
      </c>
      <c r="K1795" t="s">
        <v>287</v>
      </c>
      <c r="L1795" t="s">
        <v>173</v>
      </c>
      <c r="M1795" t="s">
        <v>174</v>
      </c>
      <c r="N1795" t="s">
        <v>26</v>
      </c>
      <c r="O1795" t="s">
        <v>27</v>
      </c>
      <c r="P1795" t="s">
        <v>23</v>
      </c>
    </row>
    <row r="1796" spans="1:16" x14ac:dyDescent="0.3">
      <c r="A1796">
        <v>10135</v>
      </c>
      <c r="B1796">
        <v>20</v>
      </c>
      <c r="C1796">
        <v>35.869999999999997</v>
      </c>
      <c r="D1796">
        <v>717.4</v>
      </c>
      <c r="E1796" s="1">
        <v>37804</v>
      </c>
      <c r="F1796" t="s">
        <v>16</v>
      </c>
      <c r="G1796">
        <v>3</v>
      </c>
      <c r="H1796">
        <v>7</v>
      </c>
      <c r="I1796">
        <v>2003</v>
      </c>
      <c r="J1796" t="s">
        <v>79</v>
      </c>
      <c r="K1796" t="s">
        <v>287</v>
      </c>
      <c r="L1796" t="s">
        <v>112</v>
      </c>
      <c r="M1796" t="s">
        <v>113</v>
      </c>
      <c r="N1796" t="s">
        <v>21</v>
      </c>
      <c r="O1796" t="s">
        <v>22</v>
      </c>
      <c r="P1796" t="s">
        <v>23</v>
      </c>
    </row>
    <row r="1797" spans="1:16" x14ac:dyDescent="0.3">
      <c r="A1797">
        <v>10147</v>
      </c>
      <c r="B1797">
        <v>25</v>
      </c>
      <c r="C1797">
        <v>42.67</v>
      </c>
      <c r="D1797">
        <v>1066.75</v>
      </c>
      <c r="E1797" s="1">
        <v>37869</v>
      </c>
      <c r="F1797" t="s">
        <v>16</v>
      </c>
      <c r="G1797">
        <v>3</v>
      </c>
      <c r="H1797">
        <v>9</v>
      </c>
      <c r="I1797">
        <v>2003</v>
      </c>
      <c r="J1797" t="s">
        <v>79</v>
      </c>
      <c r="K1797" t="s">
        <v>287</v>
      </c>
      <c r="L1797" t="s">
        <v>116</v>
      </c>
      <c r="M1797" t="s">
        <v>117</v>
      </c>
      <c r="N1797" t="s">
        <v>21</v>
      </c>
      <c r="O1797" t="s">
        <v>22</v>
      </c>
      <c r="P1797" t="s">
        <v>23</v>
      </c>
    </row>
    <row r="1798" spans="1:16" x14ac:dyDescent="0.3">
      <c r="A1798">
        <v>10160</v>
      </c>
      <c r="B1798">
        <v>42</v>
      </c>
      <c r="C1798">
        <v>37</v>
      </c>
      <c r="D1798">
        <v>1554</v>
      </c>
      <c r="E1798" s="1">
        <v>37905</v>
      </c>
      <c r="F1798" t="s">
        <v>16</v>
      </c>
      <c r="G1798">
        <v>4</v>
      </c>
      <c r="H1798">
        <v>10</v>
      </c>
      <c r="I1798">
        <v>2003</v>
      </c>
      <c r="J1798" t="s">
        <v>79</v>
      </c>
      <c r="K1798" t="s">
        <v>287</v>
      </c>
      <c r="L1798" t="s">
        <v>144</v>
      </c>
      <c r="M1798" t="s">
        <v>145</v>
      </c>
      <c r="N1798" t="s">
        <v>21</v>
      </c>
      <c r="O1798" t="s">
        <v>22</v>
      </c>
      <c r="P1798" t="s">
        <v>23</v>
      </c>
    </row>
    <row r="1799" spans="1:16" x14ac:dyDescent="0.3">
      <c r="A1799">
        <v>10171</v>
      </c>
      <c r="B1799">
        <v>36</v>
      </c>
      <c r="C1799">
        <v>35.49</v>
      </c>
      <c r="D1799">
        <v>1277.6400000000001</v>
      </c>
      <c r="E1799" s="1">
        <v>37930</v>
      </c>
      <c r="F1799" t="s">
        <v>16</v>
      </c>
      <c r="G1799">
        <v>4</v>
      </c>
      <c r="H1799">
        <v>11</v>
      </c>
      <c r="I1799">
        <v>2003</v>
      </c>
      <c r="J1799" t="s">
        <v>79</v>
      </c>
      <c r="K1799" t="s">
        <v>287</v>
      </c>
      <c r="L1799" t="s">
        <v>120</v>
      </c>
      <c r="M1799" t="s">
        <v>121</v>
      </c>
      <c r="N1799" t="s">
        <v>97</v>
      </c>
      <c r="O1799" t="s">
        <v>22</v>
      </c>
      <c r="P1799" t="s">
        <v>23</v>
      </c>
    </row>
    <row r="1800" spans="1:16" x14ac:dyDescent="0.3">
      <c r="A1800">
        <v>10181</v>
      </c>
      <c r="B1800">
        <v>37</v>
      </c>
      <c r="C1800">
        <v>42.67</v>
      </c>
      <c r="D1800">
        <v>1578.79</v>
      </c>
      <c r="E1800" s="1">
        <v>37937</v>
      </c>
      <c r="F1800" t="s">
        <v>16</v>
      </c>
      <c r="G1800">
        <v>4</v>
      </c>
      <c r="H1800">
        <v>11</v>
      </c>
      <c r="I1800">
        <v>2003</v>
      </c>
      <c r="J1800" t="s">
        <v>79</v>
      </c>
      <c r="K1800" t="s">
        <v>287</v>
      </c>
      <c r="L1800" t="s">
        <v>39</v>
      </c>
      <c r="M1800" t="s">
        <v>40</v>
      </c>
      <c r="N1800" t="s">
        <v>41</v>
      </c>
      <c r="O1800" t="s">
        <v>27</v>
      </c>
      <c r="P1800" t="s">
        <v>23</v>
      </c>
    </row>
    <row r="1801" spans="1:16" x14ac:dyDescent="0.3">
      <c r="A1801">
        <v>10192</v>
      </c>
      <c r="B1801">
        <v>30</v>
      </c>
      <c r="C1801">
        <v>30.59</v>
      </c>
      <c r="D1801">
        <v>917.7</v>
      </c>
      <c r="E1801" s="1">
        <v>37945</v>
      </c>
      <c r="F1801" t="s">
        <v>16</v>
      </c>
      <c r="G1801">
        <v>4</v>
      </c>
      <c r="H1801">
        <v>11</v>
      </c>
      <c r="I1801">
        <v>2003</v>
      </c>
      <c r="J1801" t="s">
        <v>79</v>
      </c>
      <c r="K1801" t="s">
        <v>287</v>
      </c>
      <c r="L1801" t="s">
        <v>114</v>
      </c>
      <c r="M1801" t="s">
        <v>115</v>
      </c>
      <c r="N1801" t="s">
        <v>21</v>
      </c>
      <c r="O1801" t="s">
        <v>22</v>
      </c>
      <c r="P1801" t="s">
        <v>23</v>
      </c>
    </row>
    <row r="1802" spans="1:16" x14ac:dyDescent="0.3">
      <c r="A1802">
        <v>10203</v>
      </c>
      <c r="B1802">
        <v>21</v>
      </c>
      <c r="C1802">
        <v>37</v>
      </c>
      <c r="D1802">
        <v>777</v>
      </c>
      <c r="E1802" s="1">
        <v>37957</v>
      </c>
      <c r="F1802" t="s">
        <v>16</v>
      </c>
      <c r="G1802">
        <v>4</v>
      </c>
      <c r="H1802">
        <v>12</v>
      </c>
      <c r="I1802">
        <v>2003</v>
      </c>
      <c r="J1802" t="s">
        <v>79</v>
      </c>
      <c r="K1802" t="s">
        <v>287</v>
      </c>
      <c r="L1802" t="s">
        <v>76</v>
      </c>
      <c r="M1802" t="s">
        <v>77</v>
      </c>
      <c r="N1802" t="s">
        <v>78</v>
      </c>
      <c r="O1802" t="s">
        <v>27</v>
      </c>
      <c r="P1802" t="s">
        <v>23</v>
      </c>
    </row>
    <row r="1803" spans="1:16" x14ac:dyDescent="0.3">
      <c r="A1803">
        <v>10212</v>
      </c>
      <c r="B1803">
        <v>34</v>
      </c>
      <c r="C1803">
        <v>43.42</v>
      </c>
      <c r="D1803">
        <v>1476.28</v>
      </c>
      <c r="E1803" s="1">
        <v>38002</v>
      </c>
      <c r="F1803" t="s">
        <v>16</v>
      </c>
      <c r="G1803">
        <v>1</v>
      </c>
      <c r="H1803">
        <v>1</v>
      </c>
      <c r="I1803">
        <v>2004</v>
      </c>
      <c r="J1803" t="s">
        <v>79</v>
      </c>
      <c r="K1803" t="s">
        <v>287</v>
      </c>
      <c r="L1803" t="s">
        <v>76</v>
      </c>
      <c r="M1803" t="s">
        <v>77</v>
      </c>
      <c r="N1803" t="s">
        <v>78</v>
      </c>
      <c r="O1803" t="s">
        <v>27</v>
      </c>
      <c r="P1803" t="s">
        <v>23</v>
      </c>
    </row>
    <row r="1804" spans="1:16" x14ac:dyDescent="0.3">
      <c r="A1804">
        <v>10225</v>
      </c>
      <c r="B1804">
        <v>42</v>
      </c>
      <c r="C1804">
        <v>36.630000000000003</v>
      </c>
      <c r="D1804">
        <v>1538.46</v>
      </c>
      <c r="E1804" s="1">
        <v>38039</v>
      </c>
      <c r="F1804" t="s">
        <v>16</v>
      </c>
      <c r="G1804">
        <v>1</v>
      </c>
      <c r="H1804">
        <v>2</v>
      </c>
      <c r="I1804">
        <v>2004</v>
      </c>
      <c r="J1804" t="s">
        <v>79</v>
      </c>
      <c r="K1804" t="s">
        <v>287</v>
      </c>
      <c r="L1804" t="s">
        <v>178</v>
      </c>
      <c r="M1804" t="s">
        <v>179</v>
      </c>
      <c r="N1804" t="s">
        <v>180</v>
      </c>
      <c r="O1804" t="s">
        <v>27</v>
      </c>
      <c r="P1804" t="s">
        <v>23</v>
      </c>
    </row>
    <row r="1805" spans="1:16" x14ac:dyDescent="0.3">
      <c r="A1805">
        <v>10239</v>
      </c>
      <c r="B1805">
        <v>20</v>
      </c>
      <c r="C1805">
        <v>44.56</v>
      </c>
      <c r="D1805">
        <v>891.2</v>
      </c>
      <c r="E1805" s="1">
        <v>38089</v>
      </c>
      <c r="F1805" t="s">
        <v>16</v>
      </c>
      <c r="G1805">
        <v>2</v>
      </c>
      <c r="H1805">
        <v>4</v>
      </c>
      <c r="I1805">
        <v>2004</v>
      </c>
      <c r="J1805" t="s">
        <v>79</v>
      </c>
      <c r="K1805" t="s">
        <v>287</v>
      </c>
      <c r="L1805" t="s">
        <v>157</v>
      </c>
      <c r="M1805" t="s">
        <v>158</v>
      </c>
      <c r="N1805" t="s">
        <v>59</v>
      </c>
      <c r="O1805" t="s">
        <v>27</v>
      </c>
      <c r="P1805" t="s">
        <v>23</v>
      </c>
    </row>
    <row r="1806" spans="1:16" x14ac:dyDescent="0.3">
      <c r="A1806">
        <v>10253</v>
      </c>
      <c r="B1806">
        <v>40</v>
      </c>
      <c r="C1806">
        <v>42.67</v>
      </c>
      <c r="D1806">
        <v>1706.8</v>
      </c>
      <c r="E1806" s="1">
        <v>38139</v>
      </c>
      <c r="F1806" t="s">
        <v>138</v>
      </c>
      <c r="G1806">
        <v>2</v>
      </c>
      <c r="H1806">
        <v>6</v>
      </c>
      <c r="I1806">
        <v>2004</v>
      </c>
      <c r="J1806" t="s">
        <v>79</v>
      </c>
      <c r="K1806" t="s">
        <v>287</v>
      </c>
      <c r="L1806" t="s">
        <v>72</v>
      </c>
      <c r="M1806" t="s">
        <v>73</v>
      </c>
      <c r="N1806" t="s">
        <v>74</v>
      </c>
      <c r="O1806" t="s">
        <v>27</v>
      </c>
      <c r="P1806" t="s">
        <v>23</v>
      </c>
    </row>
    <row r="1807" spans="1:16" x14ac:dyDescent="0.3">
      <c r="A1807">
        <v>10266</v>
      </c>
      <c r="B1807">
        <v>34</v>
      </c>
      <c r="C1807">
        <v>40.4</v>
      </c>
      <c r="D1807">
        <v>1373.6</v>
      </c>
      <c r="E1807" s="1">
        <v>38174</v>
      </c>
      <c r="F1807" t="s">
        <v>16</v>
      </c>
      <c r="G1807">
        <v>3</v>
      </c>
      <c r="H1807">
        <v>7</v>
      </c>
      <c r="I1807">
        <v>2004</v>
      </c>
      <c r="J1807" t="s">
        <v>79</v>
      </c>
      <c r="K1807" t="s">
        <v>287</v>
      </c>
      <c r="L1807" t="s">
        <v>181</v>
      </c>
      <c r="M1807" t="s">
        <v>182</v>
      </c>
      <c r="N1807" t="s">
        <v>107</v>
      </c>
      <c r="O1807" t="s">
        <v>27</v>
      </c>
      <c r="P1807" t="s">
        <v>23</v>
      </c>
    </row>
    <row r="1808" spans="1:16" x14ac:dyDescent="0.3">
      <c r="A1808">
        <v>10278</v>
      </c>
      <c r="B1808">
        <v>31</v>
      </c>
      <c r="C1808">
        <v>38.89</v>
      </c>
      <c r="D1808">
        <v>1205.5899999999999</v>
      </c>
      <c r="E1808" s="1">
        <v>38205</v>
      </c>
      <c r="F1808" t="s">
        <v>16</v>
      </c>
      <c r="G1808">
        <v>3</v>
      </c>
      <c r="H1808">
        <v>8</v>
      </c>
      <c r="I1808">
        <v>2004</v>
      </c>
      <c r="J1808" t="s">
        <v>79</v>
      </c>
      <c r="K1808" t="s">
        <v>287</v>
      </c>
      <c r="L1808" t="s">
        <v>218</v>
      </c>
      <c r="M1808" t="s">
        <v>219</v>
      </c>
      <c r="N1808" t="s">
        <v>21</v>
      </c>
      <c r="O1808" t="s">
        <v>22</v>
      </c>
      <c r="P1808" t="s">
        <v>23</v>
      </c>
    </row>
    <row r="1809" spans="1:16" x14ac:dyDescent="0.3">
      <c r="A1809">
        <v>10287</v>
      </c>
      <c r="B1809">
        <v>36</v>
      </c>
      <c r="C1809">
        <v>39.65</v>
      </c>
      <c r="D1809">
        <v>1427.4</v>
      </c>
      <c r="E1809" s="1">
        <v>38229</v>
      </c>
      <c r="F1809" t="s">
        <v>16</v>
      </c>
      <c r="G1809">
        <v>3</v>
      </c>
      <c r="H1809">
        <v>8</v>
      </c>
      <c r="I1809">
        <v>2004</v>
      </c>
      <c r="J1809" t="s">
        <v>79</v>
      </c>
      <c r="K1809" t="s">
        <v>287</v>
      </c>
      <c r="L1809" t="s">
        <v>178</v>
      </c>
      <c r="M1809" t="s">
        <v>179</v>
      </c>
      <c r="N1809" t="s">
        <v>180</v>
      </c>
      <c r="O1809" t="s">
        <v>27</v>
      </c>
      <c r="P1809" t="s">
        <v>23</v>
      </c>
    </row>
    <row r="1810" spans="1:16" x14ac:dyDescent="0.3">
      <c r="A1810">
        <v>10301</v>
      </c>
      <c r="B1810">
        <v>48</v>
      </c>
      <c r="C1810">
        <v>34.36</v>
      </c>
      <c r="D1810">
        <v>1649.28</v>
      </c>
      <c r="E1810" s="1">
        <v>37899</v>
      </c>
      <c r="F1810" t="s">
        <v>16</v>
      </c>
      <c r="G1810">
        <v>4</v>
      </c>
      <c r="H1810">
        <v>10</v>
      </c>
      <c r="I1810">
        <v>2003</v>
      </c>
      <c r="J1810" t="s">
        <v>79</v>
      </c>
      <c r="K1810" t="s">
        <v>287</v>
      </c>
      <c r="L1810" t="s">
        <v>220</v>
      </c>
      <c r="M1810" t="s">
        <v>221</v>
      </c>
      <c r="N1810" t="s">
        <v>41</v>
      </c>
      <c r="O1810" t="s">
        <v>27</v>
      </c>
      <c r="P1810" t="s">
        <v>23</v>
      </c>
    </row>
    <row r="1811" spans="1:16" x14ac:dyDescent="0.3">
      <c r="A1811">
        <v>10310</v>
      </c>
      <c r="B1811">
        <v>33</v>
      </c>
      <c r="C1811">
        <v>41.91</v>
      </c>
      <c r="D1811">
        <v>1383.03</v>
      </c>
      <c r="E1811" s="1">
        <v>38276</v>
      </c>
      <c r="F1811" t="s">
        <v>16</v>
      </c>
      <c r="G1811">
        <v>4</v>
      </c>
      <c r="H1811">
        <v>10</v>
      </c>
      <c r="I1811">
        <v>2004</v>
      </c>
      <c r="J1811" t="s">
        <v>79</v>
      </c>
      <c r="K1811" t="s">
        <v>287</v>
      </c>
      <c r="L1811" t="s">
        <v>175</v>
      </c>
      <c r="M1811" t="s">
        <v>176</v>
      </c>
      <c r="N1811" t="s">
        <v>177</v>
      </c>
      <c r="O1811" t="s">
        <v>27</v>
      </c>
      <c r="P1811" t="s">
        <v>23</v>
      </c>
    </row>
    <row r="1812" spans="1:16" x14ac:dyDescent="0.3">
      <c r="A1812">
        <v>10321</v>
      </c>
      <c r="B1812">
        <v>37</v>
      </c>
      <c r="C1812">
        <v>33.229999999999997</v>
      </c>
      <c r="D1812">
        <v>1229.51</v>
      </c>
      <c r="E1812" s="1">
        <v>38295</v>
      </c>
      <c r="F1812" t="s">
        <v>16</v>
      </c>
      <c r="G1812">
        <v>4</v>
      </c>
      <c r="H1812">
        <v>11</v>
      </c>
      <c r="I1812">
        <v>2004</v>
      </c>
      <c r="J1812" t="s">
        <v>79</v>
      </c>
      <c r="K1812" t="s">
        <v>287</v>
      </c>
      <c r="L1812" t="s">
        <v>70</v>
      </c>
      <c r="M1812" t="s">
        <v>71</v>
      </c>
      <c r="N1812" t="s">
        <v>21</v>
      </c>
      <c r="O1812" t="s">
        <v>22</v>
      </c>
      <c r="P1812" t="s">
        <v>23</v>
      </c>
    </row>
    <row r="1813" spans="1:16" x14ac:dyDescent="0.3">
      <c r="A1813">
        <v>10331</v>
      </c>
      <c r="B1813">
        <v>27</v>
      </c>
      <c r="C1813">
        <v>42.24</v>
      </c>
      <c r="D1813">
        <v>1140.48</v>
      </c>
      <c r="E1813" s="1">
        <v>38308</v>
      </c>
      <c r="F1813" t="s">
        <v>16</v>
      </c>
      <c r="G1813">
        <v>4</v>
      </c>
      <c r="H1813">
        <v>11</v>
      </c>
      <c r="I1813">
        <v>2004</v>
      </c>
      <c r="J1813" t="s">
        <v>79</v>
      </c>
      <c r="K1813" t="s">
        <v>287</v>
      </c>
      <c r="L1813" t="s">
        <v>126</v>
      </c>
      <c r="M1813" t="s">
        <v>92</v>
      </c>
      <c r="N1813" t="s">
        <v>21</v>
      </c>
      <c r="O1813" t="s">
        <v>22</v>
      </c>
      <c r="P1813" t="s">
        <v>23</v>
      </c>
    </row>
    <row r="1814" spans="1:16" x14ac:dyDescent="0.3">
      <c r="A1814">
        <v>10342</v>
      </c>
      <c r="B1814">
        <v>39</v>
      </c>
      <c r="C1814">
        <v>40.4</v>
      </c>
      <c r="D1814">
        <v>1575.6</v>
      </c>
      <c r="E1814" s="1">
        <v>38315</v>
      </c>
      <c r="F1814" t="s">
        <v>16</v>
      </c>
      <c r="G1814">
        <v>4</v>
      </c>
      <c r="H1814">
        <v>11</v>
      </c>
      <c r="I1814">
        <v>2004</v>
      </c>
      <c r="J1814" t="s">
        <v>79</v>
      </c>
      <c r="K1814" t="s">
        <v>287</v>
      </c>
      <c r="L1814" t="s">
        <v>44</v>
      </c>
      <c r="M1814" t="s">
        <v>45</v>
      </c>
      <c r="N1814" t="s">
        <v>46</v>
      </c>
      <c r="O1814" t="s">
        <v>47</v>
      </c>
      <c r="P1814" t="s">
        <v>23</v>
      </c>
    </row>
    <row r="1815" spans="1:16" x14ac:dyDescent="0.3">
      <c r="A1815">
        <v>10355</v>
      </c>
      <c r="B1815">
        <v>36</v>
      </c>
      <c r="C1815">
        <v>38.520000000000003</v>
      </c>
      <c r="D1815">
        <v>1386.72</v>
      </c>
      <c r="E1815" s="1">
        <v>38328</v>
      </c>
      <c r="F1815" t="s">
        <v>16</v>
      </c>
      <c r="G1815">
        <v>4</v>
      </c>
      <c r="H1815">
        <v>12</v>
      </c>
      <c r="I1815">
        <v>2004</v>
      </c>
      <c r="J1815" t="s">
        <v>79</v>
      </c>
      <c r="K1815" t="s">
        <v>287</v>
      </c>
      <c r="L1815" t="s">
        <v>76</v>
      </c>
      <c r="M1815" t="s">
        <v>77</v>
      </c>
      <c r="N1815" t="s">
        <v>78</v>
      </c>
      <c r="O1815" t="s">
        <v>27</v>
      </c>
      <c r="P1815" t="s">
        <v>23</v>
      </c>
    </row>
    <row r="1816" spans="1:16" x14ac:dyDescent="0.3">
      <c r="A1816">
        <v>10367</v>
      </c>
      <c r="B1816">
        <v>36</v>
      </c>
      <c r="C1816">
        <v>100</v>
      </c>
      <c r="D1816">
        <v>5018.3999999999996</v>
      </c>
      <c r="E1816" s="1">
        <v>38364</v>
      </c>
      <c r="F1816" t="s">
        <v>164</v>
      </c>
      <c r="G1816">
        <v>1</v>
      </c>
      <c r="H1816">
        <v>1</v>
      </c>
      <c r="I1816">
        <v>2005</v>
      </c>
      <c r="J1816" t="s">
        <v>79</v>
      </c>
      <c r="K1816" t="s">
        <v>287</v>
      </c>
      <c r="L1816" t="s">
        <v>31</v>
      </c>
      <c r="M1816" t="s">
        <v>32</v>
      </c>
      <c r="N1816" t="s">
        <v>21</v>
      </c>
      <c r="O1816" t="s">
        <v>22</v>
      </c>
      <c r="P1816" t="s">
        <v>30</v>
      </c>
    </row>
    <row r="1817" spans="1:16" x14ac:dyDescent="0.3">
      <c r="A1817">
        <v>10378</v>
      </c>
      <c r="B1817">
        <v>41</v>
      </c>
      <c r="C1817">
        <v>100</v>
      </c>
      <c r="D1817">
        <v>5856.85</v>
      </c>
      <c r="E1817" s="1">
        <v>38393</v>
      </c>
      <c r="F1817" t="s">
        <v>16</v>
      </c>
      <c r="G1817">
        <v>1</v>
      </c>
      <c r="H1817">
        <v>2</v>
      </c>
      <c r="I1817">
        <v>2005</v>
      </c>
      <c r="J1817" t="s">
        <v>79</v>
      </c>
      <c r="K1817" t="s">
        <v>287</v>
      </c>
      <c r="L1817" t="s">
        <v>76</v>
      </c>
      <c r="M1817" t="s">
        <v>77</v>
      </c>
      <c r="N1817" t="s">
        <v>78</v>
      </c>
      <c r="O1817" t="s">
        <v>27</v>
      </c>
      <c r="P1817" t="s">
        <v>30</v>
      </c>
    </row>
    <row r="1818" spans="1:16" x14ac:dyDescent="0.3">
      <c r="A1818">
        <v>10390</v>
      </c>
      <c r="B1818">
        <v>37</v>
      </c>
      <c r="C1818">
        <v>100</v>
      </c>
      <c r="D1818">
        <v>4894.7299999999996</v>
      </c>
      <c r="E1818" s="1">
        <v>38415</v>
      </c>
      <c r="F1818" t="s">
        <v>16</v>
      </c>
      <c r="G1818">
        <v>1</v>
      </c>
      <c r="H1818">
        <v>3</v>
      </c>
      <c r="I1818">
        <v>2005</v>
      </c>
      <c r="J1818" t="s">
        <v>79</v>
      </c>
      <c r="K1818" t="s">
        <v>287</v>
      </c>
      <c r="L1818" t="s">
        <v>112</v>
      </c>
      <c r="M1818" t="s">
        <v>113</v>
      </c>
      <c r="N1818" t="s">
        <v>21</v>
      </c>
      <c r="O1818" t="s">
        <v>22</v>
      </c>
      <c r="P1818" t="s">
        <v>30</v>
      </c>
    </row>
    <row r="1819" spans="1:16" x14ac:dyDescent="0.3">
      <c r="A1819">
        <v>10405</v>
      </c>
      <c r="B1819">
        <v>47</v>
      </c>
      <c r="C1819">
        <v>44.56</v>
      </c>
      <c r="D1819">
        <v>2094.3200000000002</v>
      </c>
      <c r="E1819" s="1">
        <v>38456</v>
      </c>
      <c r="F1819" t="s">
        <v>16</v>
      </c>
      <c r="G1819">
        <v>2</v>
      </c>
      <c r="H1819">
        <v>4</v>
      </c>
      <c r="I1819">
        <v>2005</v>
      </c>
      <c r="J1819" t="s">
        <v>79</v>
      </c>
      <c r="K1819" t="s">
        <v>287</v>
      </c>
      <c r="L1819" t="s">
        <v>214</v>
      </c>
      <c r="M1819" t="s">
        <v>215</v>
      </c>
      <c r="N1819" t="s">
        <v>26</v>
      </c>
      <c r="O1819" t="s">
        <v>27</v>
      </c>
      <c r="P1819" t="s">
        <v>23</v>
      </c>
    </row>
    <row r="1820" spans="1:16" x14ac:dyDescent="0.3">
      <c r="A1820">
        <v>10419</v>
      </c>
      <c r="B1820">
        <v>15</v>
      </c>
      <c r="C1820">
        <v>42.67</v>
      </c>
      <c r="D1820">
        <v>640.04999999999995</v>
      </c>
      <c r="E1820" s="1">
        <v>38489</v>
      </c>
      <c r="F1820" t="s">
        <v>16</v>
      </c>
      <c r="G1820">
        <v>2</v>
      </c>
      <c r="H1820">
        <v>5</v>
      </c>
      <c r="I1820">
        <v>2005</v>
      </c>
      <c r="J1820" t="s">
        <v>79</v>
      </c>
      <c r="K1820" t="s">
        <v>287</v>
      </c>
      <c r="L1820" t="s">
        <v>64</v>
      </c>
      <c r="M1820" t="s">
        <v>65</v>
      </c>
      <c r="N1820" t="s">
        <v>66</v>
      </c>
      <c r="O1820" t="s">
        <v>27</v>
      </c>
      <c r="P1820" t="s">
        <v>23</v>
      </c>
    </row>
    <row r="1821" spans="1:16" x14ac:dyDescent="0.3">
      <c r="A1821">
        <v>10105</v>
      </c>
      <c r="B1821">
        <v>44</v>
      </c>
      <c r="C1821">
        <v>72.58</v>
      </c>
      <c r="D1821">
        <v>3193.52</v>
      </c>
      <c r="E1821" s="1">
        <v>37663</v>
      </c>
      <c r="F1821" t="s">
        <v>16</v>
      </c>
      <c r="G1821">
        <v>1</v>
      </c>
      <c r="H1821">
        <v>2</v>
      </c>
      <c r="I1821">
        <v>2003</v>
      </c>
      <c r="J1821" t="s">
        <v>222</v>
      </c>
      <c r="K1821" t="s">
        <v>288</v>
      </c>
      <c r="L1821" t="s">
        <v>132</v>
      </c>
      <c r="M1821" t="s">
        <v>133</v>
      </c>
      <c r="N1821" t="s">
        <v>134</v>
      </c>
      <c r="O1821" t="s">
        <v>27</v>
      </c>
      <c r="P1821" t="s">
        <v>30</v>
      </c>
    </row>
    <row r="1822" spans="1:16" x14ac:dyDescent="0.3">
      <c r="A1822">
        <v>10119</v>
      </c>
      <c r="B1822">
        <v>35</v>
      </c>
      <c r="C1822">
        <v>87.62</v>
      </c>
      <c r="D1822">
        <v>3066.7</v>
      </c>
      <c r="E1822" s="1">
        <v>37739</v>
      </c>
      <c r="F1822" t="s">
        <v>16</v>
      </c>
      <c r="G1822">
        <v>2</v>
      </c>
      <c r="H1822">
        <v>4</v>
      </c>
      <c r="I1822">
        <v>2003</v>
      </c>
      <c r="J1822" t="s">
        <v>222</v>
      </c>
      <c r="K1822" t="s">
        <v>288</v>
      </c>
      <c r="L1822" t="s">
        <v>64</v>
      </c>
      <c r="M1822" t="s">
        <v>65</v>
      </c>
      <c r="N1822" t="s">
        <v>66</v>
      </c>
      <c r="O1822" t="s">
        <v>27</v>
      </c>
      <c r="P1822" t="s">
        <v>30</v>
      </c>
    </row>
    <row r="1823" spans="1:16" x14ac:dyDescent="0.3">
      <c r="A1823">
        <v>10129</v>
      </c>
      <c r="B1823">
        <v>41</v>
      </c>
      <c r="C1823">
        <v>94.71</v>
      </c>
      <c r="D1823">
        <v>3883.11</v>
      </c>
      <c r="E1823" s="1">
        <v>37784</v>
      </c>
      <c r="F1823" t="s">
        <v>16</v>
      </c>
      <c r="G1823">
        <v>2</v>
      </c>
      <c r="H1823">
        <v>6</v>
      </c>
      <c r="I1823">
        <v>2003</v>
      </c>
      <c r="J1823" t="s">
        <v>222</v>
      </c>
      <c r="K1823" t="s">
        <v>288</v>
      </c>
      <c r="L1823" t="s">
        <v>135</v>
      </c>
      <c r="M1823" t="s">
        <v>136</v>
      </c>
      <c r="N1823" t="s">
        <v>74</v>
      </c>
      <c r="O1823" t="s">
        <v>27</v>
      </c>
      <c r="P1823" t="s">
        <v>30</v>
      </c>
    </row>
    <row r="1824" spans="1:16" x14ac:dyDescent="0.3">
      <c r="A1824">
        <v>10142</v>
      </c>
      <c r="B1824">
        <v>49</v>
      </c>
      <c r="C1824">
        <v>98.25</v>
      </c>
      <c r="D1824">
        <v>4814.25</v>
      </c>
      <c r="E1824" s="1">
        <v>37841</v>
      </c>
      <c r="F1824" t="s">
        <v>16</v>
      </c>
      <c r="G1824">
        <v>3</v>
      </c>
      <c r="H1824">
        <v>8</v>
      </c>
      <c r="I1824">
        <v>2003</v>
      </c>
      <c r="J1824" t="s">
        <v>222</v>
      </c>
      <c r="K1824" t="s">
        <v>288</v>
      </c>
      <c r="L1824" t="s">
        <v>112</v>
      </c>
      <c r="M1824" t="s">
        <v>113</v>
      </c>
      <c r="N1824" t="s">
        <v>21</v>
      </c>
      <c r="O1824" t="s">
        <v>22</v>
      </c>
      <c r="P1824" t="s">
        <v>30</v>
      </c>
    </row>
    <row r="1825" spans="1:16" x14ac:dyDescent="0.3">
      <c r="A1825">
        <v>10154</v>
      </c>
      <c r="B1825">
        <v>31</v>
      </c>
      <c r="C1825">
        <v>91.17</v>
      </c>
      <c r="D1825">
        <v>2826.27</v>
      </c>
      <c r="E1825" s="1">
        <v>37896</v>
      </c>
      <c r="F1825" t="s">
        <v>16</v>
      </c>
      <c r="G1825">
        <v>4</v>
      </c>
      <c r="H1825">
        <v>10</v>
      </c>
      <c r="I1825">
        <v>2003</v>
      </c>
      <c r="J1825" t="s">
        <v>222</v>
      </c>
      <c r="K1825" t="s">
        <v>288</v>
      </c>
      <c r="L1825" t="s">
        <v>204</v>
      </c>
      <c r="M1825" t="s">
        <v>205</v>
      </c>
      <c r="N1825" t="s">
        <v>21</v>
      </c>
      <c r="O1825" t="s">
        <v>22</v>
      </c>
      <c r="P1825" t="s">
        <v>23</v>
      </c>
    </row>
    <row r="1826" spans="1:16" x14ac:dyDescent="0.3">
      <c r="A1826">
        <v>10167</v>
      </c>
      <c r="B1826">
        <v>20</v>
      </c>
      <c r="C1826">
        <v>79.66</v>
      </c>
      <c r="D1826">
        <v>1593.2</v>
      </c>
      <c r="E1826" s="1">
        <v>37917</v>
      </c>
      <c r="F1826" t="s">
        <v>138</v>
      </c>
      <c r="G1826">
        <v>4</v>
      </c>
      <c r="H1826">
        <v>10</v>
      </c>
      <c r="I1826">
        <v>2003</v>
      </c>
      <c r="J1826" t="s">
        <v>222</v>
      </c>
      <c r="K1826" t="s">
        <v>288</v>
      </c>
      <c r="L1826" t="s">
        <v>108</v>
      </c>
      <c r="M1826" t="s">
        <v>109</v>
      </c>
      <c r="N1826" t="s">
        <v>83</v>
      </c>
      <c r="O1826" t="s">
        <v>27</v>
      </c>
      <c r="P1826" t="s">
        <v>23</v>
      </c>
    </row>
    <row r="1827" spans="1:16" x14ac:dyDescent="0.3">
      <c r="A1827">
        <v>10177</v>
      </c>
      <c r="B1827">
        <v>45</v>
      </c>
      <c r="C1827">
        <v>72.58</v>
      </c>
      <c r="D1827">
        <v>3266.1</v>
      </c>
      <c r="E1827" s="1">
        <v>37932</v>
      </c>
      <c r="F1827" t="s">
        <v>16</v>
      </c>
      <c r="G1827">
        <v>4</v>
      </c>
      <c r="H1827">
        <v>11</v>
      </c>
      <c r="I1827">
        <v>2003</v>
      </c>
      <c r="J1827" t="s">
        <v>222</v>
      </c>
      <c r="K1827" t="s">
        <v>288</v>
      </c>
      <c r="L1827" t="s">
        <v>193</v>
      </c>
      <c r="M1827" t="s">
        <v>77</v>
      </c>
      <c r="N1827" t="s">
        <v>78</v>
      </c>
      <c r="O1827" t="s">
        <v>27</v>
      </c>
      <c r="P1827" t="s">
        <v>30</v>
      </c>
    </row>
    <row r="1828" spans="1:16" x14ac:dyDescent="0.3">
      <c r="A1828">
        <v>10185</v>
      </c>
      <c r="B1828">
        <v>33</v>
      </c>
      <c r="C1828">
        <v>74.349999999999994</v>
      </c>
      <c r="D1828">
        <v>2453.5500000000002</v>
      </c>
      <c r="E1828" s="1">
        <v>37939</v>
      </c>
      <c r="F1828" t="s">
        <v>16</v>
      </c>
      <c r="G1828">
        <v>4</v>
      </c>
      <c r="H1828">
        <v>11</v>
      </c>
      <c r="I1828">
        <v>2003</v>
      </c>
      <c r="J1828" t="s">
        <v>222</v>
      </c>
      <c r="K1828" t="s">
        <v>288</v>
      </c>
      <c r="L1828" t="s">
        <v>137</v>
      </c>
      <c r="M1828" t="s">
        <v>71</v>
      </c>
      <c r="N1828" t="s">
        <v>21</v>
      </c>
      <c r="O1828" t="s">
        <v>22</v>
      </c>
      <c r="P1828" t="s">
        <v>23</v>
      </c>
    </row>
    <row r="1829" spans="1:16" x14ac:dyDescent="0.3">
      <c r="A1829">
        <v>10197</v>
      </c>
      <c r="B1829">
        <v>47</v>
      </c>
      <c r="C1829">
        <v>83.2</v>
      </c>
      <c r="D1829">
        <v>3910.4</v>
      </c>
      <c r="E1829" s="1">
        <v>37951</v>
      </c>
      <c r="F1829" t="s">
        <v>16</v>
      </c>
      <c r="G1829">
        <v>4</v>
      </c>
      <c r="H1829">
        <v>11</v>
      </c>
      <c r="I1829">
        <v>2003</v>
      </c>
      <c r="J1829" t="s">
        <v>222</v>
      </c>
      <c r="K1829" t="s">
        <v>288</v>
      </c>
      <c r="L1829" t="s">
        <v>142</v>
      </c>
      <c r="M1829" t="s">
        <v>143</v>
      </c>
      <c r="N1829" t="s">
        <v>78</v>
      </c>
      <c r="O1829" t="s">
        <v>27</v>
      </c>
      <c r="P1829" t="s">
        <v>30</v>
      </c>
    </row>
    <row r="1830" spans="1:16" x14ac:dyDescent="0.3">
      <c r="A1830">
        <v>10208</v>
      </c>
      <c r="B1830">
        <v>20</v>
      </c>
      <c r="C1830">
        <v>89.4</v>
      </c>
      <c r="D1830">
        <v>1788</v>
      </c>
      <c r="E1830" s="1">
        <v>37988</v>
      </c>
      <c r="F1830" t="s">
        <v>16</v>
      </c>
      <c r="G1830">
        <v>1</v>
      </c>
      <c r="H1830">
        <v>1</v>
      </c>
      <c r="I1830">
        <v>2004</v>
      </c>
      <c r="J1830" t="s">
        <v>222</v>
      </c>
      <c r="K1830" t="s">
        <v>288</v>
      </c>
      <c r="L1830" t="s">
        <v>93</v>
      </c>
      <c r="M1830" t="s">
        <v>94</v>
      </c>
      <c r="N1830" t="s">
        <v>26</v>
      </c>
      <c r="O1830" t="s">
        <v>27</v>
      </c>
      <c r="P1830" t="s">
        <v>23</v>
      </c>
    </row>
    <row r="1831" spans="1:16" x14ac:dyDescent="0.3">
      <c r="A1831">
        <v>10222</v>
      </c>
      <c r="B1831">
        <v>47</v>
      </c>
      <c r="C1831">
        <v>70.81</v>
      </c>
      <c r="D1831">
        <v>3328.07</v>
      </c>
      <c r="E1831" s="1">
        <v>38036</v>
      </c>
      <c r="F1831" t="s">
        <v>16</v>
      </c>
      <c r="G1831">
        <v>1</v>
      </c>
      <c r="H1831">
        <v>2</v>
      </c>
      <c r="I1831">
        <v>2004</v>
      </c>
      <c r="J1831" t="s">
        <v>222</v>
      </c>
      <c r="K1831" t="s">
        <v>288</v>
      </c>
      <c r="L1831" t="s">
        <v>146</v>
      </c>
      <c r="M1831" t="s">
        <v>147</v>
      </c>
      <c r="N1831" t="s">
        <v>21</v>
      </c>
      <c r="O1831" t="s">
        <v>22</v>
      </c>
      <c r="P1831" t="s">
        <v>30</v>
      </c>
    </row>
    <row r="1832" spans="1:16" x14ac:dyDescent="0.3">
      <c r="A1832">
        <v>10233</v>
      </c>
      <c r="B1832">
        <v>40</v>
      </c>
      <c r="C1832">
        <v>94.71</v>
      </c>
      <c r="D1832">
        <v>3788.4</v>
      </c>
      <c r="E1832" s="1">
        <v>38075</v>
      </c>
      <c r="F1832" t="s">
        <v>16</v>
      </c>
      <c r="G1832">
        <v>1</v>
      </c>
      <c r="H1832">
        <v>3</v>
      </c>
      <c r="I1832">
        <v>2004</v>
      </c>
      <c r="J1832" t="s">
        <v>222</v>
      </c>
      <c r="K1832" t="s">
        <v>288</v>
      </c>
      <c r="L1832" t="s">
        <v>49</v>
      </c>
      <c r="M1832" t="s">
        <v>50</v>
      </c>
      <c r="N1832" t="s">
        <v>21</v>
      </c>
      <c r="O1832" t="s">
        <v>22</v>
      </c>
      <c r="P1832" t="s">
        <v>30</v>
      </c>
    </row>
    <row r="1833" spans="1:16" x14ac:dyDescent="0.3">
      <c r="A1833">
        <v>10248</v>
      </c>
      <c r="B1833">
        <v>30</v>
      </c>
      <c r="C1833">
        <v>100</v>
      </c>
      <c r="D1833">
        <v>3053.7</v>
      </c>
      <c r="E1833" s="1">
        <v>38114</v>
      </c>
      <c r="F1833" t="s">
        <v>138</v>
      </c>
      <c r="G1833">
        <v>2</v>
      </c>
      <c r="H1833">
        <v>5</v>
      </c>
      <c r="I1833">
        <v>2004</v>
      </c>
      <c r="J1833" t="s">
        <v>222</v>
      </c>
      <c r="K1833" t="s">
        <v>288</v>
      </c>
      <c r="L1833" t="s">
        <v>19</v>
      </c>
      <c r="M1833" t="s">
        <v>20</v>
      </c>
      <c r="N1833" t="s">
        <v>21</v>
      </c>
      <c r="O1833" t="s">
        <v>22</v>
      </c>
      <c r="P1833" t="s">
        <v>30</v>
      </c>
    </row>
    <row r="1834" spans="1:16" x14ac:dyDescent="0.3">
      <c r="A1834">
        <v>10261</v>
      </c>
      <c r="B1834">
        <v>22</v>
      </c>
      <c r="C1834">
        <v>91.17</v>
      </c>
      <c r="D1834">
        <v>2005.74</v>
      </c>
      <c r="E1834" s="1">
        <v>38155</v>
      </c>
      <c r="F1834" t="s">
        <v>16</v>
      </c>
      <c r="G1834">
        <v>2</v>
      </c>
      <c r="H1834">
        <v>6</v>
      </c>
      <c r="I1834">
        <v>2004</v>
      </c>
      <c r="J1834" t="s">
        <v>222</v>
      </c>
      <c r="K1834" t="s">
        <v>288</v>
      </c>
      <c r="L1834" t="s">
        <v>120</v>
      </c>
      <c r="M1834" t="s">
        <v>121</v>
      </c>
      <c r="N1834" t="s">
        <v>97</v>
      </c>
      <c r="O1834" t="s">
        <v>22</v>
      </c>
      <c r="P1834" t="s">
        <v>23</v>
      </c>
    </row>
    <row r="1835" spans="1:16" x14ac:dyDescent="0.3">
      <c r="A1835">
        <v>10273</v>
      </c>
      <c r="B1835">
        <v>27</v>
      </c>
      <c r="C1835">
        <v>100</v>
      </c>
      <c r="D1835">
        <v>2796.12</v>
      </c>
      <c r="E1835" s="1">
        <v>38189</v>
      </c>
      <c r="F1835" t="s">
        <v>16</v>
      </c>
      <c r="G1835">
        <v>3</v>
      </c>
      <c r="H1835">
        <v>7</v>
      </c>
      <c r="I1835">
        <v>2004</v>
      </c>
      <c r="J1835" t="s">
        <v>222</v>
      </c>
      <c r="K1835" t="s">
        <v>288</v>
      </c>
      <c r="L1835" t="s">
        <v>148</v>
      </c>
      <c r="M1835" t="s">
        <v>149</v>
      </c>
      <c r="N1835" t="s">
        <v>150</v>
      </c>
      <c r="O1835" t="s">
        <v>27</v>
      </c>
      <c r="P1835" t="s">
        <v>23</v>
      </c>
    </row>
    <row r="1836" spans="1:16" x14ac:dyDescent="0.3">
      <c r="A1836">
        <v>10283</v>
      </c>
      <c r="B1836">
        <v>34</v>
      </c>
      <c r="C1836">
        <v>92.94</v>
      </c>
      <c r="D1836">
        <v>3159.96</v>
      </c>
      <c r="E1836" s="1">
        <v>38219</v>
      </c>
      <c r="F1836" t="s">
        <v>16</v>
      </c>
      <c r="G1836">
        <v>3</v>
      </c>
      <c r="H1836">
        <v>8</v>
      </c>
      <c r="I1836">
        <v>2004</v>
      </c>
      <c r="J1836" t="s">
        <v>222</v>
      </c>
      <c r="K1836" t="s">
        <v>288</v>
      </c>
      <c r="L1836" t="s">
        <v>151</v>
      </c>
      <c r="M1836" t="s">
        <v>152</v>
      </c>
      <c r="N1836" t="s">
        <v>97</v>
      </c>
      <c r="O1836" t="s">
        <v>22</v>
      </c>
      <c r="P1836" t="s">
        <v>30</v>
      </c>
    </row>
    <row r="1837" spans="1:16" x14ac:dyDescent="0.3">
      <c r="A1837">
        <v>10295</v>
      </c>
      <c r="B1837">
        <v>46</v>
      </c>
      <c r="C1837">
        <v>84.97</v>
      </c>
      <c r="D1837">
        <v>3908.62</v>
      </c>
      <c r="E1837" s="1">
        <v>38240</v>
      </c>
      <c r="F1837" t="s">
        <v>16</v>
      </c>
      <c r="G1837">
        <v>3</v>
      </c>
      <c r="H1837">
        <v>9</v>
      </c>
      <c r="I1837">
        <v>2004</v>
      </c>
      <c r="J1837" t="s">
        <v>222</v>
      </c>
      <c r="K1837" t="s">
        <v>288</v>
      </c>
      <c r="L1837" t="s">
        <v>153</v>
      </c>
      <c r="M1837" t="s">
        <v>154</v>
      </c>
      <c r="N1837" t="s">
        <v>21</v>
      </c>
      <c r="O1837" t="s">
        <v>22</v>
      </c>
      <c r="P1837" t="s">
        <v>30</v>
      </c>
    </row>
    <row r="1838" spans="1:16" x14ac:dyDescent="0.3">
      <c r="A1838">
        <v>10306</v>
      </c>
      <c r="B1838">
        <v>31</v>
      </c>
      <c r="C1838">
        <v>84.08</v>
      </c>
      <c r="D1838">
        <v>2606.48</v>
      </c>
      <c r="E1838" s="1">
        <v>38274</v>
      </c>
      <c r="F1838" t="s">
        <v>16</v>
      </c>
      <c r="G1838">
        <v>4</v>
      </c>
      <c r="H1838">
        <v>10</v>
      </c>
      <c r="I1838">
        <v>2004</v>
      </c>
      <c r="J1838" t="s">
        <v>222</v>
      </c>
      <c r="K1838" t="s">
        <v>288</v>
      </c>
      <c r="L1838" t="s">
        <v>194</v>
      </c>
      <c r="M1838" t="s">
        <v>195</v>
      </c>
      <c r="N1838" t="s">
        <v>74</v>
      </c>
      <c r="O1838" t="s">
        <v>27</v>
      </c>
      <c r="P1838" t="s">
        <v>23</v>
      </c>
    </row>
    <row r="1839" spans="1:16" x14ac:dyDescent="0.3">
      <c r="A1839">
        <v>10315</v>
      </c>
      <c r="B1839">
        <v>24</v>
      </c>
      <c r="C1839">
        <v>86.74</v>
      </c>
      <c r="D1839">
        <v>2081.7600000000002</v>
      </c>
      <c r="E1839" s="1">
        <v>38289</v>
      </c>
      <c r="F1839" t="s">
        <v>16</v>
      </c>
      <c r="G1839">
        <v>4</v>
      </c>
      <c r="H1839">
        <v>10</v>
      </c>
      <c r="I1839">
        <v>2004</v>
      </c>
      <c r="J1839" t="s">
        <v>222</v>
      </c>
      <c r="K1839" t="s">
        <v>288</v>
      </c>
      <c r="L1839" t="s">
        <v>53</v>
      </c>
      <c r="M1839" t="s">
        <v>54</v>
      </c>
      <c r="N1839" t="s">
        <v>26</v>
      </c>
      <c r="O1839" t="s">
        <v>27</v>
      </c>
      <c r="P1839" t="s">
        <v>23</v>
      </c>
    </row>
    <row r="1840" spans="1:16" x14ac:dyDescent="0.3">
      <c r="A1840">
        <v>10326</v>
      </c>
      <c r="B1840">
        <v>41</v>
      </c>
      <c r="C1840">
        <v>85.85</v>
      </c>
      <c r="D1840">
        <v>3519.85</v>
      </c>
      <c r="E1840" s="1">
        <v>38300</v>
      </c>
      <c r="F1840" t="s">
        <v>16</v>
      </c>
      <c r="G1840">
        <v>4</v>
      </c>
      <c r="H1840">
        <v>11</v>
      </c>
      <c r="I1840">
        <v>2004</v>
      </c>
      <c r="J1840" t="s">
        <v>222</v>
      </c>
      <c r="K1840" t="s">
        <v>288</v>
      </c>
      <c r="L1840" t="s">
        <v>81</v>
      </c>
      <c r="M1840" t="s">
        <v>82</v>
      </c>
      <c r="N1840" t="s">
        <v>83</v>
      </c>
      <c r="O1840" t="s">
        <v>27</v>
      </c>
      <c r="P1840" t="s">
        <v>30</v>
      </c>
    </row>
    <row r="1841" spans="1:16" x14ac:dyDescent="0.3">
      <c r="A1841">
        <v>10339</v>
      </c>
      <c r="B1841">
        <v>55</v>
      </c>
      <c r="C1841">
        <v>100</v>
      </c>
      <c r="D1841">
        <v>10758</v>
      </c>
      <c r="E1841" s="1">
        <v>38314</v>
      </c>
      <c r="F1841" t="s">
        <v>16</v>
      </c>
      <c r="G1841">
        <v>4</v>
      </c>
      <c r="H1841">
        <v>11</v>
      </c>
      <c r="I1841">
        <v>2004</v>
      </c>
      <c r="J1841" t="s">
        <v>222</v>
      </c>
      <c r="K1841" t="s">
        <v>288</v>
      </c>
      <c r="L1841" t="s">
        <v>103</v>
      </c>
      <c r="M1841" t="s">
        <v>104</v>
      </c>
      <c r="N1841" t="s">
        <v>87</v>
      </c>
      <c r="O1841" t="s">
        <v>87</v>
      </c>
      <c r="P1841" t="s">
        <v>67</v>
      </c>
    </row>
    <row r="1842" spans="1:16" x14ac:dyDescent="0.3">
      <c r="A1842">
        <v>10350</v>
      </c>
      <c r="B1842">
        <v>30</v>
      </c>
      <c r="C1842">
        <v>100</v>
      </c>
      <c r="D1842">
        <v>3021</v>
      </c>
      <c r="E1842" s="1">
        <v>38323</v>
      </c>
      <c r="F1842" t="s">
        <v>16</v>
      </c>
      <c r="G1842">
        <v>4</v>
      </c>
      <c r="H1842">
        <v>12</v>
      </c>
      <c r="I1842">
        <v>2004</v>
      </c>
      <c r="J1842" t="s">
        <v>222</v>
      </c>
      <c r="K1842" t="s">
        <v>288</v>
      </c>
      <c r="L1842" t="s">
        <v>76</v>
      </c>
      <c r="M1842" t="s">
        <v>77</v>
      </c>
      <c r="N1842" t="s">
        <v>78</v>
      </c>
      <c r="O1842" t="s">
        <v>27</v>
      </c>
      <c r="P1842" t="s">
        <v>30</v>
      </c>
    </row>
    <row r="1843" spans="1:16" x14ac:dyDescent="0.3">
      <c r="A1843">
        <v>10373</v>
      </c>
      <c r="B1843">
        <v>33</v>
      </c>
      <c r="C1843">
        <v>57.32</v>
      </c>
      <c r="D1843">
        <v>1891.56</v>
      </c>
      <c r="E1843" s="1">
        <v>38383</v>
      </c>
      <c r="F1843" t="s">
        <v>16</v>
      </c>
      <c r="G1843">
        <v>1</v>
      </c>
      <c r="H1843">
        <v>1</v>
      </c>
      <c r="I1843">
        <v>2005</v>
      </c>
      <c r="J1843" t="s">
        <v>222</v>
      </c>
      <c r="K1843" t="s">
        <v>288</v>
      </c>
      <c r="L1843" t="s">
        <v>157</v>
      </c>
      <c r="M1843" t="s">
        <v>158</v>
      </c>
      <c r="N1843" t="s">
        <v>59</v>
      </c>
      <c r="O1843" t="s">
        <v>27</v>
      </c>
      <c r="P1843" t="s">
        <v>23</v>
      </c>
    </row>
    <row r="1844" spans="1:16" x14ac:dyDescent="0.3">
      <c r="A1844">
        <v>10384</v>
      </c>
      <c r="B1844">
        <v>43</v>
      </c>
      <c r="C1844">
        <v>97.87</v>
      </c>
      <c r="D1844">
        <v>4208.41</v>
      </c>
      <c r="E1844" s="1">
        <v>38406</v>
      </c>
      <c r="F1844" t="s">
        <v>16</v>
      </c>
      <c r="G1844">
        <v>1</v>
      </c>
      <c r="H1844">
        <v>2</v>
      </c>
      <c r="I1844">
        <v>2005</v>
      </c>
      <c r="J1844" t="s">
        <v>222</v>
      </c>
      <c r="K1844" t="s">
        <v>288</v>
      </c>
      <c r="L1844" t="s">
        <v>33</v>
      </c>
      <c r="M1844" t="s">
        <v>34</v>
      </c>
      <c r="N1844" t="s">
        <v>21</v>
      </c>
      <c r="O1844" t="s">
        <v>22</v>
      </c>
      <c r="P1844" t="s">
        <v>30</v>
      </c>
    </row>
    <row r="1845" spans="1:16" x14ac:dyDescent="0.3">
      <c r="A1845">
        <v>10396</v>
      </c>
      <c r="B1845">
        <v>27</v>
      </c>
      <c r="C1845">
        <v>83.2</v>
      </c>
      <c r="D1845">
        <v>2246.4</v>
      </c>
      <c r="E1845" s="1">
        <v>38434</v>
      </c>
      <c r="F1845" t="s">
        <v>16</v>
      </c>
      <c r="G1845">
        <v>1</v>
      </c>
      <c r="H1845">
        <v>3</v>
      </c>
      <c r="I1845">
        <v>2005</v>
      </c>
      <c r="J1845" t="s">
        <v>222</v>
      </c>
      <c r="K1845" t="s">
        <v>288</v>
      </c>
      <c r="L1845" t="s">
        <v>112</v>
      </c>
      <c r="M1845" t="s">
        <v>113</v>
      </c>
      <c r="N1845" t="s">
        <v>21</v>
      </c>
      <c r="O1845" t="s">
        <v>22</v>
      </c>
      <c r="P1845" t="s">
        <v>23</v>
      </c>
    </row>
    <row r="1846" spans="1:16" x14ac:dyDescent="0.3">
      <c r="A1846">
        <v>10414</v>
      </c>
      <c r="B1846">
        <v>60</v>
      </c>
      <c r="C1846">
        <v>100</v>
      </c>
      <c r="D1846">
        <v>6107.4</v>
      </c>
      <c r="E1846" s="1">
        <v>38478</v>
      </c>
      <c r="F1846" t="s">
        <v>161</v>
      </c>
      <c r="G1846">
        <v>2</v>
      </c>
      <c r="H1846">
        <v>5</v>
      </c>
      <c r="I1846">
        <v>2005</v>
      </c>
      <c r="J1846" t="s">
        <v>222</v>
      </c>
      <c r="K1846" t="s">
        <v>288</v>
      </c>
      <c r="L1846" t="s">
        <v>153</v>
      </c>
      <c r="M1846" t="s">
        <v>154</v>
      </c>
      <c r="N1846" t="s">
        <v>21</v>
      </c>
      <c r="O1846" t="s">
        <v>22</v>
      </c>
      <c r="P1846" t="s">
        <v>30</v>
      </c>
    </row>
    <row r="1847" spans="1:16" x14ac:dyDescent="0.3">
      <c r="A1847">
        <v>10110</v>
      </c>
      <c r="B1847">
        <v>27</v>
      </c>
      <c r="C1847">
        <v>73.62</v>
      </c>
      <c r="D1847">
        <v>1987.74</v>
      </c>
      <c r="E1847" s="1">
        <v>37698</v>
      </c>
      <c r="F1847" t="s">
        <v>16</v>
      </c>
      <c r="G1847">
        <v>1</v>
      </c>
      <c r="H1847">
        <v>3</v>
      </c>
      <c r="I1847">
        <v>2003</v>
      </c>
      <c r="J1847" t="s">
        <v>79</v>
      </c>
      <c r="K1847" t="s">
        <v>289</v>
      </c>
      <c r="L1847" t="s">
        <v>194</v>
      </c>
      <c r="M1847" t="s">
        <v>195</v>
      </c>
      <c r="N1847" t="s">
        <v>74</v>
      </c>
      <c r="O1847" t="s">
        <v>27</v>
      </c>
      <c r="P1847" t="s">
        <v>23</v>
      </c>
    </row>
    <row r="1848" spans="1:16" x14ac:dyDescent="0.3">
      <c r="A1848">
        <v>10124</v>
      </c>
      <c r="B1848">
        <v>49</v>
      </c>
      <c r="C1848">
        <v>83.04</v>
      </c>
      <c r="D1848">
        <v>4068.96</v>
      </c>
      <c r="E1848" s="1">
        <v>37762</v>
      </c>
      <c r="F1848" t="s">
        <v>16</v>
      </c>
      <c r="G1848">
        <v>2</v>
      </c>
      <c r="H1848">
        <v>5</v>
      </c>
      <c r="I1848">
        <v>2003</v>
      </c>
      <c r="J1848" t="s">
        <v>79</v>
      </c>
      <c r="K1848" t="s">
        <v>289</v>
      </c>
      <c r="L1848" t="s">
        <v>218</v>
      </c>
      <c r="M1848" t="s">
        <v>219</v>
      </c>
      <c r="N1848" t="s">
        <v>21</v>
      </c>
      <c r="O1848" t="s">
        <v>22</v>
      </c>
      <c r="P1848" t="s">
        <v>30</v>
      </c>
    </row>
    <row r="1849" spans="1:16" x14ac:dyDescent="0.3">
      <c r="A1849">
        <v>10148</v>
      </c>
      <c r="B1849">
        <v>31</v>
      </c>
      <c r="C1849">
        <v>73.62</v>
      </c>
      <c r="D1849">
        <v>2282.2199999999998</v>
      </c>
      <c r="E1849" s="1">
        <v>37875</v>
      </c>
      <c r="F1849" t="s">
        <v>16</v>
      </c>
      <c r="G1849">
        <v>3</v>
      </c>
      <c r="H1849">
        <v>9</v>
      </c>
      <c r="I1849">
        <v>2003</v>
      </c>
      <c r="J1849" t="s">
        <v>79</v>
      </c>
      <c r="K1849" t="s">
        <v>289</v>
      </c>
      <c r="L1849" t="s">
        <v>118</v>
      </c>
      <c r="M1849" t="s">
        <v>119</v>
      </c>
      <c r="N1849" t="s">
        <v>46</v>
      </c>
      <c r="O1849" t="s">
        <v>47</v>
      </c>
      <c r="P1849" t="s">
        <v>23</v>
      </c>
    </row>
    <row r="1850" spans="1:16" x14ac:dyDescent="0.3">
      <c r="A1850">
        <v>10161</v>
      </c>
      <c r="B1850">
        <v>20</v>
      </c>
      <c r="C1850">
        <v>77.05</v>
      </c>
      <c r="D1850">
        <v>1541</v>
      </c>
      <c r="E1850" s="1">
        <v>37911</v>
      </c>
      <c r="F1850" t="s">
        <v>16</v>
      </c>
      <c r="G1850">
        <v>4</v>
      </c>
      <c r="H1850">
        <v>10</v>
      </c>
      <c r="I1850">
        <v>2003</v>
      </c>
      <c r="J1850" t="s">
        <v>79</v>
      </c>
      <c r="K1850" t="s">
        <v>289</v>
      </c>
      <c r="L1850" t="s">
        <v>196</v>
      </c>
      <c r="M1850" t="s">
        <v>197</v>
      </c>
      <c r="N1850" t="s">
        <v>134</v>
      </c>
      <c r="O1850" t="s">
        <v>27</v>
      </c>
      <c r="P1850" t="s">
        <v>23</v>
      </c>
    </row>
    <row r="1851" spans="1:16" x14ac:dyDescent="0.3">
      <c r="A1851">
        <v>10172</v>
      </c>
      <c r="B1851">
        <v>24</v>
      </c>
      <c r="C1851">
        <v>81.33</v>
      </c>
      <c r="D1851">
        <v>1951.92</v>
      </c>
      <c r="E1851" s="1">
        <v>37930</v>
      </c>
      <c r="F1851" t="s">
        <v>16</v>
      </c>
      <c r="G1851">
        <v>4</v>
      </c>
      <c r="H1851">
        <v>11</v>
      </c>
      <c r="I1851">
        <v>2003</v>
      </c>
      <c r="J1851" t="s">
        <v>79</v>
      </c>
      <c r="K1851" t="s">
        <v>289</v>
      </c>
      <c r="L1851" t="s">
        <v>51</v>
      </c>
      <c r="M1851" t="s">
        <v>52</v>
      </c>
      <c r="N1851" t="s">
        <v>21</v>
      </c>
      <c r="O1851" t="s">
        <v>22</v>
      </c>
      <c r="P1851" t="s">
        <v>23</v>
      </c>
    </row>
    <row r="1852" spans="1:16" x14ac:dyDescent="0.3">
      <c r="A1852">
        <v>10182</v>
      </c>
      <c r="B1852">
        <v>33</v>
      </c>
      <c r="C1852">
        <v>94.17</v>
      </c>
      <c r="D1852">
        <v>3107.61</v>
      </c>
      <c r="E1852" s="1">
        <v>37937</v>
      </c>
      <c r="F1852" t="s">
        <v>16</v>
      </c>
      <c r="G1852">
        <v>4</v>
      </c>
      <c r="H1852">
        <v>11</v>
      </c>
      <c r="I1852">
        <v>2003</v>
      </c>
      <c r="J1852" t="s">
        <v>79</v>
      </c>
      <c r="K1852" t="s">
        <v>289</v>
      </c>
      <c r="L1852" t="s">
        <v>112</v>
      </c>
      <c r="M1852" t="s">
        <v>113</v>
      </c>
      <c r="N1852" t="s">
        <v>21</v>
      </c>
      <c r="O1852" t="s">
        <v>22</v>
      </c>
      <c r="P1852" t="s">
        <v>30</v>
      </c>
    </row>
    <row r="1853" spans="1:16" x14ac:dyDescent="0.3">
      <c r="A1853">
        <v>10192</v>
      </c>
      <c r="B1853">
        <v>32</v>
      </c>
      <c r="C1853">
        <v>72.77</v>
      </c>
      <c r="D1853">
        <v>2328.64</v>
      </c>
      <c r="E1853" s="1">
        <v>37945</v>
      </c>
      <c r="F1853" t="s">
        <v>16</v>
      </c>
      <c r="G1853">
        <v>4</v>
      </c>
      <c r="H1853">
        <v>11</v>
      </c>
      <c r="I1853">
        <v>2003</v>
      </c>
      <c r="J1853" t="s">
        <v>79</v>
      </c>
      <c r="K1853" t="s">
        <v>289</v>
      </c>
      <c r="L1853" t="s">
        <v>114</v>
      </c>
      <c r="M1853" t="s">
        <v>115</v>
      </c>
      <c r="N1853" t="s">
        <v>21</v>
      </c>
      <c r="O1853" t="s">
        <v>22</v>
      </c>
      <c r="P1853" t="s">
        <v>23</v>
      </c>
    </row>
    <row r="1854" spans="1:16" x14ac:dyDescent="0.3">
      <c r="A1854">
        <v>10204</v>
      </c>
      <c r="B1854">
        <v>40</v>
      </c>
      <c r="C1854">
        <v>79.62</v>
      </c>
      <c r="D1854">
        <v>3184.8</v>
      </c>
      <c r="E1854" s="1">
        <v>37957</v>
      </c>
      <c r="F1854" t="s">
        <v>16</v>
      </c>
      <c r="G1854">
        <v>4</v>
      </c>
      <c r="H1854">
        <v>12</v>
      </c>
      <c r="I1854">
        <v>2003</v>
      </c>
      <c r="J1854" t="s">
        <v>79</v>
      </c>
      <c r="K1854" t="s">
        <v>289</v>
      </c>
      <c r="L1854" t="s">
        <v>189</v>
      </c>
      <c r="M1854" t="s">
        <v>20</v>
      </c>
      <c r="N1854" t="s">
        <v>21</v>
      </c>
      <c r="O1854" t="s">
        <v>22</v>
      </c>
      <c r="P1854" t="s">
        <v>30</v>
      </c>
    </row>
    <row r="1855" spans="1:16" x14ac:dyDescent="0.3">
      <c r="A1855">
        <v>10212</v>
      </c>
      <c r="B1855">
        <v>27</v>
      </c>
      <c r="C1855">
        <v>79.62</v>
      </c>
      <c r="D1855">
        <v>2149.7399999999998</v>
      </c>
      <c r="E1855" s="1">
        <v>38002</v>
      </c>
      <c r="F1855" t="s">
        <v>16</v>
      </c>
      <c r="G1855">
        <v>1</v>
      </c>
      <c r="H1855">
        <v>1</v>
      </c>
      <c r="I1855">
        <v>2004</v>
      </c>
      <c r="J1855" t="s">
        <v>79</v>
      </c>
      <c r="K1855" t="s">
        <v>289</v>
      </c>
      <c r="L1855" t="s">
        <v>76</v>
      </c>
      <c r="M1855" t="s">
        <v>77</v>
      </c>
      <c r="N1855" t="s">
        <v>78</v>
      </c>
      <c r="O1855" t="s">
        <v>27</v>
      </c>
      <c r="P1855" t="s">
        <v>23</v>
      </c>
    </row>
    <row r="1856" spans="1:16" x14ac:dyDescent="0.3">
      <c r="A1856">
        <v>10227</v>
      </c>
      <c r="B1856">
        <v>40</v>
      </c>
      <c r="C1856">
        <v>79.62</v>
      </c>
      <c r="D1856">
        <v>3184.8</v>
      </c>
      <c r="E1856" s="1">
        <v>38048</v>
      </c>
      <c r="F1856" t="s">
        <v>16</v>
      </c>
      <c r="G1856">
        <v>1</v>
      </c>
      <c r="H1856">
        <v>3</v>
      </c>
      <c r="I1856">
        <v>2004</v>
      </c>
      <c r="J1856" t="s">
        <v>79</v>
      </c>
      <c r="K1856" t="s">
        <v>289</v>
      </c>
      <c r="L1856" t="s">
        <v>93</v>
      </c>
      <c r="M1856" t="s">
        <v>94</v>
      </c>
      <c r="N1856" t="s">
        <v>26</v>
      </c>
      <c r="O1856" t="s">
        <v>27</v>
      </c>
      <c r="P1856" t="s">
        <v>30</v>
      </c>
    </row>
    <row r="1857" spans="1:16" x14ac:dyDescent="0.3">
      <c r="A1857">
        <v>10241</v>
      </c>
      <c r="B1857">
        <v>26</v>
      </c>
      <c r="C1857">
        <v>81.33</v>
      </c>
      <c r="D1857">
        <v>2114.58</v>
      </c>
      <c r="E1857" s="1">
        <v>38090</v>
      </c>
      <c r="F1857" t="s">
        <v>16</v>
      </c>
      <c r="G1857">
        <v>2</v>
      </c>
      <c r="H1857">
        <v>4</v>
      </c>
      <c r="I1857">
        <v>2004</v>
      </c>
      <c r="J1857" t="s">
        <v>79</v>
      </c>
      <c r="K1857" t="s">
        <v>289</v>
      </c>
      <c r="L1857" t="s">
        <v>214</v>
      </c>
      <c r="M1857" t="s">
        <v>215</v>
      </c>
      <c r="N1857" t="s">
        <v>26</v>
      </c>
      <c r="O1857" t="s">
        <v>27</v>
      </c>
      <c r="P1857" t="s">
        <v>23</v>
      </c>
    </row>
    <row r="1858" spans="1:16" x14ac:dyDescent="0.3">
      <c r="A1858">
        <v>10267</v>
      </c>
      <c r="B1858">
        <v>44</v>
      </c>
      <c r="C1858">
        <v>96.74</v>
      </c>
      <c r="D1858">
        <v>4256.5600000000004</v>
      </c>
      <c r="E1858" s="1">
        <v>38175</v>
      </c>
      <c r="F1858" t="s">
        <v>16</v>
      </c>
      <c r="G1858">
        <v>3</v>
      </c>
      <c r="H1858">
        <v>7</v>
      </c>
      <c r="I1858">
        <v>2004</v>
      </c>
      <c r="J1858" t="s">
        <v>79</v>
      </c>
      <c r="K1858" t="s">
        <v>289</v>
      </c>
      <c r="L1858" t="s">
        <v>189</v>
      </c>
      <c r="M1858" t="s">
        <v>20</v>
      </c>
      <c r="N1858" t="s">
        <v>21</v>
      </c>
      <c r="O1858" t="s">
        <v>22</v>
      </c>
      <c r="P1858" t="s">
        <v>30</v>
      </c>
    </row>
    <row r="1859" spans="1:16" x14ac:dyDescent="0.3">
      <c r="A1859">
        <v>10279</v>
      </c>
      <c r="B1859">
        <v>33</v>
      </c>
      <c r="C1859">
        <v>71.06</v>
      </c>
      <c r="D1859">
        <v>2344.98</v>
      </c>
      <c r="E1859" s="1">
        <v>38208</v>
      </c>
      <c r="F1859" t="s">
        <v>16</v>
      </c>
      <c r="G1859">
        <v>3</v>
      </c>
      <c r="H1859">
        <v>8</v>
      </c>
      <c r="I1859">
        <v>2004</v>
      </c>
      <c r="J1859" t="s">
        <v>79</v>
      </c>
      <c r="K1859" t="s">
        <v>289</v>
      </c>
      <c r="L1859" t="s">
        <v>76</v>
      </c>
      <c r="M1859" t="s">
        <v>77</v>
      </c>
      <c r="N1859" t="s">
        <v>78</v>
      </c>
      <c r="O1859" t="s">
        <v>27</v>
      </c>
      <c r="P1859" t="s">
        <v>23</v>
      </c>
    </row>
    <row r="1860" spans="1:16" x14ac:dyDescent="0.3">
      <c r="A1860">
        <v>10288</v>
      </c>
      <c r="B1860">
        <v>34</v>
      </c>
      <c r="C1860">
        <v>68.489999999999995</v>
      </c>
      <c r="D1860">
        <v>2328.66</v>
      </c>
      <c r="E1860" s="1">
        <v>38231</v>
      </c>
      <c r="F1860" t="s">
        <v>16</v>
      </c>
      <c r="G1860">
        <v>3</v>
      </c>
      <c r="H1860">
        <v>9</v>
      </c>
      <c r="I1860">
        <v>2004</v>
      </c>
      <c r="J1860" t="s">
        <v>79</v>
      </c>
      <c r="K1860" t="s">
        <v>289</v>
      </c>
      <c r="L1860" t="s">
        <v>168</v>
      </c>
      <c r="M1860" t="s">
        <v>86</v>
      </c>
      <c r="N1860" t="s">
        <v>86</v>
      </c>
      <c r="O1860" t="s">
        <v>47</v>
      </c>
      <c r="P1860" t="s">
        <v>23</v>
      </c>
    </row>
    <row r="1861" spans="1:16" x14ac:dyDescent="0.3">
      <c r="A1861">
        <v>10302</v>
      </c>
      <c r="B1861">
        <v>48</v>
      </c>
      <c r="C1861">
        <v>74.48</v>
      </c>
      <c r="D1861">
        <v>3575.04</v>
      </c>
      <c r="E1861" s="1">
        <v>37900</v>
      </c>
      <c r="F1861" t="s">
        <v>16</v>
      </c>
      <c r="G1861">
        <v>4</v>
      </c>
      <c r="H1861">
        <v>10</v>
      </c>
      <c r="I1861">
        <v>2003</v>
      </c>
      <c r="J1861" t="s">
        <v>79</v>
      </c>
      <c r="K1861" t="s">
        <v>289</v>
      </c>
      <c r="L1861" t="s">
        <v>72</v>
      </c>
      <c r="M1861" t="s">
        <v>73</v>
      </c>
      <c r="N1861" t="s">
        <v>74</v>
      </c>
      <c r="O1861" t="s">
        <v>27</v>
      </c>
      <c r="P1861" t="s">
        <v>30</v>
      </c>
    </row>
    <row r="1862" spans="1:16" x14ac:dyDescent="0.3">
      <c r="A1862">
        <v>10311</v>
      </c>
      <c r="B1862">
        <v>25</v>
      </c>
      <c r="C1862">
        <v>83.04</v>
      </c>
      <c r="D1862">
        <v>2076</v>
      </c>
      <c r="E1862" s="1">
        <v>38276</v>
      </c>
      <c r="F1862" t="s">
        <v>16</v>
      </c>
      <c r="G1862">
        <v>4</v>
      </c>
      <c r="H1862">
        <v>10</v>
      </c>
      <c r="I1862">
        <v>2004</v>
      </c>
      <c r="J1862" t="s">
        <v>79</v>
      </c>
      <c r="K1862" t="s">
        <v>289</v>
      </c>
      <c r="L1862" t="s">
        <v>76</v>
      </c>
      <c r="M1862" t="s">
        <v>77</v>
      </c>
      <c r="N1862" t="s">
        <v>78</v>
      </c>
      <c r="O1862" t="s">
        <v>27</v>
      </c>
      <c r="P1862" t="s">
        <v>23</v>
      </c>
    </row>
    <row r="1863" spans="1:16" x14ac:dyDescent="0.3">
      <c r="A1863">
        <v>10321</v>
      </c>
      <c r="B1863">
        <v>39</v>
      </c>
      <c r="C1863">
        <v>84.75</v>
      </c>
      <c r="D1863">
        <v>3305.25</v>
      </c>
      <c r="E1863" s="1">
        <v>38295</v>
      </c>
      <c r="F1863" t="s">
        <v>16</v>
      </c>
      <c r="G1863">
        <v>4</v>
      </c>
      <c r="H1863">
        <v>11</v>
      </c>
      <c r="I1863">
        <v>2004</v>
      </c>
      <c r="J1863" t="s">
        <v>79</v>
      </c>
      <c r="K1863" t="s">
        <v>289</v>
      </c>
      <c r="L1863" t="s">
        <v>70</v>
      </c>
      <c r="M1863" t="s">
        <v>71</v>
      </c>
      <c r="N1863" t="s">
        <v>21</v>
      </c>
      <c r="O1863" t="s">
        <v>22</v>
      </c>
      <c r="P1863" t="s">
        <v>30</v>
      </c>
    </row>
    <row r="1864" spans="1:16" x14ac:dyDescent="0.3">
      <c r="A1864">
        <v>10332</v>
      </c>
      <c r="B1864">
        <v>45</v>
      </c>
      <c r="C1864">
        <v>34.19</v>
      </c>
      <c r="D1864">
        <v>1538.55</v>
      </c>
      <c r="E1864" s="1">
        <v>38308</v>
      </c>
      <c r="F1864" t="s">
        <v>16</v>
      </c>
      <c r="G1864">
        <v>4</v>
      </c>
      <c r="H1864">
        <v>11</v>
      </c>
      <c r="I1864">
        <v>2004</v>
      </c>
      <c r="J1864" t="s">
        <v>79</v>
      </c>
      <c r="K1864" t="s">
        <v>289</v>
      </c>
      <c r="L1864" t="s">
        <v>194</v>
      </c>
      <c r="M1864" t="s">
        <v>195</v>
      </c>
      <c r="N1864" t="s">
        <v>74</v>
      </c>
      <c r="O1864" t="s">
        <v>27</v>
      </c>
      <c r="P1864" t="s">
        <v>23</v>
      </c>
    </row>
    <row r="1865" spans="1:16" x14ac:dyDescent="0.3">
      <c r="A1865">
        <v>10346</v>
      </c>
      <c r="B1865">
        <v>24</v>
      </c>
      <c r="C1865">
        <v>100</v>
      </c>
      <c r="D1865">
        <v>3325.92</v>
      </c>
      <c r="E1865" s="1">
        <v>38320</v>
      </c>
      <c r="F1865" t="s">
        <v>16</v>
      </c>
      <c r="G1865">
        <v>4</v>
      </c>
      <c r="H1865">
        <v>11</v>
      </c>
      <c r="I1865">
        <v>2004</v>
      </c>
      <c r="J1865" t="s">
        <v>79</v>
      </c>
      <c r="K1865" t="s">
        <v>289</v>
      </c>
      <c r="L1865" t="s">
        <v>218</v>
      </c>
      <c r="M1865" t="s">
        <v>219</v>
      </c>
      <c r="N1865" t="s">
        <v>21</v>
      </c>
      <c r="O1865" t="s">
        <v>22</v>
      </c>
      <c r="P1865" t="s">
        <v>30</v>
      </c>
    </row>
    <row r="1866" spans="1:16" x14ac:dyDescent="0.3">
      <c r="A1866">
        <v>10368</v>
      </c>
      <c r="B1866">
        <v>46</v>
      </c>
      <c r="C1866">
        <v>79.62</v>
      </c>
      <c r="D1866">
        <v>3662.52</v>
      </c>
      <c r="E1866" s="1">
        <v>38371</v>
      </c>
      <c r="F1866" t="s">
        <v>16</v>
      </c>
      <c r="G1866">
        <v>1</v>
      </c>
      <c r="H1866">
        <v>1</v>
      </c>
      <c r="I1866">
        <v>2005</v>
      </c>
      <c r="J1866" t="s">
        <v>79</v>
      </c>
      <c r="K1866" t="s">
        <v>289</v>
      </c>
      <c r="L1866" t="s">
        <v>112</v>
      </c>
      <c r="M1866" t="s">
        <v>113</v>
      </c>
      <c r="N1866" t="s">
        <v>21</v>
      </c>
      <c r="O1866" t="s">
        <v>22</v>
      </c>
      <c r="P1866" t="s">
        <v>30</v>
      </c>
    </row>
    <row r="1867" spans="1:16" x14ac:dyDescent="0.3">
      <c r="A1867">
        <v>10380</v>
      </c>
      <c r="B1867">
        <v>44</v>
      </c>
      <c r="C1867">
        <v>79.06</v>
      </c>
      <c r="D1867">
        <v>3478.64</v>
      </c>
      <c r="E1867" s="1">
        <v>38399</v>
      </c>
      <c r="F1867" t="s">
        <v>16</v>
      </c>
      <c r="G1867">
        <v>1</v>
      </c>
      <c r="H1867">
        <v>2</v>
      </c>
      <c r="I1867">
        <v>2005</v>
      </c>
      <c r="J1867" t="s">
        <v>79</v>
      </c>
      <c r="K1867" t="s">
        <v>289</v>
      </c>
      <c r="L1867" t="s">
        <v>76</v>
      </c>
      <c r="M1867" t="s">
        <v>77</v>
      </c>
      <c r="N1867" t="s">
        <v>78</v>
      </c>
      <c r="O1867" t="s">
        <v>27</v>
      </c>
      <c r="P1867" t="s">
        <v>30</v>
      </c>
    </row>
    <row r="1868" spans="1:16" x14ac:dyDescent="0.3">
      <c r="A1868">
        <v>10407</v>
      </c>
      <c r="B1868">
        <v>13</v>
      </c>
      <c r="C1868">
        <v>81.33</v>
      </c>
      <c r="D1868">
        <v>1057.29</v>
      </c>
      <c r="E1868" s="1">
        <v>38464</v>
      </c>
      <c r="F1868" t="s">
        <v>161</v>
      </c>
      <c r="G1868">
        <v>2</v>
      </c>
      <c r="H1868">
        <v>4</v>
      </c>
      <c r="I1868">
        <v>2005</v>
      </c>
      <c r="J1868" t="s">
        <v>79</v>
      </c>
      <c r="K1868" t="s">
        <v>289</v>
      </c>
      <c r="L1868" t="s">
        <v>159</v>
      </c>
      <c r="M1868" t="s">
        <v>160</v>
      </c>
      <c r="N1868" t="s">
        <v>21</v>
      </c>
      <c r="O1868" t="s">
        <v>22</v>
      </c>
      <c r="P1868" t="s">
        <v>23</v>
      </c>
    </row>
    <row r="1869" spans="1:16" x14ac:dyDescent="0.3">
      <c r="A1869">
        <v>10420</v>
      </c>
      <c r="B1869">
        <v>35</v>
      </c>
      <c r="C1869">
        <v>96.74</v>
      </c>
      <c r="D1869">
        <v>3385.9</v>
      </c>
      <c r="E1869" s="1">
        <v>38501</v>
      </c>
      <c r="F1869" t="s">
        <v>122</v>
      </c>
      <c r="G1869">
        <v>2</v>
      </c>
      <c r="H1869">
        <v>5</v>
      </c>
      <c r="I1869">
        <v>2005</v>
      </c>
      <c r="J1869" t="s">
        <v>79</v>
      </c>
      <c r="K1869" t="s">
        <v>289</v>
      </c>
      <c r="L1869" t="s">
        <v>68</v>
      </c>
      <c r="M1869" t="s">
        <v>69</v>
      </c>
      <c r="N1869" t="s">
        <v>46</v>
      </c>
      <c r="O1869" t="s">
        <v>47</v>
      </c>
      <c r="P1869" t="s">
        <v>30</v>
      </c>
    </row>
    <row r="1870" spans="1:16" x14ac:dyDescent="0.3">
      <c r="A1870">
        <v>10108</v>
      </c>
      <c r="B1870">
        <v>30</v>
      </c>
      <c r="C1870">
        <v>63.07</v>
      </c>
      <c r="D1870">
        <v>1892.1</v>
      </c>
      <c r="E1870" s="1">
        <v>37683</v>
      </c>
      <c r="F1870" t="s">
        <v>16</v>
      </c>
      <c r="G1870">
        <v>1</v>
      </c>
      <c r="H1870">
        <v>3</v>
      </c>
      <c r="I1870">
        <v>2003</v>
      </c>
      <c r="J1870" t="s">
        <v>79</v>
      </c>
      <c r="K1870" t="s">
        <v>290</v>
      </c>
      <c r="L1870" t="s">
        <v>170</v>
      </c>
      <c r="M1870" t="s">
        <v>171</v>
      </c>
      <c r="N1870" t="s">
        <v>172</v>
      </c>
      <c r="O1870" t="s">
        <v>87</v>
      </c>
      <c r="P1870" t="s">
        <v>23</v>
      </c>
    </row>
    <row r="1871" spans="1:16" x14ac:dyDescent="0.3">
      <c r="A1871">
        <v>10122</v>
      </c>
      <c r="B1871">
        <v>34</v>
      </c>
      <c r="C1871">
        <v>50.21</v>
      </c>
      <c r="D1871">
        <v>1707.14</v>
      </c>
      <c r="E1871" s="1">
        <v>37749</v>
      </c>
      <c r="F1871" t="s">
        <v>16</v>
      </c>
      <c r="G1871">
        <v>2</v>
      </c>
      <c r="H1871">
        <v>5</v>
      </c>
      <c r="I1871">
        <v>2003</v>
      </c>
      <c r="J1871" t="s">
        <v>79</v>
      </c>
      <c r="K1871" t="s">
        <v>290</v>
      </c>
      <c r="L1871" t="s">
        <v>173</v>
      </c>
      <c r="M1871" t="s">
        <v>174</v>
      </c>
      <c r="N1871" t="s">
        <v>26</v>
      </c>
      <c r="O1871" t="s">
        <v>27</v>
      </c>
      <c r="P1871" t="s">
        <v>23</v>
      </c>
    </row>
    <row r="1872" spans="1:16" x14ac:dyDescent="0.3">
      <c r="A1872">
        <v>10135</v>
      </c>
      <c r="B1872">
        <v>27</v>
      </c>
      <c r="C1872">
        <v>66.13</v>
      </c>
      <c r="D1872">
        <v>1785.51</v>
      </c>
      <c r="E1872" s="1">
        <v>37804</v>
      </c>
      <c r="F1872" t="s">
        <v>16</v>
      </c>
      <c r="G1872">
        <v>3</v>
      </c>
      <c r="H1872">
        <v>7</v>
      </c>
      <c r="I1872">
        <v>2003</v>
      </c>
      <c r="J1872" t="s">
        <v>79</v>
      </c>
      <c r="K1872" t="s">
        <v>290</v>
      </c>
      <c r="L1872" t="s">
        <v>112</v>
      </c>
      <c r="M1872" t="s">
        <v>113</v>
      </c>
      <c r="N1872" t="s">
        <v>21</v>
      </c>
      <c r="O1872" t="s">
        <v>22</v>
      </c>
      <c r="P1872" t="s">
        <v>23</v>
      </c>
    </row>
    <row r="1873" spans="1:16" x14ac:dyDescent="0.3">
      <c r="A1873">
        <v>10147</v>
      </c>
      <c r="B1873">
        <v>30</v>
      </c>
      <c r="C1873">
        <v>68.58</v>
      </c>
      <c r="D1873">
        <v>2057.4</v>
      </c>
      <c r="E1873" s="1">
        <v>37869</v>
      </c>
      <c r="F1873" t="s">
        <v>16</v>
      </c>
      <c r="G1873">
        <v>3</v>
      </c>
      <c r="H1873">
        <v>9</v>
      </c>
      <c r="I1873">
        <v>2003</v>
      </c>
      <c r="J1873" t="s">
        <v>79</v>
      </c>
      <c r="K1873" t="s">
        <v>290</v>
      </c>
      <c r="L1873" t="s">
        <v>116</v>
      </c>
      <c r="M1873" t="s">
        <v>117</v>
      </c>
      <c r="N1873" t="s">
        <v>21</v>
      </c>
      <c r="O1873" t="s">
        <v>22</v>
      </c>
      <c r="P1873" t="s">
        <v>23</v>
      </c>
    </row>
    <row r="1874" spans="1:16" x14ac:dyDescent="0.3">
      <c r="A1874">
        <v>10159</v>
      </c>
      <c r="B1874">
        <v>50</v>
      </c>
      <c r="C1874">
        <v>69.8</v>
      </c>
      <c r="D1874">
        <v>3490</v>
      </c>
      <c r="E1874" s="1">
        <v>37904</v>
      </c>
      <c r="F1874" t="s">
        <v>16</v>
      </c>
      <c r="G1874">
        <v>4</v>
      </c>
      <c r="H1874">
        <v>10</v>
      </c>
      <c r="I1874">
        <v>2003</v>
      </c>
      <c r="J1874" t="s">
        <v>79</v>
      </c>
      <c r="K1874" t="s">
        <v>290</v>
      </c>
      <c r="L1874" t="s">
        <v>33</v>
      </c>
      <c r="M1874" t="s">
        <v>34</v>
      </c>
      <c r="N1874" t="s">
        <v>21</v>
      </c>
      <c r="O1874" t="s">
        <v>22</v>
      </c>
      <c r="P1874" t="s">
        <v>30</v>
      </c>
    </row>
    <row r="1875" spans="1:16" x14ac:dyDescent="0.3">
      <c r="A1875">
        <v>10169</v>
      </c>
      <c r="B1875">
        <v>34</v>
      </c>
      <c r="C1875">
        <v>50.21</v>
      </c>
      <c r="D1875">
        <v>1707.14</v>
      </c>
      <c r="E1875" s="1">
        <v>37929</v>
      </c>
      <c r="F1875" t="s">
        <v>16</v>
      </c>
      <c r="G1875">
        <v>4</v>
      </c>
      <c r="H1875">
        <v>11</v>
      </c>
      <c r="I1875">
        <v>2003</v>
      </c>
      <c r="J1875" t="s">
        <v>79</v>
      </c>
      <c r="K1875" t="s">
        <v>290</v>
      </c>
      <c r="L1875" t="s">
        <v>118</v>
      </c>
      <c r="M1875" t="s">
        <v>119</v>
      </c>
      <c r="N1875" t="s">
        <v>46</v>
      </c>
      <c r="O1875" t="s">
        <v>47</v>
      </c>
      <c r="P1875" t="s">
        <v>23</v>
      </c>
    </row>
    <row r="1876" spans="1:16" x14ac:dyDescent="0.3">
      <c r="A1876">
        <v>10181</v>
      </c>
      <c r="B1876">
        <v>23</v>
      </c>
      <c r="C1876">
        <v>65.52</v>
      </c>
      <c r="D1876">
        <v>1506.96</v>
      </c>
      <c r="E1876" s="1">
        <v>37937</v>
      </c>
      <c r="F1876" t="s">
        <v>16</v>
      </c>
      <c r="G1876">
        <v>4</v>
      </c>
      <c r="H1876">
        <v>11</v>
      </c>
      <c r="I1876">
        <v>2003</v>
      </c>
      <c r="J1876" t="s">
        <v>79</v>
      </c>
      <c r="K1876" t="s">
        <v>290</v>
      </c>
      <c r="L1876" t="s">
        <v>39</v>
      </c>
      <c r="M1876" t="s">
        <v>40</v>
      </c>
      <c r="N1876" t="s">
        <v>41</v>
      </c>
      <c r="O1876" t="s">
        <v>27</v>
      </c>
      <c r="P1876" t="s">
        <v>23</v>
      </c>
    </row>
    <row r="1877" spans="1:16" x14ac:dyDescent="0.3">
      <c r="A1877">
        <v>10191</v>
      </c>
      <c r="B1877">
        <v>48</v>
      </c>
      <c r="C1877">
        <v>60.01</v>
      </c>
      <c r="D1877">
        <v>2880.48</v>
      </c>
      <c r="E1877" s="1">
        <v>37945</v>
      </c>
      <c r="F1877" t="s">
        <v>16</v>
      </c>
      <c r="G1877">
        <v>4</v>
      </c>
      <c r="H1877">
        <v>11</v>
      </c>
      <c r="I1877">
        <v>2003</v>
      </c>
      <c r="J1877" t="s">
        <v>79</v>
      </c>
      <c r="K1877" t="s">
        <v>290</v>
      </c>
      <c r="L1877" t="s">
        <v>175</v>
      </c>
      <c r="M1877" t="s">
        <v>176</v>
      </c>
      <c r="N1877" t="s">
        <v>177</v>
      </c>
      <c r="O1877" t="s">
        <v>27</v>
      </c>
      <c r="P1877" t="s">
        <v>23</v>
      </c>
    </row>
    <row r="1878" spans="1:16" x14ac:dyDescent="0.3">
      <c r="A1878">
        <v>10203</v>
      </c>
      <c r="B1878">
        <v>34</v>
      </c>
      <c r="C1878">
        <v>64.900000000000006</v>
      </c>
      <c r="D1878">
        <v>2206.6</v>
      </c>
      <c r="E1878" s="1">
        <v>37957</v>
      </c>
      <c r="F1878" t="s">
        <v>16</v>
      </c>
      <c r="G1878">
        <v>4</v>
      </c>
      <c r="H1878">
        <v>12</v>
      </c>
      <c r="I1878">
        <v>2003</v>
      </c>
      <c r="J1878" t="s">
        <v>79</v>
      </c>
      <c r="K1878" t="s">
        <v>290</v>
      </c>
      <c r="L1878" t="s">
        <v>76</v>
      </c>
      <c r="M1878" t="s">
        <v>77</v>
      </c>
      <c r="N1878" t="s">
        <v>78</v>
      </c>
      <c r="O1878" t="s">
        <v>27</v>
      </c>
      <c r="P1878" t="s">
        <v>23</v>
      </c>
    </row>
    <row r="1879" spans="1:16" x14ac:dyDescent="0.3">
      <c r="A1879">
        <v>10211</v>
      </c>
      <c r="B1879">
        <v>48</v>
      </c>
      <c r="C1879">
        <v>48.98</v>
      </c>
      <c r="D1879">
        <v>2351.04</v>
      </c>
      <c r="E1879" s="1">
        <v>38001</v>
      </c>
      <c r="F1879" t="s">
        <v>16</v>
      </c>
      <c r="G1879">
        <v>1</v>
      </c>
      <c r="H1879">
        <v>1</v>
      </c>
      <c r="I1879">
        <v>2004</v>
      </c>
      <c r="J1879" t="s">
        <v>79</v>
      </c>
      <c r="K1879" t="s">
        <v>290</v>
      </c>
      <c r="L1879" t="s">
        <v>43</v>
      </c>
      <c r="M1879" t="s">
        <v>29</v>
      </c>
      <c r="N1879" t="s">
        <v>26</v>
      </c>
      <c r="O1879" t="s">
        <v>27</v>
      </c>
      <c r="P1879" t="s">
        <v>23</v>
      </c>
    </row>
    <row r="1880" spans="1:16" x14ac:dyDescent="0.3">
      <c r="A1880">
        <v>10225</v>
      </c>
      <c r="B1880">
        <v>24</v>
      </c>
      <c r="C1880">
        <v>50.21</v>
      </c>
      <c r="D1880">
        <v>1205.04</v>
      </c>
      <c r="E1880" s="1">
        <v>38039</v>
      </c>
      <c r="F1880" t="s">
        <v>16</v>
      </c>
      <c r="G1880">
        <v>1</v>
      </c>
      <c r="H1880">
        <v>2</v>
      </c>
      <c r="I1880">
        <v>2004</v>
      </c>
      <c r="J1880" t="s">
        <v>79</v>
      </c>
      <c r="K1880" t="s">
        <v>290</v>
      </c>
      <c r="L1880" t="s">
        <v>178</v>
      </c>
      <c r="M1880" t="s">
        <v>179</v>
      </c>
      <c r="N1880" t="s">
        <v>180</v>
      </c>
      <c r="O1880" t="s">
        <v>27</v>
      </c>
      <c r="P1880" t="s">
        <v>23</v>
      </c>
    </row>
    <row r="1881" spans="1:16" x14ac:dyDescent="0.3">
      <c r="A1881">
        <v>10238</v>
      </c>
      <c r="B1881">
        <v>47</v>
      </c>
      <c r="C1881">
        <v>62.45</v>
      </c>
      <c r="D1881">
        <v>2935.15</v>
      </c>
      <c r="E1881" s="1">
        <v>38086</v>
      </c>
      <c r="F1881" t="s">
        <v>16</v>
      </c>
      <c r="G1881">
        <v>2</v>
      </c>
      <c r="H1881">
        <v>4</v>
      </c>
      <c r="I1881">
        <v>2004</v>
      </c>
      <c r="J1881" t="s">
        <v>79</v>
      </c>
      <c r="K1881" t="s">
        <v>290</v>
      </c>
      <c r="L1881" t="s">
        <v>132</v>
      </c>
      <c r="M1881" t="s">
        <v>133</v>
      </c>
      <c r="N1881" t="s">
        <v>134</v>
      </c>
      <c r="O1881" t="s">
        <v>27</v>
      </c>
      <c r="P1881" t="s">
        <v>23</v>
      </c>
    </row>
    <row r="1882" spans="1:16" x14ac:dyDescent="0.3">
      <c r="A1882">
        <v>10253</v>
      </c>
      <c r="B1882">
        <v>24</v>
      </c>
      <c r="C1882">
        <v>52.66</v>
      </c>
      <c r="D1882">
        <v>1263.8399999999999</v>
      </c>
      <c r="E1882" s="1">
        <v>38139</v>
      </c>
      <c r="F1882" t="s">
        <v>138</v>
      </c>
      <c r="G1882">
        <v>2</v>
      </c>
      <c r="H1882">
        <v>6</v>
      </c>
      <c r="I1882">
        <v>2004</v>
      </c>
      <c r="J1882" t="s">
        <v>79</v>
      </c>
      <c r="K1882" t="s">
        <v>290</v>
      </c>
      <c r="L1882" t="s">
        <v>72</v>
      </c>
      <c r="M1882" t="s">
        <v>73</v>
      </c>
      <c r="N1882" t="s">
        <v>74</v>
      </c>
      <c r="O1882" t="s">
        <v>27</v>
      </c>
      <c r="P1882" t="s">
        <v>23</v>
      </c>
    </row>
    <row r="1883" spans="1:16" x14ac:dyDescent="0.3">
      <c r="A1883">
        <v>10266</v>
      </c>
      <c r="B1883">
        <v>47</v>
      </c>
      <c r="C1883">
        <v>62.45</v>
      </c>
      <c r="D1883">
        <v>2935.15</v>
      </c>
      <c r="E1883" s="1">
        <v>38174</v>
      </c>
      <c r="F1883" t="s">
        <v>16</v>
      </c>
      <c r="G1883">
        <v>3</v>
      </c>
      <c r="H1883">
        <v>7</v>
      </c>
      <c r="I1883">
        <v>2004</v>
      </c>
      <c r="J1883" t="s">
        <v>79</v>
      </c>
      <c r="K1883" t="s">
        <v>290</v>
      </c>
      <c r="L1883" t="s">
        <v>181</v>
      </c>
      <c r="M1883" t="s">
        <v>182</v>
      </c>
      <c r="N1883" t="s">
        <v>107</v>
      </c>
      <c r="O1883" t="s">
        <v>27</v>
      </c>
      <c r="P1883" t="s">
        <v>23</v>
      </c>
    </row>
    <row r="1884" spans="1:16" x14ac:dyDescent="0.3">
      <c r="A1884">
        <v>10276</v>
      </c>
      <c r="B1884">
        <v>20</v>
      </c>
      <c r="C1884">
        <v>61.23</v>
      </c>
      <c r="D1884">
        <v>1224.5999999999999</v>
      </c>
      <c r="E1884" s="1">
        <v>38201</v>
      </c>
      <c r="F1884" t="s">
        <v>16</v>
      </c>
      <c r="G1884">
        <v>3</v>
      </c>
      <c r="H1884">
        <v>8</v>
      </c>
      <c r="I1884">
        <v>2004</v>
      </c>
      <c r="J1884" t="s">
        <v>79</v>
      </c>
      <c r="K1884" t="s">
        <v>290</v>
      </c>
      <c r="L1884" t="s">
        <v>183</v>
      </c>
      <c r="M1884" t="s">
        <v>117</v>
      </c>
      <c r="N1884" t="s">
        <v>21</v>
      </c>
      <c r="O1884" t="s">
        <v>22</v>
      </c>
      <c r="P1884" t="s">
        <v>23</v>
      </c>
    </row>
    <row r="1885" spans="1:16" x14ac:dyDescent="0.3">
      <c r="A1885">
        <v>10287</v>
      </c>
      <c r="B1885">
        <v>20</v>
      </c>
      <c r="C1885">
        <v>67.97</v>
      </c>
      <c r="D1885">
        <v>1359.4</v>
      </c>
      <c r="E1885" s="1">
        <v>38229</v>
      </c>
      <c r="F1885" t="s">
        <v>16</v>
      </c>
      <c r="G1885">
        <v>3</v>
      </c>
      <c r="H1885">
        <v>8</v>
      </c>
      <c r="I1885">
        <v>2004</v>
      </c>
      <c r="J1885" t="s">
        <v>79</v>
      </c>
      <c r="K1885" t="s">
        <v>290</v>
      </c>
      <c r="L1885" t="s">
        <v>178</v>
      </c>
      <c r="M1885" t="s">
        <v>179</v>
      </c>
      <c r="N1885" t="s">
        <v>180</v>
      </c>
      <c r="O1885" t="s">
        <v>27</v>
      </c>
      <c r="P1885" t="s">
        <v>23</v>
      </c>
    </row>
    <row r="1886" spans="1:16" x14ac:dyDescent="0.3">
      <c r="A1886">
        <v>10300</v>
      </c>
      <c r="B1886">
        <v>31</v>
      </c>
      <c r="C1886">
        <v>58.78</v>
      </c>
      <c r="D1886">
        <v>1822.18</v>
      </c>
      <c r="E1886" s="1">
        <v>37898</v>
      </c>
      <c r="F1886" t="s">
        <v>16</v>
      </c>
      <c r="G1886">
        <v>4</v>
      </c>
      <c r="H1886">
        <v>10</v>
      </c>
      <c r="I1886">
        <v>2003</v>
      </c>
      <c r="J1886" t="s">
        <v>79</v>
      </c>
      <c r="K1886" t="s">
        <v>290</v>
      </c>
      <c r="L1886" t="s">
        <v>184</v>
      </c>
      <c r="M1886" t="s">
        <v>185</v>
      </c>
      <c r="N1886" t="s">
        <v>177</v>
      </c>
      <c r="O1886" t="s">
        <v>27</v>
      </c>
      <c r="P1886" t="s">
        <v>23</v>
      </c>
    </row>
    <row r="1887" spans="1:16" x14ac:dyDescent="0.3">
      <c r="A1887">
        <v>10310</v>
      </c>
      <c r="B1887">
        <v>38</v>
      </c>
      <c r="C1887">
        <v>56.94</v>
      </c>
      <c r="D1887">
        <v>2163.7199999999998</v>
      </c>
      <c r="E1887" s="1">
        <v>38276</v>
      </c>
      <c r="F1887" t="s">
        <v>16</v>
      </c>
      <c r="G1887">
        <v>4</v>
      </c>
      <c r="H1887">
        <v>10</v>
      </c>
      <c r="I1887">
        <v>2004</v>
      </c>
      <c r="J1887" t="s">
        <v>79</v>
      </c>
      <c r="K1887" t="s">
        <v>290</v>
      </c>
      <c r="L1887" t="s">
        <v>175</v>
      </c>
      <c r="M1887" t="s">
        <v>176</v>
      </c>
      <c r="N1887" t="s">
        <v>177</v>
      </c>
      <c r="O1887" t="s">
        <v>27</v>
      </c>
      <c r="P1887" t="s">
        <v>23</v>
      </c>
    </row>
    <row r="1888" spans="1:16" x14ac:dyDescent="0.3">
      <c r="A1888">
        <v>10320</v>
      </c>
      <c r="B1888">
        <v>26</v>
      </c>
      <c r="C1888">
        <v>61.23</v>
      </c>
      <c r="D1888">
        <v>1591.98</v>
      </c>
      <c r="E1888" s="1">
        <v>38294</v>
      </c>
      <c r="F1888" t="s">
        <v>16</v>
      </c>
      <c r="G1888">
        <v>4</v>
      </c>
      <c r="H1888">
        <v>11</v>
      </c>
      <c r="I1888">
        <v>2004</v>
      </c>
      <c r="J1888" t="s">
        <v>79</v>
      </c>
      <c r="K1888" t="s">
        <v>290</v>
      </c>
      <c r="L1888" t="s">
        <v>81</v>
      </c>
      <c r="M1888" t="s">
        <v>82</v>
      </c>
      <c r="N1888" t="s">
        <v>83</v>
      </c>
      <c r="O1888" t="s">
        <v>27</v>
      </c>
      <c r="P1888" t="s">
        <v>23</v>
      </c>
    </row>
    <row r="1889" spans="1:16" x14ac:dyDescent="0.3">
      <c r="A1889">
        <v>10331</v>
      </c>
      <c r="B1889">
        <v>25</v>
      </c>
      <c r="C1889">
        <v>100</v>
      </c>
      <c r="D1889">
        <v>3078.5</v>
      </c>
      <c r="E1889" s="1">
        <v>38308</v>
      </c>
      <c r="F1889" t="s">
        <v>16</v>
      </c>
      <c r="G1889">
        <v>4</v>
      </c>
      <c r="H1889">
        <v>11</v>
      </c>
      <c r="I1889">
        <v>2004</v>
      </c>
      <c r="J1889" t="s">
        <v>79</v>
      </c>
      <c r="K1889" t="s">
        <v>290</v>
      </c>
      <c r="L1889" t="s">
        <v>126</v>
      </c>
      <c r="M1889" t="s">
        <v>92</v>
      </c>
      <c r="N1889" t="s">
        <v>21</v>
      </c>
      <c r="O1889" t="s">
        <v>22</v>
      </c>
      <c r="P1889" t="s">
        <v>30</v>
      </c>
    </row>
    <row r="1890" spans="1:16" x14ac:dyDescent="0.3">
      <c r="A1890">
        <v>10342</v>
      </c>
      <c r="B1890">
        <v>48</v>
      </c>
      <c r="C1890">
        <v>62.45</v>
      </c>
      <c r="D1890">
        <v>2997.6</v>
      </c>
      <c r="E1890" s="1">
        <v>38315</v>
      </c>
      <c r="F1890" t="s">
        <v>16</v>
      </c>
      <c r="G1890">
        <v>4</v>
      </c>
      <c r="H1890">
        <v>11</v>
      </c>
      <c r="I1890">
        <v>2004</v>
      </c>
      <c r="J1890" t="s">
        <v>79</v>
      </c>
      <c r="K1890" t="s">
        <v>290</v>
      </c>
      <c r="L1890" t="s">
        <v>44</v>
      </c>
      <c r="M1890" t="s">
        <v>45</v>
      </c>
      <c r="N1890" t="s">
        <v>46</v>
      </c>
      <c r="O1890" t="s">
        <v>47</v>
      </c>
      <c r="P1890" t="s">
        <v>23</v>
      </c>
    </row>
    <row r="1891" spans="1:16" x14ac:dyDescent="0.3">
      <c r="A1891">
        <v>10355</v>
      </c>
      <c r="B1891">
        <v>44</v>
      </c>
      <c r="C1891">
        <v>62.45</v>
      </c>
      <c r="D1891">
        <v>2747.8</v>
      </c>
      <c r="E1891" s="1">
        <v>38328</v>
      </c>
      <c r="F1891" t="s">
        <v>16</v>
      </c>
      <c r="G1891">
        <v>4</v>
      </c>
      <c r="H1891">
        <v>12</v>
      </c>
      <c r="I1891">
        <v>2004</v>
      </c>
      <c r="J1891" t="s">
        <v>79</v>
      </c>
      <c r="K1891" t="s">
        <v>290</v>
      </c>
      <c r="L1891" t="s">
        <v>76</v>
      </c>
      <c r="M1891" t="s">
        <v>77</v>
      </c>
      <c r="N1891" t="s">
        <v>78</v>
      </c>
      <c r="O1891" t="s">
        <v>27</v>
      </c>
      <c r="P1891" t="s">
        <v>23</v>
      </c>
    </row>
    <row r="1892" spans="1:16" x14ac:dyDescent="0.3">
      <c r="A1892">
        <v>10363</v>
      </c>
      <c r="B1892">
        <v>21</v>
      </c>
      <c r="C1892">
        <v>100</v>
      </c>
      <c r="D1892">
        <v>2447.7600000000002</v>
      </c>
      <c r="E1892" s="1">
        <v>38358</v>
      </c>
      <c r="F1892" t="s">
        <v>16</v>
      </c>
      <c r="G1892">
        <v>1</v>
      </c>
      <c r="H1892">
        <v>1</v>
      </c>
      <c r="I1892">
        <v>2005</v>
      </c>
      <c r="J1892" t="s">
        <v>79</v>
      </c>
      <c r="K1892" t="s">
        <v>290</v>
      </c>
      <c r="L1892" t="s">
        <v>186</v>
      </c>
      <c r="M1892" t="s">
        <v>187</v>
      </c>
      <c r="N1892" t="s">
        <v>59</v>
      </c>
      <c r="O1892" t="s">
        <v>27</v>
      </c>
      <c r="P1892" t="s">
        <v>23</v>
      </c>
    </row>
    <row r="1893" spans="1:16" x14ac:dyDescent="0.3">
      <c r="A1893">
        <v>10378</v>
      </c>
      <c r="B1893">
        <v>46</v>
      </c>
      <c r="C1893">
        <v>41.54</v>
      </c>
      <c r="D1893">
        <v>1910.84</v>
      </c>
      <c r="E1893" s="1">
        <v>38393</v>
      </c>
      <c r="F1893" t="s">
        <v>16</v>
      </c>
      <c r="G1893">
        <v>1</v>
      </c>
      <c r="H1893">
        <v>2</v>
      </c>
      <c r="I1893">
        <v>2005</v>
      </c>
      <c r="J1893" t="s">
        <v>79</v>
      </c>
      <c r="K1893" t="s">
        <v>290</v>
      </c>
      <c r="L1893" t="s">
        <v>76</v>
      </c>
      <c r="M1893" t="s">
        <v>77</v>
      </c>
      <c r="N1893" t="s">
        <v>78</v>
      </c>
      <c r="O1893" t="s">
        <v>27</v>
      </c>
      <c r="P1893" t="s">
        <v>23</v>
      </c>
    </row>
    <row r="1894" spans="1:16" x14ac:dyDescent="0.3">
      <c r="A1894">
        <v>10390</v>
      </c>
      <c r="B1894">
        <v>46</v>
      </c>
      <c r="C1894">
        <v>52.84</v>
      </c>
      <c r="D1894">
        <v>2430.64</v>
      </c>
      <c r="E1894" s="1">
        <v>38415</v>
      </c>
      <c r="F1894" t="s">
        <v>16</v>
      </c>
      <c r="G1894">
        <v>1</v>
      </c>
      <c r="H1894">
        <v>3</v>
      </c>
      <c r="I1894">
        <v>2005</v>
      </c>
      <c r="J1894" t="s">
        <v>79</v>
      </c>
      <c r="K1894" t="s">
        <v>290</v>
      </c>
      <c r="L1894" t="s">
        <v>112</v>
      </c>
      <c r="M1894" t="s">
        <v>113</v>
      </c>
      <c r="N1894" t="s">
        <v>21</v>
      </c>
      <c r="O1894" t="s">
        <v>22</v>
      </c>
      <c r="P1894" t="s">
        <v>23</v>
      </c>
    </row>
    <row r="1895" spans="1:16" x14ac:dyDescent="0.3">
      <c r="A1895">
        <v>10419</v>
      </c>
      <c r="B1895">
        <v>55</v>
      </c>
      <c r="C1895">
        <v>52.66</v>
      </c>
      <c r="D1895">
        <v>2896.3</v>
      </c>
      <c r="E1895" s="1">
        <v>38489</v>
      </c>
      <c r="F1895" t="s">
        <v>16</v>
      </c>
      <c r="G1895">
        <v>2</v>
      </c>
      <c r="H1895">
        <v>5</v>
      </c>
      <c r="I1895">
        <v>2005</v>
      </c>
      <c r="J1895" t="s">
        <v>79</v>
      </c>
      <c r="K1895" t="s">
        <v>290</v>
      </c>
      <c r="L1895" t="s">
        <v>64</v>
      </c>
      <c r="M1895" t="s">
        <v>65</v>
      </c>
      <c r="N1895" t="s">
        <v>66</v>
      </c>
      <c r="O1895" t="s">
        <v>27</v>
      </c>
      <c r="P1895" t="s">
        <v>23</v>
      </c>
    </row>
    <row r="1896" spans="1:16" x14ac:dyDescent="0.3">
      <c r="A1896">
        <v>10106</v>
      </c>
      <c r="B1896">
        <v>31</v>
      </c>
      <c r="C1896">
        <v>52.6</v>
      </c>
      <c r="D1896">
        <v>1630.6</v>
      </c>
      <c r="E1896" s="1">
        <v>37669</v>
      </c>
      <c r="F1896" t="s">
        <v>16</v>
      </c>
      <c r="G1896">
        <v>1</v>
      </c>
      <c r="H1896">
        <v>2</v>
      </c>
      <c r="I1896">
        <v>2003</v>
      </c>
      <c r="J1896" t="s">
        <v>222</v>
      </c>
      <c r="K1896" t="s">
        <v>291</v>
      </c>
      <c r="L1896" t="s">
        <v>224</v>
      </c>
      <c r="M1896" t="s">
        <v>225</v>
      </c>
      <c r="N1896" t="s">
        <v>107</v>
      </c>
      <c r="O1896" t="s">
        <v>27</v>
      </c>
      <c r="P1896" t="s">
        <v>23</v>
      </c>
    </row>
    <row r="1897" spans="1:16" x14ac:dyDescent="0.3">
      <c r="A1897">
        <v>10119</v>
      </c>
      <c r="B1897">
        <v>20</v>
      </c>
      <c r="C1897">
        <v>72.98</v>
      </c>
      <c r="D1897">
        <v>1459.6</v>
      </c>
      <c r="E1897" s="1">
        <v>37739</v>
      </c>
      <c r="F1897" t="s">
        <v>16</v>
      </c>
      <c r="G1897">
        <v>2</v>
      </c>
      <c r="H1897">
        <v>4</v>
      </c>
      <c r="I1897">
        <v>2003</v>
      </c>
      <c r="J1897" t="s">
        <v>222</v>
      </c>
      <c r="K1897" t="s">
        <v>291</v>
      </c>
      <c r="L1897" t="s">
        <v>64</v>
      </c>
      <c r="M1897" t="s">
        <v>65</v>
      </c>
      <c r="N1897" t="s">
        <v>66</v>
      </c>
      <c r="O1897" t="s">
        <v>27</v>
      </c>
      <c r="P1897" t="s">
        <v>23</v>
      </c>
    </row>
    <row r="1898" spans="1:16" x14ac:dyDescent="0.3">
      <c r="A1898">
        <v>10131</v>
      </c>
      <c r="B1898">
        <v>29</v>
      </c>
      <c r="C1898">
        <v>59.18</v>
      </c>
      <c r="D1898">
        <v>1716.22</v>
      </c>
      <c r="E1898" s="1">
        <v>37788</v>
      </c>
      <c r="F1898" t="s">
        <v>16</v>
      </c>
      <c r="G1898">
        <v>2</v>
      </c>
      <c r="H1898">
        <v>6</v>
      </c>
      <c r="I1898">
        <v>2003</v>
      </c>
      <c r="J1898" t="s">
        <v>222</v>
      </c>
      <c r="K1898" t="s">
        <v>291</v>
      </c>
      <c r="L1898" t="s">
        <v>232</v>
      </c>
      <c r="M1898" t="s">
        <v>205</v>
      </c>
      <c r="N1898" t="s">
        <v>21</v>
      </c>
      <c r="O1898" t="s">
        <v>22</v>
      </c>
      <c r="P1898" t="s">
        <v>23</v>
      </c>
    </row>
    <row r="1899" spans="1:16" x14ac:dyDescent="0.3">
      <c r="A1899">
        <v>10143</v>
      </c>
      <c r="B1899">
        <v>33</v>
      </c>
      <c r="C1899">
        <v>77.59</v>
      </c>
      <c r="D1899">
        <v>2560.4699999999998</v>
      </c>
      <c r="E1899" s="1">
        <v>37843</v>
      </c>
      <c r="F1899" t="s">
        <v>16</v>
      </c>
      <c r="G1899">
        <v>3</v>
      </c>
      <c r="H1899">
        <v>8</v>
      </c>
      <c r="I1899">
        <v>2003</v>
      </c>
      <c r="J1899" t="s">
        <v>222</v>
      </c>
      <c r="K1899" t="s">
        <v>291</v>
      </c>
      <c r="L1899" t="s">
        <v>137</v>
      </c>
      <c r="M1899" t="s">
        <v>71</v>
      </c>
      <c r="N1899" t="s">
        <v>21</v>
      </c>
      <c r="O1899" t="s">
        <v>22</v>
      </c>
      <c r="P1899" t="s">
        <v>23</v>
      </c>
    </row>
    <row r="1900" spans="1:16" x14ac:dyDescent="0.3">
      <c r="A1900">
        <v>10155</v>
      </c>
      <c r="B1900">
        <v>34</v>
      </c>
      <c r="C1900">
        <v>55.89</v>
      </c>
      <c r="D1900">
        <v>1900.26</v>
      </c>
      <c r="E1900" s="1">
        <v>37900</v>
      </c>
      <c r="F1900" t="s">
        <v>16</v>
      </c>
      <c r="G1900">
        <v>4</v>
      </c>
      <c r="H1900">
        <v>10</v>
      </c>
      <c r="I1900">
        <v>2003</v>
      </c>
      <c r="J1900" t="s">
        <v>222</v>
      </c>
      <c r="K1900" t="s">
        <v>291</v>
      </c>
      <c r="L1900" t="s">
        <v>57</v>
      </c>
      <c r="M1900" t="s">
        <v>58</v>
      </c>
      <c r="N1900" t="s">
        <v>59</v>
      </c>
      <c r="O1900" t="s">
        <v>27</v>
      </c>
      <c r="P1900" t="s">
        <v>23</v>
      </c>
    </row>
    <row r="1901" spans="1:16" x14ac:dyDescent="0.3">
      <c r="A1901">
        <v>10167</v>
      </c>
      <c r="B1901">
        <v>32</v>
      </c>
      <c r="C1901">
        <v>63.12</v>
      </c>
      <c r="D1901">
        <v>2019.84</v>
      </c>
      <c r="E1901" s="1">
        <v>37917</v>
      </c>
      <c r="F1901" t="s">
        <v>138</v>
      </c>
      <c r="G1901">
        <v>4</v>
      </c>
      <c r="H1901">
        <v>10</v>
      </c>
      <c r="I1901">
        <v>2003</v>
      </c>
      <c r="J1901" t="s">
        <v>222</v>
      </c>
      <c r="K1901" t="s">
        <v>291</v>
      </c>
      <c r="L1901" t="s">
        <v>108</v>
      </c>
      <c r="M1901" t="s">
        <v>109</v>
      </c>
      <c r="N1901" t="s">
        <v>83</v>
      </c>
      <c r="O1901" t="s">
        <v>27</v>
      </c>
      <c r="P1901" t="s">
        <v>23</v>
      </c>
    </row>
    <row r="1902" spans="1:16" x14ac:dyDescent="0.3">
      <c r="A1902">
        <v>10178</v>
      </c>
      <c r="B1902">
        <v>27</v>
      </c>
      <c r="C1902">
        <v>73.64</v>
      </c>
      <c r="D1902">
        <v>1988.28</v>
      </c>
      <c r="E1902" s="1">
        <v>37933</v>
      </c>
      <c r="F1902" t="s">
        <v>16</v>
      </c>
      <c r="G1902">
        <v>4</v>
      </c>
      <c r="H1902">
        <v>11</v>
      </c>
      <c r="I1902">
        <v>2003</v>
      </c>
      <c r="J1902" t="s">
        <v>222</v>
      </c>
      <c r="K1902" t="s">
        <v>291</v>
      </c>
      <c r="L1902" t="s">
        <v>139</v>
      </c>
      <c r="M1902" t="s">
        <v>140</v>
      </c>
      <c r="N1902" t="s">
        <v>26</v>
      </c>
      <c r="O1902" t="s">
        <v>27</v>
      </c>
      <c r="P1902" t="s">
        <v>23</v>
      </c>
    </row>
    <row r="1903" spans="1:16" x14ac:dyDescent="0.3">
      <c r="A1903">
        <v>10186</v>
      </c>
      <c r="B1903">
        <v>21</v>
      </c>
      <c r="C1903">
        <v>69.040000000000006</v>
      </c>
      <c r="D1903">
        <v>1449.84</v>
      </c>
      <c r="E1903" s="1">
        <v>37939</v>
      </c>
      <c r="F1903" t="s">
        <v>16</v>
      </c>
      <c r="G1903">
        <v>4</v>
      </c>
      <c r="H1903">
        <v>11</v>
      </c>
      <c r="I1903">
        <v>2003</v>
      </c>
      <c r="J1903" t="s">
        <v>222</v>
      </c>
      <c r="K1903" t="s">
        <v>291</v>
      </c>
      <c r="L1903" t="s">
        <v>141</v>
      </c>
      <c r="M1903" t="s">
        <v>136</v>
      </c>
      <c r="N1903" t="s">
        <v>74</v>
      </c>
      <c r="O1903" t="s">
        <v>27</v>
      </c>
      <c r="P1903" t="s">
        <v>23</v>
      </c>
    </row>
    <row r="1904" spans="1:16" x14ac:dyDescent="0.3">
      <c r="A1904">
        <v>10198</v>
      </c>
      <c r="B1904">
        <v>27</v>
      </c>
      <c r="C1904">
        <v>71.67</v>
      </c>
      <c r="D1904">
        <v>1935.09</v>
      </c>
      <c r="E1904" s="1">
        <v>37952</v>
      </c>
      <c r="F1904" t="s">
        <v>16</v>
      </c>
      <c r="G1904">
        <v>4</v>
      </c>
      <c r="H1904">
        <v>11</v>
      </c>
      <c r="I1904">
        <v>2003</v>
      </c>
      <c r="J1904" t="s">
        <v>222</v>
      </c>
      <c r="K1904" t="s">
        <v>291</v>
      </c>
      <c r="L1904" t="s">
        <v>170</v>
      </c>
      <c r="M1904" t="s">
        <v>171</v>
      </c>
      <c r="N1904" t="s">
        <v>172</v>
      </c>
      <c r="O1904" t="s">
        <v>87</v>
      </c>
      <c r="P1904" t="s">
        <v>23</v>
      </c>
    </row>
    <row r="1905" spans="1:16" x14ac:dyDescent="0.3">
      <c r="A1905">
        <v>10209</v>
      </c>
      <c r="B1905">
        <v>36</v>
      </c>
      <c r="C1905">
        <v>77.59</v>
      </c>
      <c r="D1905">
        <v>2793.24</v>
      </c>
      <c r="E1905" s="1">
        <v>37995</v>
      </c>
      <c r="F1905" t="s">
        <v>16</v>
      </c>
      <c r="G1905">
        <v>1</v>
      </c>
      <c r="H1905">
        <v>1</v>
      </c>
      <c r="I1905">
        <v>2004</v>
      </c>
      <c r="J1905" t="s">
        <v>222</v>
      </c>
      <c r="K1905" t="s">
        <v>291</v>
      </c>
      <c r="L1905" t="s">
        <v>144</v>
      </c>
      <c r="M1905" t="s">
        <v>145</v>
      </c>
      <c r="N1905" t="s">
        <v>21</v>
      </c>
      <c r="O1905" t="s">
        <v>22</v>
      </c>
      <c r="P1905" t="s">
        <v>23</v>
      </c>
    </row>
    <row r="1906" spans="1:16" x14ac:dyDescent="0.3">
      <c r="A1906">
        <v>10222</v>
      </c>
      <c r="B1906">
        <v>43</v>
      </c>
      <c r="C1906">
        <v>70.349999999999994</v>
      </c>
      <c r="D1906">
        <v>3025.05</v>
      </c>
      <c r="E1906" s="1">
        <v>38036</v>
      </c>
      <c r="F1906" t="s">
        <v>16</v>
      </c>
      <c r="G1906">
        <v>1</v>
      </c>
      <c r="H1906">
        <v>2</v>
      </c>
      <c r="I1906">
        <v>2004</v>
      </c>
      <c r="J1906" t="s">
        <v>222</v>
      </c>
      <c r="K1906" t="s">
        <v>291</v>
      </c>
      <c r="L1906" t="s">
        <v>146</v>
      </c>
      <c r="M1906" t="s">
        <v>147</v>
      </c>
      <c r="N1906" t="s">
        <v>21</v>
      </c>
      <c r="O1906" t="s">
        <v>22</v>
      </c>
      <c r="P1906" t="s">
        <v>30</v>
      </c>
    </row>
    <row r="1907" spans="1:16" x14ac:dyDescent="0.3">
      <c r="A1907">
        <v>10249</v>
      </c>
      <c r="B1907">
        <v>25</v>
      </c>
      <c r="C1907">
        <v>69.7</v>
      </c>
      <c r="D1907">
        <v>1742.5</v>
      </c>
      <c r="E1907" s="1">
        <v>38115</v>
      </c>
      <c r="F1907" t="s">
        <v>16</v>
      </c>
      <c r="G1907">
        <v>2</v>
      </c>
      <c r="H1907">
        <v>5</v>
      </c>
      <c r="I1907">
        <v>2004</v>
      </c>
      <c r="J1907" t="s">
        <v>222</v>
      </c>
      <c r="K1907" t="s">
        <v>291</v>
      </c>
      <c r="L1907" t="s">
        <v>100</v>
      </c>
      <c r="M1907" t="s">
        <v>56</v>
      </c>
      <c r="N1907" t="s">
        <v>21</v>
      </c>
      <c r="O1907" t="s">
        <v>22</v>
      </c>
      <c r="P1907" t="s">
        <v>23</v>
      </c>
    </row>
    <row r="1908" spans="1:16" x14ac:dyDescent="0.3">
      <c r="A1908">
        <v>10262</v>
      </c>
      <c r="B1908">
        <v>46</v>
      </c>
      <c r="C1908">
        <v>70.349999999999994</v>
      </c>
      <c r="D1908">
        <v>3236.1</v>
      </c>
      <c r="E1908" s="1">
        <v>38162</v>
      </c>
      <c r="F1908" t="s">
        <v>138</v>
      </c>
      <c r="G1908">
        <v>2</v>
      </c>
      <c r="H1908">
        <v>6</v>
      </c>
      <c r="I1908">
        <v>2004</v>
      </c>
      <c r="J1908" t="s">
        <v>222</v>
      </c>
      <c r="K1908" t="s">
        <v>291</v>
      </c>
      <c r="L1908" t="s">
        <v>76</v>
      </c>
      <c r="M1908" t="s">
        <v>77</v>
      </c>
      <c r="N1908" t="s">
        <v>78</v>
      </c>
      <c r="O1908" t="s">
        <v>27</v>
      </c>
      <c r="P1908" t="s">
        <v>30</v>
      </c>
    </row>
    <row r="1909" spans="1:16" x14ac:dyDescent="0.3">
      <c r="A1909">
        <v>10274</v>
      </c>
      <c r="B1909">
        <v>24</v>
      </c>
      <c r="C1909">
        <v>72.33</v>
      </c>
      <c r="D1909">
        <v>1735.92</v>
      </c>
      <c r="E1909" s="1">
        <v>38189</v>
      </c>
      <c r="F1909" t="s">
        <v>16</v>
      </c>
      <c r="G1909">
        <v>3</v>
      </c>
      <c r="H1909">
        <v>7</v>
      </c>
      <c r="I1909">
        <v>2004</v>
      </c>
      <c r="J1909" t="s">
        <v>222</v>
      </c>
      <c r="K1909" t="s">
        <v>291</v>
      </c>
      <c r="L1909" t="s">
        <v>116</v>
      </c>
      <c r="M1909" t="s">
        <v>117</v>
      </c>
      <c r="N1909" t="s">
        <v>21</v>
      </c>
      <c r="O1909" t="s">
        <v>22</v>
      </c>
      <c r="P1909" t="s">
        <v>23</v>
      </c>
    </row>
    <row r="1910" spans="1:16" x14ac:dyDescent="0.3">
      <c r="A1910">
        <v>10284</v>
      </c>
      <c r="B1910">
        <v>39</v>
      </c>
      <c r="C1910">
        <v>71.67</v>
      </c>
      <c r="D1910">
        <v>2795.13</v>
      </c>
      <c r="E1910" s="1">
        <v>38220</v>
      </c>
      <c r="F1910" t="s">
        <v>16</v>
      </c>
      <c r="G1910">
        <v>3</v>
      </c>
      <c r="H1910">
        <v>8</v>
      </c>
      <c r="I1910">
        <v>2004</v>
      </c>
      <c r="J1910" t="s">
        <v>222</v>
      </c>
      <c r="K1910" t="s">
        <v>291</v>
      </c>
      <c r="L1910" t="s">
        <v>220</v>
      </c>
      <c r="M1910" t="s">
        <v>221</v>
      </c>
      <c r="N1910" t="s">
        <v>41</v>
      </c>
      <c r="O1910" t="s">
        <v>27</v>
      </c>
      <c r="P1910" t="s">
        <v>23</v>
      </c>
    </row>
    <row r="1911" spans="1:16" x14ac:dyDescent="0.3">
      <c r="A1911">
        <v>10296</v>
      </c>
      <c r="B1911">
        <v>31</v>
      </c>
      <c r="C1911">
        <v>53.92</v>
      </c>
      <c r="D1911">
        <v>1671.52</v>
      </c>
      <c r="E1911" s="1">
        <v>38245</v>
      </c>
      <c r="F1911" t="s">
        <v>16</v>
      </c>
      <c r="G1911">
        <v>3</v>
      </c>
      <c r="H1911">
        <v>9</v>
      </c>
      <c r="I1911">
        <v>2004</v>
      </c>
      <c r="J1911" t="s">
        <v>222</v>
      </c>
      <c r="K1911" t="s">
        <v>291</v>
      </c>
      <c r="L1911" t="s">
        <v>233</v>
      </c>
      <c r="M1911" t="s">
        <v>234</v>
      </c>
      <c r="N1911" t="s">
        <v>177</v>
      </c>
      <c r="O1911" t="s">
        <v>27</v>
      </c>
      <c r="P1911" t="s">
        <v>23</v>
      </c>
    </row>
    <row r="1912" spans="1:16" x14ac:dyDescent="0.3">
      <c r="A1912">
        <v>10307</v>
      </c>
      <c r="B1912">
        <v>22</v>
      </c>
      <c r="C1912">
        <v>71.67</v>
      </c>
      <c r="D1912">
        <v>1576.74</v>
      </c>
      <c r="E1912" s="1">
        <v>38274</v>
      </c>
      <c r="F1912" t="s">
        <v>16</v>
      </c>
      <c r="G1912">
        <v>4</v>
      </c>
      <c r="H1912">
        <v>10</v>
      </c>
      <c r="I1912">
        <v>2004</v>
      </c>
      <c r="J1912" t="s">
        <v>222</v>
      </c>
      <c r="K1912" t="s">
        <v>291</v>
      </c>
      <c r="L1912" t="s">
        <v>91</v>
      </c>
      <c r="M1912" t="s">
        <v>92</v>
      </c>
      <c r="N1912" t="s">
        <v>21</v>
      </c>
      <c r="O1912" t="s">
        <v>22</v>
      </c>
      <c r="P1912" t="s">
        <v>23</v>
      </c>
    </row>
    <row r="1913" spans="1:16" x14ac:dyDescent="0.3">
      <c r="A1913">
        <v>10316</v>
      </c>
      <c r="B1913">
        <v>47</v>
      </c>
      <c r="C1913">
        <v>76.930000000000007</v>
      </c>
      <c r="D1913">
        <v>3615.71</v>
      </c>
      <c r="E1913" s="1">
        <v>38292</v>
      </c>
      <c r="F1913" t="s">
        <v>16</v>
      </c>
      <c r="G1913">
        <v>4</v>
      </c>
      <c r="H1913">
        <v>11</v>
      </c>
      <c r="I1913">
        <v>2004</v>
      </c>
      <c r="J1913" t="s">
        <v>222</v>
      </c>
      <c r="K1913" t="s">
        <v>291</v>
      </c>
      <c r="L1913" t="s">
        <v>155</v>
      </c>
      <c r="M1913" t="s">
        <v>156</v>
      </c>
      <c r="N1913" t="s">
        <v>74</v>
      </c>
      <c r="O1913" t="s">
        <v>27</v>
      </c>
      <c r="P1913" t="s">
        <v>30</v>
      </c>
    </row>
    <row r="1914" spans="1:16" x14ac:dyDescent="0.3">
      <c r="A1914">
        <v>10328</v>
      </c>
      <c r="B1914">
        <v>20</v>
      </c>
      <c r="C1914">
        <v>72.98</v>
      </c>
      <c r="D1914">
        <v>1459.6</v>
      </c>
      <c r="E1914" s="1">
        <v>38303</v>
      </c>
      <c r="F1914" t="s">
        <v>16</v>
      </c>
      <c r="G1914">
        <v>4</v>
      </c>
      <c r="H1914">
        <v>11</v>
      </c>
      <c r="I1914">
        <v>2004</v>
      </c>
      <c r="J1914" t="s">
        <v>222</v>
      </c>
      <c r="K1914" t="s">
        <v>291</v>
      </c>
      <c r="L1914" t="s">
        <v>224</v>
      </c>
      <c r="M1914" t="s">
        <v>225</v>
      </c>
      <c r="N1914" t="s">
        <v>107</v>
      </c>
      <c r="O1914" t="s">
        <v>27</v>
      </c>
      <c r="P1914" t="s">
        <v>23</v>
      </c>
    </row>
    <row r="1915" spans="1:16" x14ac:dyDescent="0.3">
      <c r="A1915">
        <v>10339</v>
      </c>
      <c r="B1915">
        <v>29</v>
      </c>
      <c r="C1915">
        <v>99.69</v>
      </c>
      <c r="D1915">
        <v>2891.01</v>
      </c>
      <c r="E1915" s="1">
        <v>38314</v>
      </c>
      <c r="F1915" t="s">
        <v>16</v>
      </c>
      <c r="G1915">
        <v>4</v>
      </c>
      <c r="H1915">
        <v>11</v>
      </c>
      <c r="I1915">
        <v>2004</v>
      </c>
      <c r="J1915" t="s">
        <v>222</v>
      </c>
      <c r="K1915" t="s">
        <v>291</v>
      </c>
      <c r="L1915" t="s">
        <v>103</v>
      </c>
      <c r="M1915" t="s">
        <v>104</v>
      </c>
      <c r="N1915" t="s">
        <v>87</v>
      </c>
      <c r="O1915" t="s">
        <v>87</v>
      </c>
      <c r="P1915" t="s">
        <v>23</v>
      </c>
    </row>
    <row r="1916" spans="1:16" x14ac:dyDescent="0.3">
      <c r="A1916">
        <v>10351</v>
      </c>
      <c r="B1916">
        <v>38</v>
      </c>
      <c r="C1916">
        <v>68.38</v>
      </c>
      <c r="D1916">
        <v>2598.44</v>
      </c>
      <c r="E1916" s="1">
        <v>38324</v>
      </c>
      <c r="F1916" t="s">
        <v>16</v>
      </c>
      <c r="G1916">
        <v>4</v>
      </c>
      <c r="H1916">
        <v>12</v>
      </c>
      <c r="I1916">
        <v>2004</v>
      </c>
      <c r="J1916" t="s">
        <v>222</v>
      </c>
      <c r="K1916" t="s">
        <v>291</v>
      </c>
      <c r="L1916" t="s">
        <v>135</v>
      </c>
      <c r="M1916" t="s">
        <v>136</v>
      </c>
      <c r="N1916" t="s">
        <v>74</v>
      </c>
      <c r="O1916" t="s">
        <v>27</v>
      </c>
      <c r="P1916" t="s">
        <v>23</v>
      </c>
    </row>
    <row r="1917" spans="1:16" x14ac:dyDescent="0.3">
      <c r="A1917">
        <v>10361</v>
      </c>
      <c r="B1917">
        <v>34</v>
      </c>
      <c r="C1917">
        <v>100</v>
      </c>
      <c r="D1917">
        <v>3871.92</v>
      </c>
      <c r="E1917" s="1">
        <v>38338</v>
      </c>
      <c r="F1917" t="s">
        <v>16</v>
      </c>
      <c r="G1917">
        <v>4</v>
      </c>
      <c r="H1917">
        <v>12</v>
      </c>
      <c r="I1917">
        <v>2004</v>
      </c>
      <c r="J1917" t="s">
        <v>222</v>
      </c>
      <c r="K1917" t="s">
        <v>291</v>
      </c>
      <c r="L1917" t="s">
        <v>68</v>
      </c>
      <c r="M1917" t="s">
        <v>69</v>
      </c>
      <c r="N1917" t="s">
        <v>46</v>
      </c>
      <c r="O1917" t="s">
        <v>47</v>
      </c>
      <c r="P1917" t="s">
        <v>30</v>
      </c>
    </row>
    <row r="1918" spans="1:16" x14ac:dyDescent="0.3">
      <c r="A1918">
        <v>10373</v>
      </c>
      <c r="B1918">
        <v>46</v>
      </c>
      <c r="C1918">
        <v>66</v>
      </c>
      <c r="D1918">
        <v>3036</v>
      </c>
      <c r="E1918" s="1">
        <v>38383</v>
      </c>
      <c r="F1918" t="s">
        <v>16</v>
      </c>
      <c r="G1918">
        <v>1</v>
      </c>
      <c r="H1918">
        <v>1</v>
      </c>
      <c r="I1918">
        <v>2005</v>
      </c>
      <c r="J1918" t="s">
        <v>222</v>
      </c>
      <c r="K1918" t="s">
        <v>291</v>
      </c>
      <c r="L1918" t="s">
        <v>157</v>
      </c>
      <c r="M1918" t="s">
        <v>158</v>
      </c>
      <c r="N1918" t="s">
        <v>59</v>
      </c>
      <c r="O1918" t="s">
        <v>27</v>
      </c>
      <c r="P1918" t="s">
        <v>30</v>
      </c>
    </row>
    <row r="1919" spans="1:16" x14ac:dyDescent="0.3">
      <c r="A1919">
        <v>10386</v>
      </c>
      <c r="B1919">
        <v>35</v>
      </c>
      <c r="C1919">
        <v>63.76</v>
      </c>
      <c r="D1919">
        <v>2231.6</v>
      </c>
      <c r="E1919" s="1">
        <v>38412</v>
      </c>
      <c r="F1919" t="s">
        <v>164</v>
      </c>
      <c r="G1919">
        <v>1</v>
      </c>
      <c r="H1919">
        <v>3</v>
      </c>
      <c r="I1919">
        <v>2005</v>
      </c>
      <c r="J1919" t="s">
        <v>222</v>
      </c>
      <c r="K1919" t="s">
        <v>291</v>
      </c>
      <c r="L1919" t="s">
        <v>76</v>
      </c>
      <c r="M1919" t="s">
        <v>77</v>
      </c>
      <c r="N1919" t="s">
        <v>78</v>
      </c>
      <c r="O1919" t="s">
        <v>27</v>
      </c>
      <c r="P1919" t="s">
        <v>23</v>
      </c>
    </row>
    <row r="1920" spans="1:16" x14ac:dyDescent="0.3">
      <c r="A1920">
        <v>10398</v>
      </c>
      <c r="B1920">
        <v>34</v>
      </c>
      <c r="C1920">
        <v>71.67</v>
      </c>
      <c r="D1920">
        <v>2436.7800000000002</v>
      </c>
      <c r="E1920" s="1">
        <v>38441</v>
      </c>
      <c r="F1920" t="s">
        <v>16</v>
      </c>
      <c r="G1920">
        <v>1</v>
      </c>
      <c r="H1920">
        <v>3</v>
      </c>
      <c r="I1920">
        <v>2005</v>
      </c>
      <c r="J1920" t="s">
        <v>222</v>
      </c>
      <c r="K1920" t="s">
        <v>291</v>
      </c>
      <c r="L1920" t="s">
        <v>24</v>
      </c>
      <c r="M1920" t="s">
        <v>25</v>
      </c>
      <c r="N1920" t="s">
        <v>26</v>
      </c>
      <c r="O1920" t="s">
        <v>27</v>
      </c>
      <c r="P1920" t="s">
        <v>23</v>
      </c>
    </row>
    <row r="1921" spans="1:16" x14ac:dyDescent="0.3">
      <c r="A1921">
        <v>10400</v>
      </c>
      <c r="B1921">
        <v>38</v>
      </c>
      <c r="C1921">
        <v>57.2</v>
      </c>
      <c r="D1921">
        <v>2173.6</v>
      </c>
      <c r="E1921" s="1">
        <v>38443</v>
      </c>
      <c r="F1921" t="s">
        <v>16</v>
      </c>
      <c r="G1921">
        <v>2</v>
      </c>
      <c r="H1921">
        <v>4</v>
      </c>
      <c r="I1921">
        <v>2005</v>
      </c>
      <c r="J1921" t="s">
        <v>222</v>
      </c>
      <c r="K1921" t="s">
        <v>291</v>
      </c>
      <c r="L1921" t="s">
        <v>159</v>
      </c>
      <c r="M1921" t="s">
        <v>160</v>
      </c>
      <c r="N1921" t="s">
        <v>21</v>
      </c>
      <c r="O1921" t="s">
        <v>22</v>
      </c>
      <c r="P1921" t="s">
        <v>23</v>
      </c>
    </row>
    <row r="1922" spans="1:16" x14ac:dyDescent="0.3">
      <c r="A1922">
        <v>10415</v>
      </c>
      <c r="B1922">
        <v>18</v>
      </c>
      <c r="C1922">
        <v>69.7</v>
      </c>
      <c r="D1922">
        <v>1254.5999999999999</v>
      </c>
      <c r="E1922" s="1">
        <v>38481</v>
      </c>
      <c r="F1922" t="s">
        <v>75</v>
      </c>
      <c r="G1922">
        <v>2</v>
      </c>
      <c r="H1922">
        <v>5</v>
      </c>
      <c r="I1922">
        <v>2005</v>
      </c>
      <c r="J1922" t="s">
        <v>222</v>
      </c>
      <c r="K1922" t="s">
        <v>291</v>
      </c>
      <c r="L1922" t="s">
        <v>226</v>
      </c>
      <c r="M1922" t="s">
        <v>227</v>
      </c>
      <c r="N1922" t="s">
        <v>46</v>
      </c>
      <c r="O1922" t="s">
        <v>47</v>
      </c>
      <c r="P1922" t="s">
        <v>23</v>
      </c>
    </row>
    <row r="1923" spans="1:16" x14ac:dyDescent="0.3">
      <c r="A1923">
        <v>10110</v>
      </c>
      <c r="B1923">
        <v>37</v>
      </c>
      <c r="C1923">
        <v>100</v>
      </c>
      <c r="D1923">
        <v>3724.42</v>
      </c>
      <c r="E1923" s="1">
        <v>37698</v>
      </c>
      <c r="F1923" t="s">
        <v>16</v>
      </c>
      <c r="G1923">
        <v>1</v>
      </c>
      <c r="H1923">
        <v>3</v>
      </c>
      <c r="I1923">
        <v>2003</v>
      </c>
      <c r="J1923" t="s">
        <v>79</v>
      </c>
      <c r="K1923" t="s">
        <v>292</v>
      </c>
      <c r="L1923" t="s">
        <v>194</v>
      </c>
      <c r="M1923" t="s">
        <v>195</v>
      </c>
      <c r="N1923" t="s">
        <v>74</v>
      </c>
      <c r="O1923" t="s">
        <v>27</v>
      </c>
      <c r="P1923" t="s">
        <v>30</v>
      </c>
    </row>
    <row r="1924" spans="1:16" x14ac:dyDescent="0.3">
      <c r="A1924">
        <v>10124</v>
      </c>
      <c r="B1924">
        <v>43</v>
      </c>
      <c r="C1924">
        <v>100</v>
      </c>
      <c r="D1924">
        <v>5203</v>
      </c>
      <c r="E1924" s="1">
        <v>37762</v>
      </c>
      <c r="F1924" t="s">
        <v>16</v>
      </c>
      <c r="G1924">
        <v>2</v>
      </c>
      <c r="H1924">
        <v>5</v>
      </c>
      <c r="I1924">
        <v>2003</v>
      </c>
      <c r="J1924" t="s">
        <v>79</v>
      </c>
      <c r="K1924" t="s">
        <v>292</v>
      </c>
      <c r="L1924" t="s">
        <v>218</v>
      </c>
      <c r="M1924" t="s">
        <v>219</v>
      </c>
      <c r="N1924" t="s">
        <v>21</v>
      </c>
      <c r="O1924" t="s">
        <v>22</v>
      </c>
      <c r="P1924" t="s">
        <v>30</v>
      </c>
    </row>
    <row r="1925" spans="1:16" x14ac:dyDescent="0.3">
      <c r="A1925">
        <v>10148</v>
      </c>
      <c r="B1925">
        <v>27</v>
      </c>
      <c r="C1925">
        <v>100</v>
      </c>
      <c r="D1925">
        <v>3469.5</v>
      </c>
      <c r="E1925" s="1">
        <v>37875</v>
      </c>
      <c r="F1925" t="s">
        <v>16</v>
      </c>
      <c r="G1925">
        <v>3</v>
      </c>
      <c r="H1925">
        <v>9</v>
      </c>
      <c r="I1925">
        <v>2003</v>
      </c>
      <c r="J1925" t="s">
        <v>79</v>
      </c>
      <c r="K1925" t="s">
        <v>292</v>
      </c>
      <c r="L1925" t="s">
        <v>118</v>
      </c>
      <c r="M1925" t="s">
        <v>119</v>
      </c>
      <c r="N1925" t="s">
        <v>46</v>
      </c>
      <c r="O1925" t="s">
        <v>47</v>
      </c>
      <c r="P1925" t="s">
        <v>30</v>
      </c>
    </row>
    <row r="1926" spans="1:16" x14ac:dyDescent="0.3">
      <c r="A1926">
        <v>10161</v>
      </c>
      <c r="B1926">
        <v>30</v>
      </c>
      <c r="C1926">
        <v>100</v>
      </c>
      <c r="D1926">
        <v>3148.2</v>
      </c>
      <c r="E1926" s="1">
        <v>37911</v>
      </c>
      <c r="F1926" t="s">
        <v>16</v>
      </c>
      <c r="G1926">
        <v>4</v>
      </c>
      <c r="H1926">
        <v>10</v>
      </c>
      <c r="I1926">
        <v>2003</v>
      </c>
      <c r="J1926" t="s">
        <v>79</v>
      </c>
      <c r="K1926" t="s">
        <v>292</v>
      </c>
      <c r="L1926" t="s">
        <v>196</v>
      </c>
      <c r="M1926" t="s">
        <v>197</v>
      </c>
      <c r="N1926" t="s">
        <v>134</v>
      </c>
      <c r="O1926" t="s">
        <v>27</v>
      </c>
      <c r="P1926" t="s">
        <v>30</v>
      </c>
    </row>
    <row r="1927" spans="1:16" x14ac:dyDescent="0.3">
      <c r="A1927">
        <v>10172</v>
      </c>
      <c r="B1927">
        <v>22</v>
      </c>
      <c r="C1927">
        <v>98.51</v>
      </c>
      <c r="D1927">
        <v>2167.2199999999998</v>
      </c>
      <c r="E1927" s="1">
        <v>37930</v>
      </c>
      <c r="F1927" t="s">
        <v>16</v>
      </c>
      <c r="G1927">
        <v>4</v>
      </c>
      <c r="H1927">
        <v>11</v>
      </c>
      <c r="I1927">
        <v>2003</v>
      </c>
      <c r="J1927" t="s">
        <v>79</v>
      </c>
      <c r="K1927" t="s">
        <v>292</v>
      </c>
      <c r="L1927" t="s">
        <v>51</v>
      </c>
      <c r="M1927" t="s">
        <v>52</v>
      </c>
      <c r="N1927" t="s">
        <v>21</v>
      </c>
      <c r="O1927" t="s">
        <v>22</v>
      </c>
      <c r="P1927" t="s">
        <v>23</v>
      </c>
    </row>
    <row r="1928" spans="1:16" x14ac:dyDescent="0.3">
      <c r="A1928">
        <v>10182</v>
      </c>
      <c r="B1928">
        <v>49</v>
      </c>
      <c r="C1928">
        <v>100</v>
      </c>
      <c r="D1928">
        <v>6244.07</v>
      </c>
      <c r="E1928" s="1">
        <v>37937</v>
      </c>
      <c r="F1928" t="s">
        <v>16</v>
      </c>
      <c r="G1928">
        <v>4</v>
      </c>
      <c r="H1928">
        <v>11</v>
      </c>
      <c r="I1928">
        <v>2003</v>
      </c>
      <c r="J1928" t="s">
        <v>79</v>
      </c>
      <c r="K1928" t="s">
        <v>292</v>
      </c>
      <c r="L1928" t="s">
        <v>112</v>
      </c>
      <c r="M1928" t="s">
        <v>113</v>
      </c>
      <c r="N1928" t="s">
        <v>21</v>
      </c>
      <c r="O1928" t="s">
        <v>22</v>
      </c>
      <c r="P1928" t="s">
        <v>30</v>
      </c>
    </row>
    <row r="1929" spans="1:16" x14ac:dyDescent="0.3">
      <c r="A1929">
        <v>10192</v>
      </c>
      <c r="B1929">
        <v>46</v>
      </c>
      <c r="C1929">
        <v>100</v>
      </c>
      <c r="D1929">
        <v>5566</v>
      </c>
      <c r="E1929" s="1">
        <v>37945</v>
      </c>
      <c r="F1929" t="s">
        <v>16</v>
      </c>
      <c r="G1929">
        <v>4</v>
      </c>
      <c r="H1929">
        <v>11</v>
      </c>
      <c r="I1929">
        <v>2003</v>
      </c>
      <c r="J1929" t="s">
        <v>79</v>
      </c>
      <c r="K1929" t="s">
        <v>292</v>
      </c>
      <c r="L1929" t="s">
        <v>114</v>
      </c>
      <c r="M1929" t="s">
        <v>115</v>
      </c>
      <c r="N1929" t="s">
        <v>21</v>
      </c>
      <c r="O1929" t="s">
        <v>22</v>
      </c>
      <c r="P1929" t="s">
        <v>30</v>
      </c>
    </row>
    <row r="1930" spans="1:16" x14ac:dyDescent="0.3">
      <c r="A1930">
        <v>10204</v>
      </c>
      <c r="B1930">
        <v>48</v>
      </c>
      <c r="C1930">
        <v>91.02</v>
      </c>
      <c r="D1930">
        <v>4368.96</v>
      </c>
      <c r="E1930" s="1">
        <v>37957</v>
      </c>
      <c r="F1930" t="s">
        <v>16</v>
      </c>
      <c r="G1930">
        <v>4</v>
      </c>
      <c r="H1930">
        <v>12</v>
      </c>
      <c r="I1930">
        <v>2003</v>
      </c>
      <c r="J1930" t="s">
        <v>79</v>
      </c>
      <c r="K1930" t="s">
        <v>292</v>
      </c>
      <c r="L1930" t="s">
        <v>189</v>
      </c>
      <c r="M1930" t="s">
        <v>20</v>
      </c>
      <c r="N1930" t="s">
        <v>21</v>
      </c>
      <c r="O1930" t="s">
        <v>22</v>
      </c>
      <c r="P1930" t="s">
        <v>30</v>
      </c>
    </row>
    <row r="1931" spans="1:16" x14ac:dyDescent="0.3">
      <c r="A1931">
        <v>10212</v>
      </c>
      <c r="B1931">
        <v>46</v>
      </c>
      <c r="C1931">
        <v>87.81</v>
      </c>
      <c r="D1931">
        <v>4039.26</v>
      </c>
      <c r="E1931" s="1">
        <v>38002</v>
      </c>
      <c r="F1931" t="s">
        <v>16</v>
      </c>
      <c r="G1931">
        <v>1</v>
      </c>
      <c r="H1931">
        <v>1</v>
      </c>
      <c r="I1931">
        <v>2004</v>
      </c>
      <c r="J1931" t="s">
        <v>79</v>
      </c>
      <c r="K1931" t="s">
        <v>292</v>
      </c>
      <c r="L1931" t="s">
        <v>76</v>
      </c>
      <c r="M1931" t="s">
        <v>77</v>
      </c>
      <c r="N1931" t="s">
        <v>78</v>
      </c>
      <c r="O1931" t="s">
        <v>27</v>
      </c>
      <c r="P1931" t="s">
        <v>30</v>
      </c>
    </row>
    <row r="1932" spans="1:16" x14ac:dyDescent="0.3">
      <c r="A1932">
        <v>10226</v>
      </c>
      <c r="B1932">
        <v>48</v>
      </c>
      <c r="C1932">
        <v>92.09</v>
      </c>
      <c r="D1932">
        <v>4420.32</v>
      </c>
      <c r="E1932" s="1">
        <v>38043</v>
      </c>
      <c r="F1932" t="s">
        <v>16</v>
      </c>
      <c r="G1932">
        <v>1</v>
      </c>
      <c r="H1932">
        <v>2</v>
      </c>
      <c r="I1932">
        <v>2004</v>
      </c>
      <c r="J1932" t="s">
        <v>79</v>
      </c>
      <c r="K1932" t="s">
        <v>292</v>
      </c>
      <c r="L1932" t="s">
        <v>146</v>
      </c>
      <c r="M1932" t="s">
        <v>147</v>
      </c>
      <c r="N1932" t="s">
        <v>21</v>
      </c>
      <c r="O1932" t="s">
        <v>22</v>
      </c>
      <c r="P1932" t="s">
        <v>30</v>
      </c>
    </row>
    <row r="1933" spans="1:16" x14ac:dyDescent="0.3">
      <c r="A1933">
        <v>10241</v>
      </c>
      <c r="B1933">
        <v>27</v>
      </c>
      <c r="C1933">
        <v>86.73</v>
      </c>
      <c r="D1933">
        <v>2341.71</v>
      </c>
      <c r="E1933" s="1">
        <v>38090</v>
      </c>
      <c r="F1933" t="s">
        <v>16</v>
      </c>
      <c r="G1933">
        <v>2</v>
      </c>
      <c r="H1933">
        <v>4</v>
      </c>
      <c r="I1933">
        <v>2004</v>
      </c>
      <c r="J1933" t="s">
        <v>79</v>
      </c>
      <c r="K1933" t="s">
        <v>292</v>
      </c>
      <c r="L1933" t="s">
        <v>214</v>
      </c>
      <c r="M1933" t="s">
        <v>215</v>
      </c>
      <c r="N1933" t="s">
        <v>26</v>
      </c>
      <c r="O1933" t="s">
        <v>27</v>
      </c>
      <c r="P1933" t="s">
        <v>23</v>
      </c>
    </row>
    <row r="1934" spans="1:16" x14ac:dyDescent="0.3">
      <c r="A1934">
        <v>10267</v>
      </c>
      <c r="B1934">
        <v>43</v>
      </c>
      <c r="C1934">
        <v>100</v>
      </c>
      <c r="D1934">
        <v>5110.9799999999996</v>
      </c>
      <c r="E1934" s="1">
        <v>38175</v>
      </c>
      <c r="F1934" t="s">
        <v>16</v>
      </c>
      <c r="G1934">
        <v>3</v>
      </c>
      <c r="H1934">
        <v>7</v>
      </c>
      <c r="I1934">
        <v>2004</v>
      </c>
      <c r="J1934" t="s">
        <v>79</v>
      </c>
      <c r="K1934" t="s">
        <v>292</v>
      </c>
      <c r="L1934" t="s">
        <v>189</v>
      </c>
      <c r="M1934" t="s">
        <v>20</v>
      </c>
      <c r="N1934" t="s">
        <v>21</v>
      </c>
      <c r="O1934" t="s">
        <v>22</v>
      </c>
      <c r="P1934" t="s">
        <v>30</v>
      </c>
    </row>
    <row r="1935" spans="1:16" x14ac:dyDescent="0.3">
      <c r="A1935">
        <v>10279</v>
      </c>
      <c r="B1935">
        <v>48</v>
      </c>
      <c r="C1935">
        <v>100</v>
      </c>
      <c r="D1935">
        <v>6168</v>
      </c>
      <c r="E1935" s="1">
        <v>38208</v>
      </c>
      <c r="F1935" t="s">
        <v>16</v>
      </c>
      <c r="G1935">
        <v>3</v>
      </c>
      <c r="H1935">
        <v>8</v>
      </c>
      <c r="I1935">
        <v>2004</v>
      </c>
      <c r="J1935" t="s">
        <v>79</v>
      </c>
      <c r="K1935" t="s">
        <v>292</v>
      </c>
      <c r="L1935" t="s">
        <v>76</v>
      </c>
      <c r="M1935" t="s">
        <v>77</v>
      </c>
      <c r="N1935" t="s">
        <v>78</v>
      </c>
      <c r="O1935" t="s">
        <v>27</v>
      </c>
      <c r="P1935" t="s">
        <v>30</v>
      </c>
    </row>
    <row r="1936" spans="1:16" x14ac:dyDescent="0.3">
      <c r="A1936">
        <v>10288</v>
      </c>
      <c r="B1936">
        <v>41</v>
      </c>
      <c r="C1936">
        <v>100</v>
      </c>
      <c r="D1936">
        <v>4873.26</v>
      </c>
      <c r="E1936" s="1">
        <v>38231</v>
      </c>
      <c r="F1936" t="s">
        <v>16</v>
      </c>
      <c r="G1936">
        <v>3</v>
      </c>
      <c r="H1936">
        <v>9</v>
      </c>
      <c r="I1936">
        <v>2004</v>
      </c>
      <c r="J1936" t="s">
        <v>79</v>
      </c>
      <c r="K1936" t="s">
        <v>292</v>
      </c>
      <c r="L1936" t="s">
        <v>168</v>
      </c>
      <c r="M1936" t="s">
        <v>86</v>
      </c>
      <c r="N1936" t="s">
        <v>86</v>
      </c>
      <c r="O1936" t="s">
        <v>47</v>
      </c>
      <c r="P1936" t="s">
        <v>30</v>
      </c>
    </row>
    <row r="1937" spans="1:16" x14ac:dyDescent="0.3">
      <c r="A1937">
        <v>10301</v>
      </c>
      <c r="B1937">
        <v>22</v>
      </c>
      <c r="C1937">
        <v>96.37</v>
      </c>
      <c r="D1937">
        <v>2120.14</v>
      </c>
      <c r="E1937" s="1">
        <v>37899</v>
      </c>
      <c r="F1937" t="s">
        <v>16</v>
      </c>
      <c r="G1937">
        <v>4</v>
      </c>
      <c r="H1937">
        <v>10</v>
      </c>
      <c r="I1937">
        <v>2003</v>
      </c>
      <c r="J1937" t="s">
        <v>79</v>
      </c>
      <c r="K1937" t="s">
        <v>292</v>
      </c>
      <c r="L1937" t="s">
        <v>220</v>
      </c>
      <c r="M1937" t="s">
        <v>221</v>
      </c>
      <c r="N1937" t="s">
        <v>41</v>
      </c>
      <c r="O1937" t="s">
        <v>27</v>
      </c>
      <c r="P1937" t="s">
        <v>23</v>
      </c>
    </row>
    <row r="1938" spans="1:16" x14ac:dyDescent="0.3">
      <c r="A1938">
        <v>10311</v>
      </c>
      <c r="B1938">
        <v>46</v>
      </c>
      <c r="C1938">
        <v>92.09</v>
      </c>
      <c r="D1938">
        <v>4236.1400000000003</v>
      </c>
      <c r="E1938" s="1">
        <v>38276</v>
      </c>
      <c r="F1938" t="s">
        <v>16</v>
      </c>
      <c r="G1938">
        <v>4</v>
      </c>
      <c r="H1938">
        <v>10</v>
      </c>
      <c r="I1938">
        <v>2004</v>
      </c>
      <c r="J1938" t="s">
        <v>79</v>
      </c>
      <c r="K1938" t="s">
        <v>292</v>
      </c>
      <c r="L1938" t="s">
        <v>76</v>
      </c>
      <c r="M1938" t="s">
        <v>77</v>
      </c>
      <c r="N1938" t="s">
        <v>78</v>
      </c>
      <c r="O1938" t="s">
        <v>27</v>
      </c>
      <c r="P1938" t="s">
        <v>30</v>
      </c>
    </row>
    <row r="1939" spans="1:16" x14ac:dyDescent="0.3">
      <c r="A1939">
        <v>10321</v>
      </c>
      <c r="B1939">
        <v>21</v>
      </c>
      <c r="C1939">
        <v>89.95</v>
      </c>
      <c r="D1939">
        <v>1888.95</v>
      </c>
      <c r="E1939" s="1">
        <v>38295</v>
      </c>
      <c r="F1939" t="s">
        <v>16</v>
      </c>
      <c r="G1939">
        <v>4</v>
      </c>
      <c r="H1939">
        <v>11</v>
      </c>
      <c r="I1939">
        <v>2004</v>
      </c>
      <c r="J1939" t="s">
        <v>79</v>
      </c>
      <c r="K1939" t="s">
        <v>292</v>
      </c>
      <c r="L1939" t="s">
        <v>70</v>
      </c>
      <c r="M1939" t="s">
        <v>71</v>
      </c>
      <c r="N1939" t="s">
        <v>21</v>
      </c>
      <c r="O1939" t="s">
        <v>22</v>
      </c>
      <c r="P1939" t="s">
        <v>23</v>
      </c>
    </row>
    <row r="1940" spans="1:16" x14ac:dyDescent="0.3">
      <c r="A1940">
        <v>10332</v>
      </c>
      <c r="B1940">
        <v>31</v>
      </c>
      <c r="C1940">
        <v>37.18</v>
      </c>
      <c r="D1940">
        <v>1152.58</v>
      </c>
      <c r="E1940" s="1">
        <v>38308</v>
      </c>
      <c r="F1940" t="s">
        <v>16</v>
      </c>
      <c r="G1940">
        <v>4</v>
      </c>
      <c r="H1940">
        <v>11</v>
      </c>
      <c r="I1940">
        <v>2004</v>
      </c>
      <c r="J1940" t="s">
        <v>79</v>
      </c>
      <c r="K1940" t="s">
        <v>292</v>
      </c>
      <c r="L1940" t="s">
        <v>194</v>
      </c>
      <c r="M1940" t="s">
        <v>195</v>
      </c>
      <c r="N1940" t="s">
        <v>74</v>
      </c>
      <c r="O1940" t="s">
        <v>27</v>
      </c>
      <c r="P1940" t="s">
        <v>23</v>
      </c>
    </row>
    <row r="1941" spans="1:16" x14ac:dyDescent="0.3">
      <c r="A1941">
        <v>10346</v>
      </c>
      <c r="B1941">
        <v>26</v>
      </c>
      <c r="C1941">
        <v>95.88</v>
      </c>
      <c r="D1941">
        <v>2492.88</v>
      </c>
      <c r="E1941" s="1">
        <v>38320</v>
      </c>
      <c r="F1941" t="s">
        <v>16</v>
      </c>
      <c r="G1941">
        <v>4</v>
      </c>
      <c r="H1941">
        <v>11</v>
      </c>
      <c r="I1941">
        <v>2004</v>
      </c>
      <c r="J1941" t="s">
        <v>79</v>
      </c>
      <c r="K1941" t="s">
        <v>292</v>
      </c>
      <c r="L1941" t="s">
        <v>218</v>
      </c>
      <c r="M1941" t="s">
        <v>219</v>
      </c>
      <c r="N1941" t="s">
        <v>21</v>
      </c>
      <c r="O1941" t="s">
        <v>22</v>
      </c>
      <c r="P1941" t="s">
        <v>23</v>
      </c>
    </row>
    <row r="1942" spans="1:16" x14ac:dyDescent="0.3">
      <c r="A1942">
        <v>10368</v>
      </c>
      <c r="B1942">
        <v>20</v>
      </c>
      <c r="C1942">
        <v>99.58</v>
      </c>
      <c r="D1942">
        <v>1991.6</v>
      </c>
      <c r="E1942" s="1">
        <v>38371</v>
      </c>
      <c r="F1942" t="s">
        <v>16</v>
      </c>
      <c r="G1942">
        <v>1</v>
      </c>
      <c r="H1942">
        <v>1</v>
      </c>
      <c r="I1942">
        <v>2005</v>
      </c>
      <c r="J1942" t="s">
        <v>79</v>
      </c>
      <c r="K1942" t="s">
        <v>292</v>
      </c>
      <c r="L1942" t="s">
        <v>112</v>
      </c>
      <c r="M1942" t="s">
        <v>113</v>
      </c>
      <c r="N1942" t="s">
        <v>21</v>
      </c>
      <c r="O1942" t="s">
        <v>22</v>
      </c>
      <c r="P1942" t="s">
        <v>23</v>
      </c>
    </row>
    <row r="1943" spans="1:16" x14ac:dyDescent="0.3">
      <c r="A1943">
        <v>10380</v>
      </c>
      <c r="B1943">
        <v>34</v>
      </c>
      <c r="C1943">
        <v>100</v>
      </c>
      <c r="D1943">
        <v>3953.18</v>
      </c>
      <c r="E1943" s="1">
        <v>38399</v>
      </c>
      <c r="F1943" t="s">
        <v>16</v>
      </c>
      <c r="G1943">
        <v>1</v>
      </c>
      <c r="H1943">
        <v>2</v>
      </c>
      <c r="I1943">
        <v>2005</v>
      </c>
      <c r="J1943" t="s">
        <v>79</v>
      </c>
      <c r="K1943" t="s">
        <v>292</v>
      </c>
      <c r="L1943" t="s">
        <v>76</v>
      </c>
      <c r="M1943" t="s">
        <v>77</v>
      </c>
      <c r="N1943" t="s">
        <v>78</v>
      </c>
      <c r="O1943" t="s">
        <v>27</v>
      </c>
      <c r="P1943" t="s">
        <v>30</v>
      </c>
    </row>
    <row r="1944" spans="1:16" x14ac:dyDescent="0.3">
      <c r="A1944">
        <v>10407</v>
      </c>
      <c r="B1944">
        <v>43</v>
      </c>
      <c r="C1944">
        <v>86.73</v>
      </c>
      <c r="D1944">
        <v>3729.39</v>
      </c>
      <c r="E1944" s="1">
        <v>38464</v>
      </c>
      <c r="F1944" t="s">
        <v>161</v>
      </c>
      <c r="G1944">
        <v>2</v>
      </c>
      <c r="H1944">
        <v>4</v>
      </c>
      <c r="I1944">
        <v>2005</v>
      </c>
      <c r="J1944" t="s">
        <v>79</v>
      </c>
      <c r="K1944" t="s">
        <v>292</v>
      </c>
      <c r="L1944" t="s">
        <v>159</v>
      </c>
      <c r="M1944" t="s">
        <v>160</v>
      </c>
      <c r="N1944" t="s">
        <v>21</v>
      </c>
      <c r="O1944" t="s">
        <v>22</v>
      </c>
      <c r="P1944" t="s">
        <v>30</v>
      </c>
    </row>
    <row r="1945" spans="1:16" x14ac:dyDescent="0.3">
      <c r="A1945">
        <v>10420</v>
      </c>
      <c r="B1945">
        <v>26</v>
      </c>
      <c r="C1945">
        <v>100</v>
      </c>
      <c r="D1945">
        <v>2617.16</v>
      </c>
      <c r="E1945" s="1">
        <v>38501</v>
      </c>
      <c r="F1945" t="s">
        <v>122</v>
      </c>
      <c r="G1945">
        <v>2</v>
      </c>
      <c r="H1945">
        <v>5</v>
      </c>
      <c r="I1945">
        <v>2005</v>
      </c>
      <c r="J1945" t="s">
        <v>79</v>
      </c>
      <c r="K1945" t="s">
        <v>292</v>
      </c>
      <c r="L1945" t="s">
        <v>68</v>
      </c>
      <c r="M1945" t="s">
        <v>69</v>
      </c>
      <c r="N1945" t="s">
        <v>46</v>
      </c>
      <c r="O1945" t="s">
        <v>47</v>
      </c>
      <c r="P1945" t="s">
        <v>23</v>
      </c>
    </row>
    <row r="1946" spans="1:16" x14ac:dyDescent="0.3">
      <c r="A1946">
        <v>10105</v>
      </c>
      <c r="B1946">
        <v>50</v>
      </c>
      <c r="C1946">
        <v>79.67</v>
      </c>
      <c r="D1946">
        <v>3983.5</v>
      </c>
      <c r="E1946" s="1">
        <v>37663</v>
      </c>
      <c r="F1946" t="s">
        <v>16</v>
      </c>
      <c r="G1946">
        <v>1</v>
      </c>
      <c r="H1946">
        <v>2</v>
      </c>
      <c r="I1946">
        <v>2003</v>
      </c>
      <c r="J1946" t="s">
        <v>222</v>
      </c>
      <c r="K1946" t="s">
        <v>293</v>
      </c>
      <c r="L1946" t="s">
        <v>132</v>
      </c>
      <c r="M1946" t="s">
        <v>133</v>
      </c>
      <c r="N1946" t="s">
        <v>134</v>
      </c>
      <c r="O1946" t="s">
        <v>27</v>
      </c>
      <c r="P1946" t="s">
        <v>30</v>
      </c>
    </row>
    <row r="1947" spans="1:16" x14ac:dyDescent="0.3">
      <c r="A1947">
        <v>10119</v>
      </c>
      <c r="B1947">
        <v>35</v>
      </c>
      <c r="C1947">
        <v>90.57</v>
      </c>
      <c r="D1947">
        <v>3169.95</v>
      </c>
      <c r="E1947" s="1">
        <v>37739</v>
      </c>
      <c r="F1947" t="s">
        <v>16</v>
      </c>
      <c r="G1947">
        <v>2</v>
      </c>
      <c r="H1947">
        <v>4</v>
      </c>
      <c r="I1947">
        <v>2003</v>
      </c>
      <c r="J1947" t="s">
        <v>222</v>
      </c>
      <c r="K1947" t="s">
        <v>293</v>
      </c>
      <c r="L1947" t="s">
        <v>64</v>
      </c>
      <c r="M1947" t="s">
        <v>65</v>
      </c>
      <c r="N1947" t="s">
        <v>66</v>
      </c>
      <c r="O1947" t="s">
        <v>27</v>
      </c>
      <c r="P1947" t="s">
        <v>30</v>
      </c>
    </row>
    <row r="1948" spans="1:16" x14ac:dyDescent="0.3">
      <c r="A1948">
        <v>10129</v>
      </c>
      <c r="B1948">
        <v>50</v>
      </c>
      <c r="C1948">
        <v>77.989999999999995</v>
      </c>
      <c r="D1948">
        <v>3899.5</v>
      </c>
      <c r="E1948" s="1">
        <v>37784</v>
      </c>
      <c r="F1948" t="s">
        <v>16</v>
      </c>
      <c r="G1948">
        <v>2</v>
      </c>
      <c r="H1948">
        <v>6</v>
      </c>
      <c r="I1948">
        <v>2003</v>
      </c>
      <c r="J1948" t="s">
        <v>222</v>
      </c>
      <c r="K1948" t="s">
        <v>293</v>
      </c>
      <c r="L1948" t="s">
        <v>135</v>
      </c>
      <c r="M1948" t="s">
        <v>136</v>
      </c>
      <c r="N1948" t="s">
        <v>74</v>
      </c>
      <c r="O1948" t="s">
        <v>27</v>
      </c>
      <c r="P1948" t="s">
        <v>30</v>
      </c>
    </row>
    <row r="1949" spans="1:16" x14ac:dyDescent="0.3">
      <c r="A1949">
        <v>10143</v>
      </c>
      <c r="B1949">
        <v>23</v>
      </c>
      <c r="C1949">
        <v>80.510000000000005</v>
      </c>
      <c r="D1949">
        <v>1851.73</v>
      </c>
      <c r="E1949" s="1">
        <v>37843</v>
      </c>
      <c r="F1949" t="s">
        <v>16</v>
      </c>
      <c r="G1949">
        <v>3</v>
      </c>
      <c r="H1949">
        <v>8</v>
      </c>
      <c r="I1949">
        <v>2003</v>
      </c>
      <c r="J1949" t="s">
        <v>222</v>
      </c>
      <c r="K1949" t="s">
        <v>293</v>
      </c>
      <c r="L1949" t="s">
        <v>137</v>
      </c>
      <c r="M1949" t="s">
        <v>71</v>
      </c>
      <c r="N1949" t="s">
        <v>21</v>
      </c>
      <c r="O1949" t="s">
        <v>22</v>
      </c>
      <c r="P1949" t="s">
        <v>23</v>
      </c>
    </row>
    <row r="1950" spans="1:16" x14ac:dyDescent="0.3">
      <c r="A1950">
        <v>10155</v>
      </c>
      <c r="B1950">
        <v>37</v>
      </c>
      <c r="C1950">
        <v>67.930000000000007</v>
      </c>
      <c r="D1950">
        <v>2513.41</v>
      </c>
      <c r="E1950" s="1">
        <v>37900</v>
      </c>
      <c r="F1950" t="s">
        <v>16</v>
      </c>
      <c r="G1950">
        <v>4</v>
      </c>
      <c r="H1950">
        <v>10</v>
      </c>
      <c r="I1950">
        <v>2003</v>
      </c>
      <c r="J1950" t="s">
        <v>222</v>
      </c>
      <c r="K1950" t="s">
        <v>293</v>
      </c>
      <c r="L1950" t="s">
        <v>57</v>
      </c>
      <c r="M1950" t="s">
        <v>58</v>
      </c>
      <c r="N1950" t="s">
        <v>59</v>
      </c>
      <c r="O1950" t="s">
        <v>27</v>
      </c>
      <c r="P1950" t="s">
        <v>23</v>
      </c>
    </row>
    <row r="1951" spans="1:16" x14ac:dyDescent="0.3">
      <c r="A1951">
        <v>10167</v>
      </c>
      <c r="B1951">
        <v>29</v>
      </c>
      <c r="C1951">
        <v>83.86</v>
      </c>
      <c r="D1951">
        <v>2431.94</v>
      </c>
      <c r="E1951" s="1">
        <v>37917</v>
      </c>
      <c r="F1951" t="s">
        <v>138</v>
      </c>
      <c r="G1951">
        <v>4</v>
      </c>
      <c r="H1951">
        <v>10</v>
      </c>
      <c r="I1951">
        <v>2003</v>
      </c>
      <c r="J1951" t="s">
        <v>222</v>
      </c>
      <c r="K1951" t="s">
        <v>293</v>
      </c>
      <c r="L1951" t="s">
        <v>108</v>
      </c>
      <c r="M1951" t="s">
        <v>109</v>
      </c>
      <c r="N1951" t="s">
        <v>83</v>
      </c>
      <c r="O1951" t="s">
        <v>27</v>
      </c>
      <c r="P1951" t="s">
        <v>23</v>
      </c>
    </row>
    <row r="1952" spans="1:16" x14ac:dyDescent="0.3">
      <c r="A1952">
        <v>10178</v>
      </c>
      <c r="B1952">
        <v>21</v>
      </c>
      <c r="C1952">
        <v>72.12</v>
      </c>
      <c r="D1952">
        <v>1514.52</v>
      </c>
      <c r="E1952" s="1">
        <v>37933</v>
      </c>
      <c r="F1952" t="s">
        <v>16</v>
      </c>
      <c r="G1952">
        <v>4</v>
      </c>
      <c r="H1952">
        <v>11</v>
      </c>
      <c r="I1952">
        <v>2003</v>
      </c>
      <c r="J1952" t="s">
        <v>222</v>
      </c>
      <c r="K1952" t="s">
        <v>293</v>
      </c>
      <c r="L1952" t="s">
        <v>139</v>
      </c>
      <c r="M1952" t="s">
        <v>140</v>
      </c>
      <c r="N1952" t="s">
        <v>26</v>
      </c>
      <c r="O1952" t="s">
        <v>27</v>
      </c>
      <c r="P1952" t="s">
        <v>23</v>
      </c>
    </row>
    <row r="1953" spans="1:16" x14ac:dyDescent="0.3">
      <c r="A1953">
        <v>10186</v>
      </c>
      <c r="B1953">
        <v>36</v>
      </c>
      <c r="C1953">
        <v>85.54</v>
      </c>
      <c r="D1953">
        <v>3079.44</v>
      </c>
      <c r="E1953" s="1">
        <v>37939</v>
      </c>
      <c r="F1953" t="s">
        <v>16</v>
      </c>
      <c r="G1953">
        <v>4</v>
      </c>
      <c r="H1953">
        <v>11</v>
      </c>
      <c r="I1953">
        <v>2003</v>
      </c>
      <c r="J1953" t="s">
        <v>222</v>
      </c>
      <c r="K1953" t="s">
        <v>293</v>
      </c>
      <c r="L1953" t="s">
        <v>141</v>
      </c>
      <c r="M1953" t="s">
        <v>136</v>
      </c>
      <c r="N1953" t="s">
        <v>74</v>
      </c>
      <c r="O1953" t="s">
        <v>27</v>
      </c>
      <c r="P1953" t="s">
        <v>30</v>
      </c>
    </row>
    <row r="1954" spans="1:16" x14ac:dyDescent="0.3">
      <c r="A1954">
        <v>10197</v>
      </c>
      <c r="B1954">
        <v>22</v>
      </c>
      <c r="C1954">
        <v>86.38</v>
      </c>
      <c r="D1954">
        <v>1900.36</v>
      </c>
      <c r="E1954" s="1">
        <v>37951</v>
      </c>
      <c r="F1954" t="s">
        <v>16</v>
      </c>
      <c r="G1954">
        <v>4</v>
      </c>
      <c r="H1954">
        <v>11</v>
      </c>
      <c r="I1954">
        <v>2003</v>
      </c>
      <c r="J1954" t="s">
        <v>222</v>
      </c>
      <c r="K1954" t="s">
        <v>293</v>
      </c>
      <c r="L1954" t="s">
        <v>142</v>
      </c>
      <c r="M1954" t="s">
        <v>143</v>
      </c>
      <c r="N1954" t="s">
        <v>78</v>
      </c>
      <c r="O1954" t="s">
        <v>27</v>
      </c>
      <c r="P1954" t="s">
        <v>23</v>
      </c>
    </row>
    <row r="1955" spans="1:16" x14ac:dyDescent="0.3">
      <c r="A1955">
        <v>10209</v>
      </c>
      <c r="B1955">
        <v>22</v>
      </c>
      <c r="C1955">
        <v>89.73</v>
      </c>
      <c r="D1955">
        <v>1974.06</v>
      </c>
      <c r="E1955" s="1">
        <v>37995</v>
      </c>
      <c r="F1955" t="s">
        <v>16</v>
      </c>
      <c r="G1955">
        <v>1</v>
      </c>
      <c r="H1955">
        <v>1</v>
      </c>
      <c r="I1955">
        <v>2004</v>
      </c>
      <c r="J1955" t="s">
        <v>222</v>
      </c>
      <c r="K1955" t="s">
        <v>293</v>
      </c>
      <c r="L1955" t="s">
        <v>144</v>
      </c>
      <c r="M1955" t="s">
        <v>145</v>
      </c>
      <c r="N1955" t="s">
        <v>21</v>
      </c>
      <c r="O1955" t="s">
        <v>22</v>
      </c>
      <c r="P1955" t="s">
        <v>23</v>
      </c>
    </row>
    <row r="1956" spans="1:16" x14ac:dyDescent="0.3">
      <c r="A1956">
        <v>10222</v>
      </c>
      <c r="B1956">
        <v>46</v>
      </c>
      <c r="C1956">
        <v>80.510000000000005</v>
      </c>
      <c r="D1956">
        <v>3703.46</v>
      </c>
      <c r="E1956" s="1">
        <v>38036</v>
      </c>
      <c r="F1956" t="s">
        <v>16</v>
      </c>
      <c r="G1956">
        <v>1</v>
      </c>
      <c r="H1956">
        <v>2</v>
      </c>
      <c r="I1956">
        <v>2004</v>
      </c>
      <c r="J1956" t="s">
        <v>222</v>
      </c>
      <c r="K1956" t="s">
        <v>293</v>
      </c>
      <c r="L1956" t="s">
        <v>146</v>
      </c>
      <c r="M1956" t="s">
        <v>147</v>
      </c>
      <c r="N1956" t="s">
        <v>21</v>
      </c>
      <c r="O1956" t="s">
        <v>22</v>
      </c>
      <c r="P1956" t="s">
        <v>30</v>
      </c>
    </row>
    <row r="1957" spans="1:16" x14ac:dyDescent="0.3">
      <c r="A1957">
        <v>10248</v>
      </c>
      <c r="B1957">
        <v>23</v>
      </c>
      <c r="C1957">
        <v>76.31</v>
      </c>
      <c r="D1957">
        <v>1755.13</v>
      </c>
      <c r="E1957" s="1">
        <v>38114</v>
      </c>
      <c r="F1957" t="s">
        <v>138</v>
      </c>
      <c r="G1957">
        <v>2</v>
      </c>
      <c r="H1957">
        <v>5</v>
      </c>
      <c r="I1957">
        <v>2004</v>
      </c>
      <c r="J1957" t="s">
        <v>222</v>
      </c>
      <c r="K1957" t="s">
        <v>293</v>
      </c>
      <c r="L1957" t="s">
        <v>19</v>
      </c>
      <c r="M1957" t="s">
        <v>20</v>
      </c>
      <c r="N1957" t="s">
        <v>21</v>
      </c>
      <c r="O1957" t="s">
        <v>22</v>
      </c>
      <c r="P1957" t="s">
        <v>23</v>
      </c>
    </row>
    <row r="1958" spans="1:16" x14ac:dyDescent="0.3">
      <c r="A1958">
        <v>10262</v>
      </c>
      <c r="B1958">
        <v>49</v>
      </c>
      <c r="C1958">
        <v>87.21</v>
      </c>
      <c r="D1958">
        <v>4273.29</v>
      </c>
      <c r="E1958" s="1">
        <v>38162</v>
      </c>
      <c r="F1958" t="s">
        <v>138</v>
      </c>
      <c r="G1958">
        <v>2</v>
      </c>
      <c r="H1958">
        <v>6</v>
      </c>
      <c r="I1958">
        <v>2004</v>
      </c>
      <c r="J1958" t="s">
        <v>222</v>
      </c>
      <c r="K1958" t="s">
        <v>293</v>
      </c>
      <c r="L1958" t="s">
        <v>76</v>
      </c>
      <c r="M1958" t="s">
        <v>77</v>
      </c>
      <c r="N1958" t="s">
        <v>78</v>
      </c>
      <c r="O1958" t="s">
        <v>27</v>
      </c>
      <c r="P1958" t="s">
        <v>30</v>
      </c>
    </row>
    <row r="1959" spans="1:16" x14ac:dyDescent="0.3">
      <c r="A1959">
        <v>10273</v>
      </c>
      <c r="B1959">
        <v>48</v>
      </c>
      <c r="C1959">
        <v>83.02</v>
      </c>
      <c r="D1959">
        <v>3984.96</v>
      </c>
      <c r="E1959" s="1">
        <v>38189</v>
      </c>
      <c r="F1959" t="s">
        <v>16</v>
      </c>
      <c r="G1959">
        <v>3</v>
      </c>
      <c r="H1959">
        <v>7</v>
      </c>
      <c r="I1959">
        <v>2004</v>
      </c>
      <c r="J1959" t="s">
        <v>222</v>
      </c>
      <c r="K1959" t="s">
        <v>293</v>
      </c>
      <c r="L1959" t="s">
        <v>148</v>
      </c>
      <c r="M1959" t="s">
        <v>149</v>
      </c>
      <c r="N1959" t="s">
        <v>150</v>
      </c>
      <c r="O1959" t="s">
        <v>27</v>
      </c>
      <c r="P1959" t="s">
        <v>30</v>
      </c>
    </row>
    <row r="1960" spans="1:16" x14ac:dyDescent="0.3">
      <c r="A1960">
        <v>10283</v>
      </c>
      <c r="B1960">
        <v>33</v>
      </c>
      <c r="C1960">
        <v>72.959999999999994</v>
      </c>
      <c r="D1960">
        <v>2407.6799999999998</v>
      </c>
      <c r="E1960" s="1">
        <v>38219</v>
      </c>
      <c r="F1960" t="s">
        <v>16</v>
      </c>
      <c r="G1960">
        <v>3</v>
      </c>
      <c r="H1960">
        <v>8</v>
      </c>
      <c r="I1960">
        <v>2004</v>
      </c>
      <c r="J1960" t="s">
        <v>222</v>
      </c>
      <c r="K1960" t="s">
        <v>293</v>
      </c>
      <c r="L1960" t="s">
        <v>151</v>
      </c>
      <c r="M1960" t="s">
        <v>152</v>
      </c>
      <c r="N1960" t="s">
        <v>97</v>
      </c>
      <c r="O1960" t="s">
        <v>22</v>
      </c>
      <c r="P1960" t="s">
        <v>23</v>
      </c>
    </row>
    <row r="1961" spans="1:16" x14ac:dyDescent="0.3">
      <c r="A1961">
        <v>10296</v>
      </c>
      <c r="B1961">
        <v>22</v>
      </c>
      <c r="C1961">
        <v>77.150000000000006</v>
      </c>
      <c r="D1961">
        <v>1697.3</v>
      </c>
      <c r="E1961" s="1">
        <v>38245</v>
      </c>
      <c r="F1961" t="s">
        <v>16</v>
      </c>
      <c r="G1961">
        <v>3</v>
      </c>
      <c r="H1961">
        <v>9</v>
      </c>
      <c r="I1961">
        <v>2004</v>
      </c>
      <c r="J1961" t="s">
        <v>222</v>
      </c>
      <c r="K1961" t="s">
        <v>293</v>
      </c>
      <c r="L1961" t="s">
        <v>233</v>
      </c>
      <c r="M1961" t="s">
        <v>234</v>
      </c>
      <c r="N1961" t="s">
        <v>177</v>
      </c>
      <c r="O1961" t="s">
        <v>27</v>
      </c>
      <c r="P1961" t="s">
        <v>23</v>
      </c>
    </row>
    <row r="1962" spans="1:16" x14ac:dyDescent="0.3">
      <c r="A1962">
        <v>10307</v>
      </c>
      <c r="B1962">
        <v>22</v>
      </c>
      <c r="C1962">
        <v>91.41</v>
      </c>
      <c r="D1962">
        <v>2011.02</v>
      </c>
      <c r="E1962" s="1">
        <v>38274</v>
      </c>
      <c r="F1962" t="s">
        <v>16</v>
      </c>
      <c r="G1962">
        <v>4</v>
      </c>
      <c r="H1962">
        <v>10</v>
      </c>
      <c r="I1962">
        <v>2004</v>
      </c>
      <c r="J1962" t="s">
        <v>222</v>
      </c>
      <c r="K1962" t="s">
        <v>293</v>
      </c>
      <c r="L1962" t="s">
        <v>91</v>
      </c>
      <c r="M1962" t="s">
        <v>92</v>
      </c>
      <c r="N1962" t="s">
        <v>21</v>
      </c>
      <c r="O1962" t="s">
        <v>22</v>
      </c>
      <c r="P1962" t="s">
        <v>23</v>
      </c>
    </row>
    <row r="1963" spans="1:16" x14ac:dyDescent="0.3">
      <c r="A1963">
        <v>10316</v>
      </c>
      <c r="B1963">
        <v>25</v>
      </c>
      <c r="C1963">
        <v>92.25</v>
      </c>
      <c r="D1963">
        <v>2306.25</v>
      </c>
      <c r="E1963" s="1">
        <v>38292</v>
      </c>
      <c r="F1963" t="s">
        <v>16</v>
      </c>
      <c r="G1963">
        <v>4</v>
      </c>
      <c r="H1963">
        <v>11</v>
      </c>
      <c r="I1963">
        <v>2004</v>
      </c>
      <c r="J1963" t="s">
        <v>222</v>
      </c>
      <c r="K1963" t="s">
        <v>293</v>
      </c>
      <c r="L1963" t="s">
        <v>155</v>
      </c>
      <c r="M1963" t="s">
        <v>156</v>
      </c>
      <c r="N1963" t="s">
        <v>74</v>
      </c>
      <c r="O1963" t="s">
        <v>27</v>
      </c>
      <c r="P1963" t="s">
        <v>23</v>
      </c>
    </row>
    <row r="1964" spans="1:16" x14ac:dyDescent="0.3">
      <c r="A1964">
        <v>10326</v>
      </c>
      <c r="B1964">
        <v>20</v>
      </c>
      <c r="C1964">
        <v>92.25</v>
      </c>
      <c r="D1964">
        <v>1845</v>
      </c>
      <c r="E1964" s="1">
        <v>38300</v>
      </c>
      <c r="F1964" t="s">
        <v>16</v>
      </c>
      <c r="G1964">
        <v>4</v>
      </c>
      <c r="H1964">
        <v>11</v>
      </c>
      <c r="I1964">
        <v>2004</v>
      </c>
      <c r="J1964" t="s">
        <v>222</v>
      </c>
      <c r="K1964" t="s">
        <v>293</v>
      </c>
      <c r="L1964" t="s">
        <v>81</v>
      </c>
      <c r="M1964" t="s">
        <v>82</v>
      </c>
      <c r="N1964" t="s">
        <v>83</v>
      </c>
      <c r="O1964" t="s">
        <v>27</v>
      </c>
      <c r="P1964" t="s">
        <v>23</v>
      </c>
    </row>
    <row r="1965" spans="1:16" x14ac:dyDescent="0.3">
      <c r="A1965">
        <v>10339</v>
      </c>
      <c r="B1965">
        <v>42</v>
      </c>
      <c r="C1965">
        <v>59.36</v>
      </c>
      <c r="D1965">
        <v>2493.12</v>
      </c>
      <c r="E1965" s="1">
        <v>38314</v>
      </c>
      <c r="F1965" t="s">
        <v>16</v>
      </c>
      <c r="G1965">
        <v>4</v>
      </c>
      <c r="H1965">
        <v>11</v>
      </c>
      <c r="I1965">
        <v>2004</v>
      </c>
      <c r="J1965" t="s">
        <v>222</v>
      </c>
      <c r="K1965" t="s">
        <v>293</v>
      </c>
      <c r="L1965" t="s">
        <v>103</v>
      </c>
      <c r="M1965" t="s">
        <v>104</v>
      </c>
      <c r="N1965" t="s">
        <v>87</v>
      </c>
      <c r="O1965" t="s">
        <v>87</v>
      </c>
      <c r="P1965" t="s">
        <v>23</v>
      </c>
    </row>
    <row r="1966" spans="1:16" x14ac:dyDescent="0.3">
      <c r="A1966">
        <v>10350</v>
      </c>
      <c r="B1966">
        <v>25</v>
      </c>
      <c r="C1966">
        <v>60.34</v>
      </c>
      <c r="D1966">
        <v>1508.5</v>
      </c>
      <c r="E1966" s="1">
        <v>38323</v>
      </c>
      <c r="F1966" t="s">
        <v>16</v>
      </c>
      <c r="G1966">
        <v>4</v>
      </c>
      <c r="H1966">
        <v>12</v>
      </c>
      <c r="I1966">
        <v>2004</v>
      </c>
      <c r="J1966" t="s">
        <v>222</v>
      </c>
      <c r="K1966" t="s">
        <v>293</v>
      </c>
      <c r="L1966" t="s">
        <v>76</v>
      </c>
      <c r="M1966" t="s">
        <v>77</v>
      </c>
      <c r="N1966" t="s">
        <v>78</v>
      </c>
      <c r="O1966" t="s">
        <v>27</v>
      </c>
      <c r="P1966" t="s">
        <v>23</v>
      </c>
    </row>
    <row r="1967" spans="1:16" x14ac:dyDescent="0.3">
      <c r="A1967">
        <v>10373</v>
      </c>
      <c r="B1967">
        <v>23</v>
      </c>
      <c r="C1967">
        <v>100</v>
      </c>
      <c r="D1967">
        <v>2394.3000000000002</v>
      </c>
      <c r="E1967" s="1">
        <v>38383</v>
      </c>
      <c r="F1967" t="s">
        <v>16</v>
      </c>
      <c r="G1967">
        <v>1</v>
      </c>
      <c r="H1967">
        <v>1</v>
      </c>
      <c r="I1967">
        <v>2005</v>
      </c>
      <c r="J1967" t="s">
        <v>222</v>
      </c>
      <c r="K1967" t="s">
        <v>293</v>
      </c>
      <c r="L1967" t="s">
        <v>157</v>
      </c>
      <c r="M1967" t="s">
        <v>158</v>
      </c>
      <c r="N1967" t="s">
        <v>59</v>
      </c>
      <c r="O1967" t="s">
        <v>27</v>
      </c>
      <c r="P1967" t="s">
        <v>23</v>
      </c>
    </row>
    <row r="1968" spans="1:16" x14ac:dyDescent="0.3">
      <c r="A1968">
        <v>10385</v>
      </c>
      <c r="B1968">
        <v>37</v>
      </c>
      <c r="C1968">
        <v>85.54</v>
      </c>
      <c r="D1968">
        <v>3164.98</v>
      </c>
      <c r="E1968" s="1">
        <v>38411</v>
      </c>
      <c r="F1968" t="s">
        <v>16</v>
      </c>
      <c r="G1968">
        <v>1</v>
      </c>
      <c r="H1968">
        <v>2</v>
      </c>
      <c r="I1968">
        <v>2005</v>
      </c>
      <c r="J1968" t="s">
        <v>222</v>
      </c>
      <c r="K1968" t="s">
        <v>293</v>
      </c>
      <c r="L1968" t="s">
        <v>112</v>
      </c>
      <c r="M1968" t="s">
        <v>113</v>
      </c>
      <c r="N1968" t="s">
        <v>21</v>
      </c>
      <c r="O1968" t="s">
        <v>22</v>
      </c>
      <c r="P1968" t="s">
        <v>30</v>
      </c>
    </row>
    <row r="1969" spans="1:16" x14ac:dyDescent="0.3">
      <c r="A1969">
        <v>10396</v>
      </c>
      <c r="B1969">
        <v>37</v>
      </c>
      <c r="C1969">
        <v>90.57</v>
      </c>
      <c r="D1969">
        <v>3351.09</v>
      </c>
      <c r="E1969" s="1">
        <v>38434</v>
      </c>
      <c r="F1969" t="s">
        <v>16</v>
      </c>
      <c r="G1969">
        <v>1</v>
      </c>
      <c r="H1969">
        <v>3</v>
      </c>
      <c r="I1969">
        <v>2005</v>
      </c>
      <c r="J1969" t="s">
        <v>222</v>
      </c>
      <c r="K1969" t="s">
        <v>293</v>
      </c>
      <c r="L1969" t="s">
        <v>112</v>
      </c>
      <c r="M1969" t="s">
        <v>113</v>
      </c>
      <c r="N1969" t="s">
        <v>21</v>
      </c>
      <c r="O1969" t="s">
        <v>22</v>
      </c>
      <c r="P1969" t="s">
        <v>30</v>
      </c>
    </row>
    <row r="1970" spans="1:16" x14ac:dyDescent="0.3">
      <c r="A1970">
        <v>10400</v>
      </c>
      <c r="B1970">
        <v>42</v>
      </c>
      <c r="C1970">
        <v>72.959999999999994</v>
      </c>
      <c r="D1970">
        <v>3064.32</v>
      </c>
      <c r="E1970" s="1">
        <v>38443</v>
      </c>
      <c r="F1970" t="s">
        <v>16</v>
      </c>
      <c r="G1970">
        <v>2</v>
      </c>
      <c r="H1970">
        <v>4</v>
      </c>
      <c r="I1970">
        <v>2005</v>
      </c>
      <c r="J1970" t="s">
        <v>222</v>
      </c>
      <c r="K1970" t="s">
        <v>293</v>
      </c>
      <c r="L1970" t="s">
        <v>159</v>
      </c>
      <c r="M1970" t="s">
        <v>160</v>
      </c>
      <c r="N1970" t="s">
        <v>21</v>
      </c>
      <c r="O1970" t="s">
        <v>22</v>
      </c>
      <c r="P1970" t="s">
        <v>30</v>
      </c>
    </row>
    <row r="1971" spans="1:16" x14ac:dyDescent="0.3">
      <c r="A1971">
        <v>10414</v>
      </c>
      <c r="B1971">
        <v>51</v>
      </c>
      <c r="C1971">
        <v>76.31</v>
      </c>
      <c r="D1971">
        <v>3891.81</v>
      </c>
      <c r="E1971" s="1">
        <v>38478</v>
      </c>
      <c r="F1971" t="s">
        <v>161</v>
      </c>
      <c r="G1971">
        <v>2</v>
      </c>
      <c r="H1971">
        <v>5</v>
      </c>
      <c r="I1971">
        <v>2005</v>
      </c>
      <c r="J1971" t="s">
        <v>222</v>
      </c>
      <c r="K1971" t="s">
        <v>293</v>
      </c>
      <c r="L1971" t="s">
        <v>153</v>
      </c>
      <c r="M1971" t="s">
        <v>154</v>
      </c>
      <c r="N1971" t="s">
        <v>21</v>
      </c>
      <c r="O1971" t="s">
        <v>22</v>
      </c>
      <c r="P1971" t="s">
        <v>30</v>
      </c>
    </row>
    <row r="1972" spans="1:16" x14ac:dyDescent="0.3">
      <c r="A1972">
        <v>10108</v>
      </c>
      <c r="B1972">
        <v>40</v>
      </c>
      <c r="C1972">
        <v>100</v>
      </c>
      <c r="D1972">
        <v>5448.8</v>
      </c>
      <c r="E1972" s="1">
        <v>37683</v>
      </c>
      <c r="F1972" t="s">
        <v>16</v>
      </c>
      <c r="G1972">
        <v>1</v>
      </c>
      <c r="H1972">
        <v>3</v>
      </c>
      <c r="I1972">
        <v>2003</v>
      </c>
      <c r="J1972" t="s">
        <v>79</v>
      </c>
      <c r="K1972" t="s">
        <v>294</v>
      </c>
      <c r="L1972" t="s">
        <v>170</v>
      </c>
      <c r="M1972" t="s">
        <v>171</v>
      </c>
      <c r="N1972" t="s">
        <v>172</v>
      </c>
      <c r="O1972" t="s">
        <v>87</v>
      </c>
      <c r="P1972" t="s">
        <v>30</v>
      </c>
    </row>
    <row r="1973" spans="1:16" x14ac:dyDescent="0.3">
      <c r="A1973">
        <v>10122</v>
      </c>
      <c r="B1973">
        <v>43</v>
      </c>
      <c r="C1973">
        <v>100</v>
      </c>
      <c r="D1973">
        <v>5494.97</v>
      </c>
      <c r="E1973" s="1">
        <v>37749</v>
      </c>
      <c r="F1973" t="s">
        <v>16</v>
      </c>
      <c r="G1973">
        <v>2</v>
      </c>
      <c r="H1973">
        <v>5</v>
      </c>
      <c r="I1973">
        <v>2003</v>
      </c>
      <c r="J1973" t="s">
        <v>79</v>
      </c>
      <c r="K1973" t="s">
        <v>294</v>
      </c>
      <c r="L1973" t="s">
        <v>173</v>
      </c>
      <c r="M1973" t="s">
        <v>174</v>
      </c>
      <c r="N1973" t="s">
        <v>26</v>
      </c>
      <c r="O1973" t="s">
        <v>27</v>
      </c>
      <c r="P1973" t="s">
        <v>30</v>
      </c>
    </row>
    <row r="1974" spans="1:16" x14ac:dyDescent="0.3">
      <c r="A1974">
        <v>10135</v>
      </c>
      <c r="B1974">
        <v>47</v>
      </c>
      <c r="C1974">
        <v>100</v>
      </c>
      <c r="D1974">
        <v>6336.07</v>
      </c>
      <c r="E1974" s="1">
        <v>37804</v>
      </c>
      <c r="F1974" t="s">
        <v>16</v>
      </c>
      <c r="G1974">
        <v>3</v>
      </c>
      <c r="H1974">
        <v>7</v>
      </c>
      <c r="I1974">
        <v>2003</v>
      </c>
      <c r="J1974" t="s">
        <v>79</v>
      </c>
      <c r="K1974" t="s">
        <v>294</v>
      </c>
      <c r="L1974" t="s">
        <v>112</v>
      </c>
      <c r="M1974" t="s">
        <v>113</v>
      </c>
      <c r="N1974" t="s">
        <v>21</v>
      </c>
      <c r="O1974" t="s">
        <v>22</v>
      </c>
      <c r="P1974" t="s">
        <v>30</v>
      </c>
    </row>
    <row r="1975" spans="1:16" x14ac:dyDescent="0.3">
      <c r="A1975">
        <v>10147</v>
      </c>
      <c r="B1975">
        <v>23</v>
      </c>
      <c r="C1975">
        <v>100</v>
      </c>
      <c r="D1975">
        <v>2906.97</v>
      </c>
      <c r="E1975" s="1">
        <v>37869</v>
      </c>
      <c r="F1975" t="s">
        <v>16</v>
      </c>
      <c r="G1975">
        <v>3</v>
      </c>
      <c r="H1975">
        <v>9</v>
      </c>
      <c r="I1975">
        <v>2003</v>
      </c>
      <c r="J1975" t="s">
        <v>79</v>
      </c>
      <c r="K1975" t="s">
        <v>294</v>
      </c>
      <c r="L1975" t="s">
        <v>116</v>
      </c>
      <c r="M1975" t="s">
        <v>117</v>
      </c>
      <c r="N1975" t="s">
        <v>21</v>
      </c>
      <c r="O1975" t="s">
        <v>22</v>
      </c>
      <c r="P1975" t="s">
        <v>23</v>
      </c>
    </row>
    <row r="1976" spans="1:16" x14ac:dyDescent="0.3">
      <c r="A1976">
        <v>10160</v>
      </c>
      <c r="B1976">
        <v>35</v>
      </c>
      <c r="C1976">
        <v>100</v>
      </c>
      <c r="D1976">
        <v>4767.7</v>
      </c>
      <c r="E1976" s="1">
        <v>37905</v>
      </c>
      <c r="F1976" t="s">
        <v>16</v>
      </c>
      <c r="G1976">
        <v>4</v>
      </c>
      <c r="H1976">
        <v>10</v>
      </c>
      <c r="I1976">
        <v>2003</v>
      </c>
      <c r="J1976" t="s">
        <v>79</v>
      </c>
      <c r="K1976" t="s">
        <v>294</v>
      </c>
      <c r="L1976" t="s">
        <v>144</v>
      </c>
      <c r="M1976" t="s">
        <v>145</v>
      </c>
      <c r="N1976" t="s">
        <v>21</v>
      </c>
      <c r="O1976" t="s">
        <v>22</v>
      </c>
      <c r="P1976" t="s">
        <v>30</v>
      </c>
    </row>
    <row r="1977" spans="1:16" x14ac:dyDescent="0.3">
      <c r="A1977">
        <v>10170</v>
      </c>
      <c r="B1977">
        <v>34</v>
      </c>
      <c r="C1977">
        <v>100</v>
      </c>
      <c r="D1977">
        <v>3819.56</v>
      </c>
      <c r="E1977" s="1">
        <v>37929</v>
      </c>
      <c r="F1977" t="s">
        <v>16</v>
      </c>
      <c r="G1977">
        <v>4</v>
      </c>
      <c r="H1977">
        <v>11</v>
      </c>
      <c r="I1977">
        <v>2003</v>
      </c>
      <c r="J1977" t="s">
        <v>79</v>
      </c>
      <c r="K1977" t="s">
        <v>294</v>
      </c>
      <c r="L1977" t="s">
        <v>165</v>
      </c>
      <c r="M1977" t="s">
        <v>166</v>
      </c>
      <c r="N1977" t="s">
        <v>66</v>
      </c>
      <c r="O1977" t="s">
        <v>27</v>
      </c>
      <c r="P1977" t="s">
        <v>30</v>
      </c>
    </row>
    <row r="1978" spans="1:16" x14ac:dyDescent="0.3">
      <c r="A1978">
        <v>10181</v>
      </c>
      <c r="B1978">
        <v>25</v>
      </c>
      <c r="C1978">
        <v>100</v>
      </c>
      <c r="D1978">
        <v>3861.75</v>
      </c>
      <c r="E1978" s="1">
        <v>37937</v>
      </c>
      <c r="F1978" t="s">
        <v>16</v>
      </c>
      <c r="G1978">
        <v>4</v>
      </c>
      <c r="H1978">
        <v>11</v>
      </c>
      <c r="I1978">
        <v>2003</v>
      </c>
      <c r="J1978" t="s">
        <v>79</v>
      </c>
      <c r="K1978" t="s">
        <v>294</v>
      </c>
      <c r="L1978" t="s">
        <v>39</v>
      </c>
      <c r="M1978" t="s">
        <v>40</v>
      </c>
      <c r="N1978" t="s">
        <v>41</v>
      </c>
      <c r="O1978" t="s">
        <v>27</v>
      </c>
      <c r="P1978" t="s">
        <v>30</v>
      </c>
    </row>
    <row r="1979" spans="1:16" x14ac:dyDescent="0.3">
      <c r="A1979">
        <v>10192</v>
      </c>
      <c r="B1979">
        <v>45</v>
      </c>
      <c r="C1979">
        <v>100</v>
      </c>
      <c r="D1979">
        <v>6319.35</v>
      </c>
      <c r="E1979" s="1">
        <v>37945</v>
      </c>
      <c r="F1979" t="s">
        <v>16</v>
      </c>
      <c r="G1979">
        <v>4</v>
      </c>
      <c r="H1979">
        <v>11</v>
      </c>
      <c r="I1979">
        <v>2003</v>
      </c>
      <c r="J1979" t="s">
        <v>79</v>
      </c>
      <c r="K1979" t="s">
        <v>294</v>
      </c>
      <c r="L1979" t="s">
        <v>114</v>
      </c>
      <c r="M1979" t="s">
        <v>115</v>
      </c>
      <c r="N1979" t="s">
        <v>21</v>
      </c>
      <c r="O1979" t="s">
        <v>22</v>
      </c>
      <c r="P1979" t="s">
        <v>30</v>
      </c>
    </row>
    <row r="1980" spans="1:16" x14ac:dyDescent="0.3">
      <c r="A1980">
        <v>10203</v>
      </c>
      <c r="B1980">
        <v>47</v>
      </c>
      <c r="C1980">
        <v>100</v>
      </c>
      <c r="D1980">
        <v>6996.42</v>
      </c>
      <c r="E1980" s="1">
        <v>37957</v>
      </c>
      <c r="F1980" t="s">
        <v>16</v>
      </c>
      <c r="G1980">
        <v>4</v>
      </c>
      <c r="H1980">
        <v>12</v>
      </c>
      <c r="I1980">
        <v>2003</v>
      </c>
      <c r="J1980" t="s">
        <v>79</v>
      </c>
      <c r="K1980" t="s">
        <v>294</v>
      </c>
      <c r="L1980" t="s">
        <v>76</v>
      </c>
      <c r="M1980" t="s">
        <v>77</v>
      </c>
      <c r="N1980" t="s">
        <v>78</v>
      </c>
      <c r="O1980" t="s">
        <v>27</v>
      </c>
      <c r="P1980" t="s">
        <v>30</v>
      </c>
    </row>
    <row r="1981" spans="1:16" x14ac:dyDescent="0.3">
      <c r="A1981">
        <v>10212</v>
      </c>
      <c r="B1981">
        <v>49</v>
      </c>
      <c r="C1981">
        <v>100</v>
      </c>
      <c r="D1981">
        <v>6949.67</v>
      </c>
      <c r="E1981" s="1">
        <v>38002</v>
      </c>
      <c r="F1981" t="s">
        <v>16</v>
      </c>
      <c r="G1981">
        <v>1</v>
      </c>
      <c r="H1981">
        <v>1</v>
      </c>
      <c r="I1981">
        <v>2004</v>
      </c>
      <c r="J1981" t="s">
        <v>79</v>
      </c>
      <c r="K1981" t="s">
        <v>294</v>
      </c>
      <c r="L1981" t="s">
        <v>76</v>
      </c>
      <c r="M1981" t="s">
        <v>77</v>
      </c>
      <c r="N1981" t="s">
        <v>78</v>
      </c>
      <c r="O1981" t="s">
        <v>27</v>
      </c>
      <c r="P1981" t="s">
        <v>30</v>
      </c>
    </row>
    <row r="1982" spans="1:16" x14ac:dyDescent="0.3">
      <c r="A1982">
        <v>10225</v>
      </c>
      <c r="B1982">
        <v>40</v>
      </c>
      <c r="C1982">
        <v>100</v>
      </c>
      <c r="D1982">
        <v>4550</v>
      </c>
      <c r="E1982" s="1">
        <v>38039</v>
      </c>
      <c r="F1982" t="s">
        <v>16</v>
      </c>
      <c r="G1982">
        <v>1</v>
      </c>
      <c r="H1982">
        <v>2</v>
      </c>
      <c r="I1982">
        <v>2004</v>
      </c>
      <c r="J1982" t="s">
        <v>79</v>
      </c>
      <c r="K1982" t="s">
        <v>294</v>
      </c>
      <c r="L1982" t="s">
        <v>178</v>
      </c>
      <c r="M1982" t="s">
        <v>179</v>
      </c>
      <c r="N1982" t="s">
        <v>180</v>
      </c>
      <c r="O1982" t="s">
        <v>27</v>
      </c>
      <c r="P1982" t="s">
        <v>30</v>
      </c>
    </row>
    <row r="1983" spans="1:16" x14ac:dyDescent="0.3">
      <c r="A1983">
        <v>10239</v>
      </c>
      <c r="B1983">
        <v>29</v>
      </c>
      <c r="C1983">
        <v>100</v>
      </c>
      <c r="D1983">
        <v>4479.63</v>
      </c>
      <c r="E1983" s="1">
        <v>38089</v>
      </c>
      <c r="F1983" t="s">
        <v>16</v>
      </c>
      <c r="G1983">
        <v>2</v>
      </c>
      <c r="H1983">
        <v>4</v>
      </c>
      <c r="I1983">
        <v>2004</v>
      </c>
      <c r="J1983" t="s">
        <v>79</v>
      </c>
      <c r="K1983" t="s">
        <v>294</v>
      </c>
      <c r="L1983" t="s">
        <v>157</v>
      </c>
      <c r="M1983" t="s">
        <v>158</v>
      </c>
      <c r="N1983" t="s">
        <v>59</v>
      </c>
      <c r="O1983" t="s">
        <v>27</v>
      </c>
      <c r="P1983" t="s">
        <v>30</v>
      </c>
    </row>
    <row r="1984" spans="1:16" x14ac:dyDescent="0.3">
      <c r="A1984">
        <v>10253</v>
      </c>
      <c r="B1984">
        <v>39</v>
      </c>
      <c r="C1984">
        <v>100</v>
      </c>
      <c r="D1984">
        <v>5148</v>
      </c>
      <c r="E1984" s="1">
        <v>38139</v>
      </c>
      <c r="F1984" t="s">
        <v>138</v>
      </c>
      <c r="G1984">
        <v>2</v>
      </c>
      <c r="H1984">
        <v>6</v>
      </c>
      <c r="I1984">
        <v>2004</v>
      </c>
      <c r="J1984" t="s">
        <v>79</v>
      </c>
      <c r="K1984" t="s">
        <v>294</v>
      </c>
      <c r="L1984" t="s">
        <v>72</v>
      </c>
      <c r="M1984" t="s">
        <v>73</v>
      </c>
      <c r="N1984" t="s">
        <v>74</v>
      </c>
      <c r="O1984" t="s">
        <v>27</v>
      </c>
      <c r="P1984" t="s">
        <v>30</v>
      </c>
    </row>
    <row r="1985" spans="1:16" x14ac:dyDescent="0.3">
      <c r="A1985">
        <v>10266</v>
      </c>
      <c r="B1985">
        <v>24</v>
      </c>
      <c r="C1985">
        <v>100</v>
      </c>
      <c r="D1985">
        <v>2932.08</v>
      </c>
      <c r="E1985" s="1">
        <v>38174</v>
      </c>
      <c r="F1985" t="s">
        <v>16</v>
      </c>
      <c r="G1985">
        <v>3</v>
      </c>
      <c r="H1985">
        <v>7</v>
      </c>
      <c r="I1985">
        <v>2004</v>
      </c>
      <c r="J1985" t="s">
        <v>79</v>
      </c>
      <c r="K1985" t="s">
        <v>294</v>
      </c>
      <c r="L1985" t="s">
        <v>181</v>
      </c>
      <c r="M1985" t="s">
        <v>182</v>
      </c>
      <c r="N1985" t="s">
        <v>107</v>
      </c>
      <c r="O1985" t="s">
        <v>27</v>
      </c>
      <c r="P1985" t="s">
        <v>23</v>
      </c>
    </row>
    <row r="1986" spans="1:16" x14ac:dyDescent="0.3">
      <c r="A1986">
        <v>10278</v>
      </c>
      <c r="B1986">
        <v>25</v>
      </c>
      <c r="C1986">
        <v>100</v>
      </c>
      <c r="D1986">
        <v>3159.75</v>
      </c>
      <c r="E1986" s="1">
        <v>38205</v>
      </c>
      <c r="F1986" t="s">
        <v>16</v>
      </c>
      <c r="G1986">
        <v>3</v>
      </c>
      <c r="H1986">
        <v>8</v>
      </c>
      <c r="I1986">
        <v>2004</v>
      </c>
      <c r="J1986" t="s">
        <v>79</v>
      </c>
      <c r="K1986" t="s">
        <v>294</v>
      </c>
      <c r="L1986" t="s">
        <v>218</v>
      </c>
      <c r="M1986" t="s">
        <v>219</v>
      </c>
      <c r="N1986" t="s">
        <v>21</v>
      </c>
      <c r="O1986" t="s">
        <v>22</v>
      </c>
      <c r="P1986" t="s">
        <v>30</v>
      </c>
    </row>
    <row r="1987" spans="1:16" x14ac:dyDescent="0.3">
      <c r="A1987">
        <v>10287</v>
      </c>
      <c r="B1987">
        <v>36</v>
      </c>
      <c r="C1987">
        <v>100</v>
      </c>
      <c r="D1987">
        <v>4297.32</v>
      </c>
      <c r="E1987" s="1">
        <v>38229</v>
      </c>
      <c r="F1987" t="s">
        <v>16</v>
      </c>
      <c r="G1987">
        <v>3</v>
      </c>
      <c r="H1987">
        <v>8</v>
      </c>
      <c r="I1987">
        <v>2004</v>
      </c>
      <c r="J1987" t="s">
        <v>79</v>
      </c>
      <c r="K1987" t="s">
        <v>294</v>
      </c>
      <c r="L1987" t="s">
        <v>178</v>
      </c>
      <c r="M1987" t="s">
        <v>179</v>
      </c>
      <c r="N1987" t="s">
        <v>180</v>
      </c>
      <c r="O1987" t="s">
        <v>27</v>
      </c>
      <c r="P1987" t="s">
        <v>30</v>
      </c>
    </row>
    <row r="1988" spans="1:16" x14ac:dyDescent="0.3">
      <c r="A1988">
        <v>10301</v>
      </c>
      <c r="B1988">
        <v>50</v>
      </c>
      <c r="C1988">
        <v>100</v>
      </c>
      <c r="D1988">
        <v>7723.5</v>
      </c>
      <c r="E1988" s="1">
        <v>37899</v>
      </c>
      <c r="F1988" t="s">
        <v>16</v>
      </c>
      <c r="G1988">
        <v>4</v>
      </c>
      <c r="H1988">
        <v>10</v>
      </c>
      <c r="I1988">
        <v>2003</v>
      </c>
      <c r="J1988" t="s">
        <v>79</v>
      </c>
      <c r="K1988" t="s">
        <v>294</v>
      </c>
      <c r="L1988" t="s">
        <v>220</v>
      </c>
      <c r="M1988" t="s">
        <v>221</v>
      </c>
      <c r="N1988" t="s">
        <v>41</v>
      </c>
      <c r="O1988" t="s">
        <v>27</v>
      </c>
      <c r="P1988" t="s">
        <v>67</v>
      </c>
    </row>
    <row r="1989" spans="1:16" x14ac:dyDescent="0.3">
      <c r="A1989">
        <v>10310</v>
      </c>
      <c r="B1989">
        <v>45</v>
      </c>
      <c r="C1989">
        <v>100</v>
      </c>
      <c r="D1989">
        <v>5497.65</v>
      </c>
      <c r="E1989" s="1">
        <v>38276</v>
      </c>
      <c r="F1989" t="s">
        <v>16</v>
      </c>
      <c r="G1989">
        <v>4</v>
      </c>
      <c r="H1989">
        <v>10</v>
      </c>
      <c r="I1989">
        <v>2004</v>
      </c>
      <c r="J1989" t="s">
        <v>79</v>
      </c>
      <c r="K1989" t="s">
        <v>294</v>
      </c>
      <c r="L1989" t="s">
        <v>175</v>
      </c>
      <c r="M1989" t="s">
        <v>176</v>
      </c>
      <c r="N1989" t="s">
        <v>177</v>
      </c>
      <c r="O1989" t="s">
        <v>27</v>
      </c>
      <c r="P1989" t="s">
        <v>30</v>
      </c>
    </row>
    <row r="1990" spans="1:16" x14ac:dyDescent="0.3">
      <c r="A1990">
        <v>10321</v>
      </c>
      <c r="B1990">
        <v>26</v>
      </c>
      <c r="C1990">
        <v>100</v>
      </c>
      <c r="D1990">
        <v>4052.88</v>
      </c>
      <c r="E1990" s="1">
        <v>38295</v>
      </c>
      <c r="F1990" t="s">
        <v>16</v>
      </c>
      <c r="G1990">
        <v>4</v>
      </c>
      <c r="H1990">
        <v>11</v>
      </c>
      <c r="I1990">
        <v>2004</v>
      </c>
      <c r="J1990" t="s">
        <v>79</v>
      </c>
      <c r="K1990" t="s">
        <v>294</v>
      </c>
      <c r="L1990" t="s">
        <v>70</v>
      </c>
      <c r="M1990" t="s">
        <v>71</v>
      </c>
      <c r="N1990" t="s">
        <v>21</v>
      </c>
      <c r="O1990" t="s">
        <v>22</v>
      </c>
      <c r="P1990" t="s">
        <v>30</v>
      </c>
    </row>
    <row r="1991" spans="1:16" x14ac:dyDescent="0.3">
      <c r="A1991">
        <v>10331</v>
      </c>
      <c r="B1991">
        <v>21</v>
      </c>
      <c r="C1991">
        <v>100</v>
      </c>
      <c r="D1991">
        <v>3135.93</v>
      </c>
      <c r="E1991" s="1">
        <v>38308</v>
      </c>
      <c r="F1991" t="s">
        <v>16</v>
      </c>
      <c r="G1991">
        <v>4</v>
      </c>
      <c r="H1991">
        <v>11</v>
      </c>
      <c r="I1991">
        <v>2004</v>
      </c>
      <c r="J1991" t="s">
        <v>79</v>
      </c>
      <c r="K1991" t="s">
        <v>294</v>
      </c>
      <c r="L1991" t="s">
        <v>126</v>
      </c>
      <c r="M1991" t="s">
        <v>92</v>
      </c>
      <c r="N1991" t="s">
        <v>21</v>
      </c>
      <c r="O1991" t="s">
        <v>22</v>
      </c>
      <c r="P1991" t="s">
        <v>30</v>
      </c>
    </row>
    <row r="1992" spans="1:16" x14ac:dyDescent="0.3">
      <c r="A1992">
        <v>10342</v>
      </c>
      <c r="B1992">
        <v>42</v>
      </c>
      <c r="C1992">
        <v>100</v>
      </c>
      <c r="D1992">
        <v>5013.54</v>
      </c>
      <c r="E1992" s="1">
        <v>38315</v>
      </c>
      <c r="F1992" t="s">
        <v>16</v>
      </c>
      <c r="G1992">
        <v>4</v>
      </c>
      <c r="H1992">
        <v>11</v>
      </c>
      <c r="I1992">
        <v>2004</v>
      </c>
      <c r="J1992" t="s">
        <v>79</v>
      </c>
      <c r="K1992" t="s">
        <v>294</v>
      </c>
      <c r="L1992" t="s">
        <v>44</v>
      </c>
      <c r="M1992" t="s">
        <v>45</v>
      </c>
      <c r="N1992" t="s">
        <v>46</v>
      </c>
      <c r="O1992" t="s">
        <v>47</v>
      </c>
      <c r="P1992" t="s">
        <v>30</v>
      </c>
    </row>
    <row r="1993" spans="1:16" x14ac:dyDescent="0.3">
      <c r="A1993">
        <v>10355</v>
      </c>
      <c r="B1993">
        <v>32</v>
      </c>
      <c r="C1993">
        <v>100</v>
      </c>
      <c r="D1993">
        <v>5302.72</v>
      </c>
      <c r="E1993" s="1">
        <v>38328</v>
      </c>
      <c r="F1993" t="s">
        <v>16</v>
      </c>
      <c r="G1993">
        <v>4</v>
      </c>
      <c r="H1993">
        <v>12</v>
      </c>
      <c r="I1993">
        <v>2004</v>
      </c>
      <c r="J1993" t="s">
        <v>79</v>
      </c>
      <c r="K1993" t="s">
        <v>294</v>
      </c>
      <c r="L1993" t="s">
        <v>76</v>
      </c>
      <c r="M1993" t="s">
        <v>77</v>
      </c>
      <c r="N1993" t="s">
        <v>78</v>
      </c>
      <c r="O1993" t="s">
        <v>27</v>
      </c>
      <c r="P1993" t="s">
        <v>30</v>
      </c>
    </row>
    <row r="1994" spans="1:16" x14ac:dyDescent="0.3">
      <c r="A1994">
        <v>10363</v>
      </c>
      <c r="B1994">
        <v>31</v>
      </c>
      <c r="C1994">
        <v>94.58</v>
      </c>
      <c r="D1994">
        <v>2931.98</v>
      </c>
      <c r="E1994" s="1">
        <v>38358</v>
      </c>
      <c r="F1994" t="s">
        <v>16</v>
      </c>
      <c r="G1994">
        <v>1</v>
      </c>
      <c r="H1994">
        <v>1</v>
      </c>
      <c r="I1994">
        <v>2005</v>
      </c>
      <c r="J1994" t="s">
        <v>79</v>
      </c>
      <c r="K1994" t="s">
        <v>294</v>
      </c>
      <c r="L1994" t="s">
        <v>186</v>
      </c>
      <c r="M1994" t="s">
        <v>187</v>
      </c>
      <c r="N1994" t="s">
        <v>59</v>
      </c>
      <c r="O1994" t="s">
        <v>27</v>
      </c>
      <c r="P1994" t="s">
        <v>23</v>
      </c>
    </row>
    <row r="1995" spans="1:16" x14ac:dyDescent="0.3">
      <c r="A1995">
        <v>10378</v>
      </c>
      <c r="B1995">
        <v>33</v>
      </c>
      <c r="C1995">
        <v>53.27</v>
      </c>
      <c r="D1995">
        <v>1757.91</v>
      </c>
      <c r="E1995" s="1">
        <v>38393</v>
      </c>
      <c r="F1995" t="s">
        <v>16</v>
      </c>
      <c r="G1995">
        <v>1</v>
      </c>
      <c r="H1995">
        <v>2</v>
      </c>
      <c r="I1995">
        <v>2005</v>
      </c>
      <c r="J1995" t="s">
        <v>79</v>
      </c>
      <c r="K1995" t="s">
        <v>294</v>
      </c>
      <c r="L1995" t="s">
        <v>76</v>
      </c>
      <c r="M1995" t="s">
        <v>77</v>
      </c>
      <c r="N1995" t="s">
        <v>78</v>
      </c>
      <c r="O1995" t="s">
        <v>27</v>
      </c>
      <c r="P1995" t="s">
        <v>23</v>
      </c>
    </row>
    <row r="1996" spans="1:16" x14ac:dyDescent="0.3">
      <c r="A1996">
        <v>10390</v>
      </c>
      <c r="B1996">
        <v>45</v>
      </c>
      <c r="C1996">
        <v>100</v>
      </c>
      <c r="D1996">
        <v>6763.05</v>
      </c>
      <c r="E1996" s="1">
        <v>38415</v>
      </c>
      <c r="F1996" t="s">
        <v>16</v>
      </c>
      <c r="G1996">
        <v>1</v>
      </c>
      <c r="H1996">
        <v>3</v>
      </c>
      <c r="I1996">
        <v>2005</v>
      </c>
      <c r="J1996" t="s">
        <v>79</v>
      </c>
      <c r="K1996" t="s">
        <v>294</v>
      </c>
      <c r="L1996" t="s">
        <v>112</v>
      </c>
      <c r="M1996" t="s">
        <v>113</v>
      </c>
      <c r="N1996" t="s">
        <v>21</v>
      </c>
      <c r="O1996" t="s">
        <v>22</v>
      </c>
      <c r="P1996" t="s">
        <v>30</v>
      </c>
    </row>
    <row r="1997" spans="1:16" x14ac:dyDescent="0.3">
      <c r="A1997">
        <v>10405</v>
      </c>
      <c r="B1997">
        <v>76</v>
      </c>
      <c r="C1997">
        <v>100</v>
      </c>
      <c r="D1997">
        <v>11739.7</v>
      </c>
      <c r="E1997" s="1">
        <v>38456</v>
      </c>
      <c r="F1997" t="s">
        <v>16</v>
      </c>
      <c r="G1997">
        <v>2</v>
      </c>
      <c r="H1997">
        <v>4</v>
      </c>
      <c r="I1997">
        <v>2005</v>
      </c>
      <c r="J1997" t="s">
        <v>79</v>
      </c>
      <c r="K1997" t="s">
        <v>294</v>
      </c>
      <c r="L1997" t="s">
        <v>214</v>
      </c>
      <c r="M1997" t="s">
        <v>215</v>
      </c>
      <c r="N1997" t="s">
        <v>26</v>
      </c>
      <c r="O1997" t="s">
        <v>27</v>
      </c>
      <c r="P1997" t="s">
        <v>67</v>
      </c>
    </row>
    <row r="1998" spans="1:16" x14ac:dyDescent="0.3">
      <c r="A1998">
        <v>10419</v>
      </c>
      <c r="B1998">
        <v>70</v>
      </c>
      <c r="C1998">
        <v>100</v>
      </c>
      <c r="D1998">
        <v>9240</v>
      </c>
      <c r="E1998" s="1">
        <v>38489</v>
      </c>
      <c r="F1998" t="s">
        <v>16</v>
      </c>
      <c r="G1998">
        <v>2</v>
      </c>
      <c r="H1998">
        <v>5</v>
      </c>
      <c r="I1998">
        <v>2005</v>
      </c>
      <c r="J1998" t="s">
        <v>79</v>
      </c>
      <c r="K1998" t="s">
        <v>294</v>
      </c>
      <c r="L1998" t="s">
        <v>64</v>
      </c>
      <c r="M1998" t="s">
        <v>65</v>
      </c>
      <c r="N1998" t="s">
        <v>66</v>
      </c>
      <c r="O1998" t="s">
        <v>27</v>
      </c>
      <c r="P1998" t="s">
        <v>67</v>
      </c>
    </row>
    <row r="1999" spans="1:16" x14ac:dyDescent="0.3">
      <c r="A1999">
        <v>10106</v>
      </c>
      <c r="B1999">
        <v>50</v>
      </c>
      <c r="C1999">
        <v>64.83</v>
      </c>
      <c r="D1999">
        <v>3241.5</v>
      </c>
      <c r="E1999" s="1">
        <v>37669</v>
      </c>
      <c r="F1999" t="s">
        <v>16</v>
      </c>
      <c r="G1999">
        <v>1</v>
      </c>
      <c r="H1999">
        <v>2</v>
      </c>
      <c r="I1999">
        <v>2003</v>
      </c>
      <c r="J1999" t="s">
        <v>230</v>
      </c>
      <c r="K1999" t="s">
        <v>295</v>
      </c>
      <c r="L1999" t="s">
        <v>224</v>
      </c>
      <c r="M1999" t="s">
        <v>225</v>
      </c>
      <c r="N1999" t="s">
        <v>107</v>
      </c>
      <c r="O1999" t="s">
        <v>27</v>
      </c>
      <c r="P1999" t="s">
        <v>30</v>
      </c>
    </row>
    <row r="2000" spans="1:16" x14ac:dyDescent="0.3">
      <c r="A2000">
        <v>10119</v>
      </c>
      <c r="B2000">
        <v>28</v>
      </c>
      <c r="C2000">
        <v>70.290000000000006</v>
      </c>
      <c r="D2000">
        <v>1968.12</v>
      </c>
      <c r="E2000" s="1">
        <v>37739</v>
      </c>
      <c r="F2000" t="s">
        <v>16</v>
      </c>
      <c r="G2000">
        <v>2</v>
      </c>
      <c r="H2000">
        <v>4</v>
      </c>
      <c r="I2000">
        <v>2003</v>
      </c>
      <c r="J2000" t="s">
        <v>230</v>
      </c>
      <c r="K2000" t="s">
        <v>295</v>
      </c>
      <c r="L2000" t="s">
        <v>64</v>
      </c>
      <c r="M2000" t="s">
        <v>65</v>
      </c>
      <c r="N2000" t="s">
        <v>66</v>
      </c>
      <c r="O2000" t="s">
        <v>27</v>
      </c>
      <c r="P2000" t="s">
        <v>23</v>
      </c>
    </row>
    <row r="2001" spans="1:16" x14ac:dyDescent="0.3">
      <c r="A2001">
        <v>10131</v>
      </c>
      <c r="B2001">
        <v>50</v>
      </c>
      <c r="C2001">
        <v>81.89</v>
      </c>
      <c r="D2001">
        <v>4094.5</v>
      </c>
      <c r="E2001" s="1">
        <v>37788</v>
      </c>
      <c r="F2001" t="s">
        <v>16</v>
      </c>
      <c r="G2001">
        <v>2</v>
      </c>
      <c r="H2001">
        <v>6</v>
      </c>
      <c r="I2001">
        <v>2003</v>
      </c>
      <c r="J2001" t="s">
        <v>230</v>
      </c>
      <c r="K2001" t="s">
        <v>295</v>
      </c>
      <c r="L2001" t="s">
        <v>232</v>
      </c>
      <c r="M2001" t="s">
        <v>205</v>
      </c>
      <c r="N2001" t="s">
        <v>21</v>
      </c>
      <c r="O2001" t="s">
        <v>22</v>
      </c>
      <c r="P2001" t="s">
        <v>30</v>
      </c>
    </row>
    <row r="2002" spans="1:16" x14ac:dyDescent="0.3">
      <c r="A2002">
        <v>10143</v>
      </c>
      <c r="B2002">
        <v>28</v>
      </c>
      <c r="C2002">
        <v>66.19</v>
      </c>
      <c r="D2002">
        <v>1853.32</v>
      </c>
      <c r="E2002" s="1">
        <v>37843</v>
      </c>
      <c r="F2002" t="s">
        <v>16</v>
      </c>
      <c r="G2002">
        <v>3</v>
      </c>
      <c r="H2002">
        <v>8</v>
      </c>
      <c r="I2002">
        <v>2003</v>
      </c>
      <c r="J2002" t="s">
        <v>230</v>
      </c>
      <c r="K2002" t="s">
        <v>295</v>
      </c>
      <c r="L2002" t="s">
        <v>137</v>
      </c>
      <c r="M2002" t="s">
        <v>71</v>
      </c>
      <c r="N2002" t="s">
        <v>21</v>
      </c>
      <c r="O2002" t="s">
        <v>22</v>
      </c>
      <c r="P2002" t="s">
        <v>23</v>
      </c>
    </row>
    <row r="2003" spans="1:16" x14ac:dyDescent="0.3">
      <c r="A2003">
        <v>10155</v>
      </c>
      <c r="B2003">
        <v>44</v>
      </c>
      <c r="C2003">
        <v>77.11</v>
      </c>
      <c r="D2003">
        <v>3392.84</v>
      </c>
      <c r="E2003" s="1">
        <v>37900</v>
      </c>
      <c r="F2003" t="s">
        <v>16</v>
      </c>
      <c r="G2003">
        <v>4</v>
      </c>
      <c r="H2003">
        <v>10</v>
      </c>
      <c r="I2003">
        <v>2003</v>
      </c>
      <c r="J2003" t="s">
        <v>230</v>
      </c>
      <c r="K2003" t="s">
        <v>295</v>
      </c>
      <c r="L2003" t="s">
        <v>57</v>
      </c>
      <c r="M2003" t="s">
        <v>58</v>
      </c>
      <c r="N2003" t="s">
        <v>59</v>
      </c>
      <c r="O2003" t="s">
        <v>27</v>
      </c>
      <c r="P2003" t="s">
        <v>30</v>
      </c>
    </row>
    <row r="2004" spans="1:16" x14ac:dyDescent="0.3">
      <c r="A2004">
        <v>10168</v>
      </c>
      <c r="B2004">
        <v>27</v>
      </c>
      <c r="C2004">
        <v>73.02</v>
      </c>
      <c r="D2004">
        <v>1971.54</v>
      </c>
      <c r="E2004" s="1">
        <v>37922</v>
      </c>
      <c r="F2004" t="s">
        <v>16</v>
      </c>
      <c r="G2004">
        <v>4</v>
      </c>
      <c r="H2004">
        <v>10</v>
      </c>
      <c r="I2004">
        <v>2003</v>
      </c>
      <c r="J2004" t="s">
        <v>230</v>
      </c>
      <c r="K2004" t="s">
        <v>295</v>
      </c>
      <c r="L2004" t="s">
        <v>35</v>
      </c>
      <c r="M2004" t="s">
        <v>36</v>
      </c>
      <c r="N2004" t="s">
        <v>21</v>
      </c>
      <c r="O2004" t="s">
        <v>22</v>
      </c>
      <c r="P2004" t="s">
        <v>23</v>
      </c>
    </row>
    <row r="2005" spans="1:16" x14ac:dyDescent="0.3">
      <c r="A2005">
        <v>10178</v>
      </c>
      <c r="B2005">
        <v>30</v>
      </c>
      <c r="C2005">
        <v>72.33</v>
      </c>
      <c r="D2005">
        <v>2169.9</v>
      </c>
      <c r="E2005" s="1">
        <v>37933</v>
      </c>
      <c r="F2005" t="s">
        <v>16</v>
      </c>
      <c r="G2005">
        <v>4</v>
      </c>
      <c r="H2005">
        <v>11</v>
      </c>
      <c r="I2005">
        <v>2003</v>
      </c>
      <c r="J2005" t="s">
        <v>230</v>
      </c>
      <c r="K2005" t="s">
        <v>295</v>
      </c>
      <c r="L2005" t="s">
        <v>139</v>
      </c>
      <c r="M2005" t="s">
        <v>140</v>
      </c>
      <c r="N2005" t="s">
        <v>26</v>
      </c>
      <c r="O2005" t="s">
        <v>27</v>
      </c>
      <c r="P2005" t="s">
        <v>23</v>
      </c>
    </row>
    <row r="2006" spans="1:16" x14ac:dyDescent="0.3">
      <c r="A2006">
        <v>10198</v>
      </c>
      <c r="B2006">
        <v>43</v>
      </c>
      <c r="C2006">
        <v>66.19</v>
      </c>
      <c r="D2006">
        <v>2846.17</v>
      </c>
      <c r="E2006" s="1">
        <v>37952</v>
      </c>
      <c r="F2006" t="s">
        <v>16</v>
      </c>
      <c r="G2006">
        <v>4</v>
      </c>
      <c r="H2006">
        <v>11</v>
      </c>
      <c r="I2006">
        <v>2003</v>
      </c>
      <c r="J2006" t="s">
        <v>230</v>
      </c>
      <c r="K2006" t="s">
        <v>295</v>
      </c>
      <c r="L2006" t="s">
        <v>170</v>
      </c>
      <c r="M2006" t="s">
        <v>171</v>
      </c>
      <c r="N2006" t="s">
        <v>172</v>
      </c>
      <c r="O2006" t="s">
        <v>87</v>
      </c>
      <c r="P2006" t="s">
        <v>23</v>
      </c>
    </row>
    <row r="2007" spans="1:16" x14ac:dyDescent="0.3">
      <c r="A2007">
        <v>10210</v>
      </c>
      <c r="B2007">
        <v>29</v>
      </c>
      <c r="C2007">
        <v>69.599999999999994</v>
      </c>
      <c r="D2007">
        <v>2018.4</v>
      </c>
      <c r="E2007" s="1">
        <v>37998</v>
      </c>
      <c r="F2007" t="s">
        <v>16</v>
      </c>
      <c r="G2007">
        <v>1</v>
      </c>
      <c r="H2007">
        <v>1</v>
      </c>
      <c r="I2007">
        <v>2004</v>
      </c>
      <c r="J2007" t="s">
        <v>230</v>
      </c>
      <c r="K2007" t="s">
        <v>295</v>
      </c>
      <c r="L2007" t="s">
        <v>124</v>
      </c>
      <c r="M2007" t="s">
        <v>125</v>
      </c>
      <c r="N2007" t="s">
        <v>87</v>
      </c>
      <c r="O2007" t="s">
        <v>87</v>
      </c>
      <c r="P2007" t="s">
        <v>23</v>
      </c>
    </row>
    <row r="2008" spans="1:16" x14ac:dyDescent="0.3">
      <c r="A2008">
        <v>10222</v>
      </c>
      <c r="B2008">
        <v>48</v>
      </c>
      <c r="C2008">
        <v>56.64</v>
      </c>
      <c r="D2008">
        <v>2718.72</v>
      </c>
      <c r="E2008" s="1">
        <v>38036</v>
      </c>
      <c r="F2008" t="s">
        <v>16</v>
      </c>
      <c r="G2008">
        <v>1</v>
      </c>
      <c r="H2008">
        <v>2</v>
      </c>
      <c r="I2008">
        <v>2004</v>
      </c>
      <c r="J2008" t="s">
        <v>230</v>
      </c>
      <c r="K2008" t="s">
        <v>295</v>
      </c>
      <c r="L2008" t="s">
        <v>146</v>
      </c>
      <c r="M2008" t="s">
        <v>147</v>
      </c>
      <c r="N2008" t="s">
        <v>21</v>
      </c>
      <c r="O2008" t="s">
        <v>22</v>
      </c>
      <c r="P2008" t="s">
        <v>23</v>
      </c>
    </row>
    <row r="2009" spans="1:16" x14ac:dyDescent="0.3">
      <c r="A2009">
        <v>10235</v>
      </c>
      <c r="B2009">
        <v>33</v>
      </c>
      <c r="C2009">
        <v>60.05</v>
      </c>
      <c r="D2009">
        <v>1981.65</v>
      </c>
      <c r="E2009" s="1">
        <v>38079</v>
      </c>
      <c r="F2009" t="s">
        <v>16</v>
      </c>
      <c r="G2009">
        <v>2</v>
      </c>
      <c r="H2009">
        <v>4</v>
      </c>
      <c r="I2009">
        <v>2004</v>
      </c>
      <c r="J2009" t="s">
        <v>230</v>
      </c>
      <c r="K2009" t="s">
        <v>295</v>
      </c>
      <c r="L2009" t="s">
        <v>151</v>
      </c>
      <c r="M2009" t="s">
        <v>152</v>
      </c>
      <c r="N2009" t="s">
        <v>97</v>
      </c>
      <c r="O2009" t="s">
        <v>22</v>
      </c>
      <c r="P2009" t="s">
        <v>23</v>
      </c>
    </row>
    <row r="2010" spans="1:16" x14ac:dyDescent="0.3">
      <c r="A2010">
        <v>10250</v>
      </c>
      <c r="B2010">
        <v>40</v>
      </c>
      <c r="C2010">
        <v>75.06</v>
      </c>
      <c r="D2010">
        <v>3002.4</v>
      </c>
      <c r="E2010" s="1">
        <v>38118</v>
      </c>
      <c r="F2010" t="s">
        <v>16</v>
      </c>
      <c r="G2010">
        <v>2</v>
      </c>
      <c r="H2010">
        <v>5</v>
      </c>
      <c r="I2010">
        <v>2004</v>
      </c>
      <c r="J2010" t="s">
        <v>230</v>
      </c>
      <c r="K2010" t="s">
        <v>295</v>
      </c>
      <c r="L2010" t="s">
        <v>159</v>
      </c>
      <c r="M2010" t="s">
        <v>160</v>
      </c>
      <c r="N2010" t="s">
        <v>21</v>
      </c>
      <c r="O2010" t="s">
        <v>22</v>
      </c>
      <c r="P2010" t="s">
        <v>30</v>
      </c>
    </row>
    <row r="2011" spans="1:16" x14ac:dyDescent="0.3">
      <c r="A2011">
        <v>10262</v>
      </c>
      <c r="B2011">
        <v>48</v>
      </c>
      <c r="C2011">
        <v>61.42</v>
      </c>
      <c r="D2011">
        <v>2948.16</v>
      </c>
      <c r="E2011" s="1">
        <v>38162</v>
      </c>
      <c r="F2011" t="s">
        <v>138</v>
      </c>
      <c r="G2011">
        <v>2</v>
      </c>
      <c r="H2011">
        <v>6</v>
      </c>
      <c r="I2011">
        <v>2004</v>
      </c>
      <c r="J2011" t="s">
        <v>230</v>
      </c>
      <c r="K2011" t="s">
        <v>295</v>
      </c>
      <c r="L2011" t="s">
        <v>76</v>
      </c>
      <c r="M2011" t="s">
        <v>77</v>
      </c>
      <c r="N2011" t="s">
        <v>78</v>
      </c>
      <c r="O2011" t="s">
        <v>27</v>
      </c>
      <c r="P2011" t="s">
        <v>23</v>
      </c>
    </row>
    <row r="2012" spans="1:16" x14ac:dyDescent="0.3">
      <c r="A2012">
        <v>10275</v>
      </c>
      <c r="B2012">
        <v>41</v>
      </c>
      <c r="C2012">
        <v>81.89</v>
      </c>
      <c r="D2012">
        <v>3357.49</v>
      </c>
      <c r="E2012" s="1">
        <v>38191</v>
      </c>
      <c r="F2012" t="s">
        <v>16</v>
      </c>
      <c r="G2012">
        <v>3</v>
      </c>
      <c r="H2012">
        <v>7</v>
      </c>
      <c r="I2012">
        <v>2004</v>
      </c>
      <c r="J2012" t="s">
        <v>230</v>
      </c>
      <c r="K2012" t="s">
        <v>295</v>
      </c>
      <c r="L2012" t="s">
        <v>53</v>
      </c>
      <c r="M2012" t="s">
        <v>54</v>
      </c>
      <c r="N2012" t="s">
        <v>26</v>
      </c>
      <c r="O2012" t="s">
        <v>27</v>
      </c>
      <c r="P2012" t="s">
        <v>30</v>
      </c>
    </row>
    <row r="2013" spans="1:16" x14ac:dyDescent="0.3">
      <c r="A2013">
        <v>10284</v>
      </c>
      <c r="B2013">
        <v>21</v>
      </c>
      <c r="C2013">
        <v>55.96</v>
      </c>
      <c r="D2013">
        <v>1175.1600000000001</v>
      </c>
      <c r="E2013" s="1">
        <v>38220</v>
      </c>
      <c r="F2013" t="s">
        <v>16</v>
      </c>
      <c r="G2013">
        <v>3</v>
      </c>
      <c r="H2013">
        <v>8</v>
      </c>
      <c r="I2013">
        <v>2004</v>
      </c>
      <c r="J2013" t="s">
        <v>230</v>
      </c>
      <c r="K2013" t="s">
        <v>295</v>
      </c>
      <c r="L2013" t="s">
        <v>220</v>
      </c>
      <c r="M2013" t="s">
        <v>221</v>
      </c>
      <c r="N2013" t="s">
        <v>41</v>
      </c>
      <c r="O2013" t="s">
        <v>27</v>
      </c>
      <c r="P2013" t="s">
        <v>23</v>
      </c>
    </row>
    <row r="2014" spans="1:16" x14ac:dyDescent="0.3">
      <c r="A2014">
        <v>10296</v>
      </c>
      <c r="B2014">
        <v>32</v>
      </c>
      <c r="C2014">
        <v>71.650000000000006</v>
      </c>
      <c r="D2014">
        <v>2292.8000000000002</v>
      </c>
      <c r="E2014" s="1">
        <v>38245</v>
      </c>
      <c r="F2014" t="s">
        <v>16</v>
      </c>
      <c r="G2014">
        <v>3</v>
      </c>
      <c r="H2014">
        <v>9</v>
      </c>
      <c r="I2014">
        <v>2004</v>
      </c>
      <c r="J2014" t="s">
        <v>230</v>
      </c>
      <c r="K2014" t="s">
        <v>295</v>
      </c>
      <c r="L2014" t="s">
        <v>233</v>
      </c>
      <c r="M2014" t="s">
        <v>234</v>
      </c>
      <c r="N2014" t="s">
        <v>177</v>
      </c>
      <c r="O2014" t="s">
        <v>27</v>
      </c>
      <c r="P2014" t="s">
        <v>23</v>
      </c>
    </row>
    <row r="2015" spans="1:16" x14ac:dyDescent="0.3">
      <c r="A2015">
        <v>10308</v>
      </c>
      <c r="B2015">
        <v>43</v>
      </c>
      <c r="C2015">
        <v>76.430000000000007</v>
      </c>
      <c r="D2015">
        <v>3286.49</v>
      </c>
      <c r="E2015" s="1">
        <v>38275</v>
      </c>
      <c r="F2015" t="s">
        <v>16</v>
      </c>
      <c r="G2015">
        <v>4</v>
      </c>
      <c r="H2015">
        <v>10</v>
      </c>
      <c r="I2015">
        <v>2004</v>
      </c>
      <c r="J2015" t="s">
        <v>230</v>
      </c>
      <c r="K2015" t="s">
        <v>295</v>
      </c>
      <c r="L2015" t="s">
        <v>128</v>
      </c>
      <c r="M2015" t="s">
        <v>129</v>
      </c>
      <c r="N2015" t="s">
        <v>21</v>
      </c>
      <c r="O2015" t="s">
        <v>22</v>
      </c>
      <c r="P2015" t="s">
        <v>30</v>
      </c>
    </row>
    <row r="2016" spans="1:16" x14ac:dyDescent="0.3">
      <c r="A2016">
        <v>10316</v>
      </c>
      <c r="B2016">
        <v>30</v>
      </c>
      <c r="C2016">
        <v>77.790000000000006</v>
      </c>
      <c r="D2016">
        <v>2333.6999999999998</v>
      </c>
      <c r="E2016" s="1">
        <v>38292</v>
      </c>
      <c r="F2016" t="s">
        <v>16</v>
      </c>
      <c r="G2016">
        <v>4</v>
      </c>
      <c r="H2016">
        <v>11</v>
      </c>
      <c r="I2016">
        <v>2004</v>
      </c>
      <c r="J2016" t="s">
        <v>230</v>
      </c>
      <c r="K2016" t="s">
        <v>295</v>
      </c>
      <c r="L2016" t="s">
        <v>155</v>
      </c>
      <c r="M2016" t="s">
        <v>156</v>
      </c>
      <c r="N2016" t="s">
        <v>74</v>
      </c>
      <c r="O2016" t="s">
        <v>27</v>
      </c>
      <c r="P2016" t="s">
        <v>23</v>
      </c>
    </row>
    <row r="2017" spans="1:16" x14ac:dyDescent="0.3">
      <c r="A2017">
        <v>10328</v>
      </c>
      <c r="B2017">
        <v>35</v>
      </c>
      <c r="C2017">
        <v>76.430000000000007</v>
      </c>
      <c r="D2017">
        <v>2675.05</v>
      </c>
      <c r="E2017" s="1">
        <v>38303</v>
      </c>
      <c r="F2017" t="s">
        <v>16</v>
      </c>
      <c r="G2017">
        <v>4</v>
      </c>
      <c r="H2017">
        <v>11</v>
      </c>
      <c r="I2017">
        <v>2004</v>
      </c>
      <c r="J2017" t="s">
        <v>230</v>
      </c>
      <c r="K2017" t="s">
        <v>295</v>
      </c>
      <c r="L2017" t="s">
        <v>224</v>
      </c>
      <c r="M2017" t="s">
        <v>225</v>
      </c>
      <c r="N2017" t="s">
        <v>107</v>
      </c>
      <c r="O2017" t="s">
        <v>27</v>
      </c>
      <c r="P2017" t="s">
        <v>23</v>
      </c>
    </row>
    <row r="2018" spans="1:16" x14ac:dyDescent="0.3">
      <c r="A2018">
        <v>10339</v>
      </c>
      <c r="B2018">
        <v>45</v>
      </c>
      <c r="C2018">
        <v>96.92</v>
      </c>
      <c r="D2018">
        <v>4361.3999999999996</v>
      </c>
      <c r="E2018" s="1">
        <v>38314</v>
      </c>
      <c r="F2018" t="s">
        <v>16</v>
      </c>
      <c r="G2018">
        <v>4</v>
      </c>
      <c r="H2018">
        <v>11</v>
      </c>
      <c r="I2018">
        <v>2004</v>
      </c>
      <c r="J2018" t="s">
        <v>230</v>
      </c>
      <c r="K2018" t="s">
        <v>295</v>
      </c>
      <c r="L2018" t="s">
        <v>103</v>
      </c>
      <c r="M2018" t="s">
        <v>104</v>
      </c>
      <c r="N2018" t="s">
        <v>87</v>
      </c>
      <c r="O2018" t="s">
        <v>87</v>
      </c>
      <c r="P2018" t="s">
        <v>30</v>
      </c>
    </row>
    <row r="2019" spans="1:16" x14ac:dyDescent="0.3">
      <c r="A2019">
        <v>10351</v>
      </c>
      <c r="B2019">
        <v>34</v>
      </c>
      <c r="C2019">
        <v>59.37</v>
      </c>
      <c r="D2019">
        <v>2018.58</v>
      </c>
      <c r="E2019" s="1">
        <v>38324</v>
      </c>
      <c r="F2019" t="s">
        <v>16</v>
      </c>
      <c r="G2019">
        <v>4</v>
      </c>
      <c r="H2019">
        <v>12</v>
      </c>
      <c r="I2019">
        <v>2004</v>
      </c>
      <c r="J2019" t="s">
        <v>230</v>
      </c>
      <c r="K2019" t="s">
        <v>295</v>
      </c>
      <c r="L2019" t="s">
        <v>135</v>
      </c>
      <c r="M2019" t="s">
        <v>136</v>
      </c>
      <c r="N2019" t="s">
        <v>74</v>
      </c>
      <c r="O2019" t="s">
        <v>27</v>
      </c>
      <c r="P2019" t="s">
        <v>23</v>
      </c>
    </row>
    <row r="2020" spans="1:16" x14ac:dyDescent="0.3">
      <c r="A2020">
        <v>10361</v>
      </c>
      <c r="B2020">
        <v>26</v>
      </c>
      <c r="C2020">
        <v>100</v>
      </c>
      <c r="D2020">
        <v>3710.98</v>
      </c>
      <c r="E2020" s="1">
        <v>38338</v>
      </c>
      <c r="F2020" t="s">
        <v>16</v>
      </c>
      <c r="G2020">
        <v>4</v>
      </c>
      <c r="H2020">
        <v>12</v>
      </c>
      <c r="I2020">
        <v>2004</v>
      </c>
      <c r="J2020" t="s">
        <v>230</v>
      </c>
      <c r="K2020" t="s">
        <v>295</v>
      </c>
      <c r="L2020" t="s">
        <v>68</v>
      </c>
      <c r="M2020" t="s">
        <v>69</v>
      </c>
      <c r="N2020" t="s">
        <v>46</v>
      </c>
      <c r="O2020" t="s">
        <v>47</v>
      </c>
      <c r="P2020" t="s">
        <v>30</v>
      </c>
    </row>
    <row r="2021" spans="1:16" x14ac:dyDescent="0.3">
      <c r="A2021">
        <v>10373</v>
      </c>
      <c r="B2021">
        <v>39</v>
      </c>
      <c r="C2021">
        <v>73</v>
      </c>
      <c r="D2021">
        <v>2847</v>
      </c>
      <c r="E2021" s="1">
        <v>38383</v>
      </c>
      <c r="F2021" t="s">
        <v>16</v>
      </c>
      <c r="G2021">
        <v>1</v>
      </c>
      <c r="H2021">
        <v>1</v>
      </c>
      <c r="I2021">
        <v>2005</v>
      </c>
      <c r="J2021" t="s">
        <v>230</v>
      </c>
      <c r="K2021" t="s">
        <v>295</v>
      </c>
      <c r="L2021" t="s">
        <v>157</v>
      </c>
      <c r="M2021" t="s">
        <v>158</v>
      </c>
      <c r="N2021" t="s">
        <v>59</v>
      </c>
      <c r="O2021" t="s">
        <v>27</v>
      </c>
      <c r="P2021" t="s">
        <v>23</v>
      </c>
    </row>
    <row r="2022" spans="1:16" x14ac:dyDescent="0.3">
      <c r="A2022">
        <v>10386</v>
      </c>
      <c r="B2022">
        <v>41</v>
      </c>
      <c r="C2022">
        <v>73.319999999999993</v>
      </c>
      <c r="D2022">
        <v>3006.12</v>
      </c>
      <c r="E2022" s="1">
        <v>38412</v>
      </c>
      <c r="F2022" t="s">
        <v>164</v>
      </c>
      <c r="G2022">
        <v>1</v>
      </c>
      <c r="H2022">
        <v>3</v>
      </c>
      <c r="I2022">
        <v>2005</v>
      </c>
      <c r="J2022" t="s">
        <v>230</v>
      </c>
      <c r="K2022" t="s">
        <v>295</v>
      </c>
      <c r="L2022" t="s">
        <v>76</v>
      </c>
      <c r="M2022" t="s">
        <v>77</v>
      </c>
      <c r="N2022" t="s">
        <v>78</v>
      </c>
      <c r="O2022" t="s">
        <v>27</v>
      </c>
      <c r="P2022" t="s">
        <v>30</v>
      </c>
    </row>
    <row r="2023" spans="1:16" x14ac:dyDescent="0.3">
      <c r="A2023">
        <v>10398</v>
      </c>
      <c r="B2023">
        <v>41</v>
      </c>
      <c r="C2023">
        <v>68.239999999999995</v>
      </c>
      <c r="D2023">
        <v>2797.84</v>
      </c>
      <c r="E2023" s="1">
        <v>38441</v>
      </c>
      <c r="F2023" t="s">
        <v>16</v>
      </c>
      <c r="G2023">
        <v>1</v>
      </c>
      <c r="H2023">
        <v>3</v>
      </c>
      <c r="I2023">
        <v>2005</v>
      </c>
      <c r="J2023" t="s">
        <v>230</v>
      </c>
      <c r="K2023" t="s">
        <v>295</v>
      </c>
      <c r="L2023" t="s">
        <v>24</v>
      </c>
      <c r="M2023" t="s">
        <v>25</v>
      </c>
      <c r="N2023" t="s">
        <v>26</v>
      </c>
      <c r="O2023" t="s">
        <v>27</v>
      </c>
      <c r="P2023" t="s">
        <v>23</v>
      </c>
    </row>
    <row r="2024" spans="1:16" x14ac:dyDescent="0.3">
      <c r="A2024">
        <v>10401</v>
      </c>
      <c r="B2024">
        <v>64</v>
      </c>
      <c r="C2024">
        <v>60.05</v>
      </c>
      <c r="D2024">
        <v>3843.2</v>
      </c>
      <c r="E2024" s="1">
        <v>38445</v>
      </c>
      <c r="F2024" t="s">
        <v>161</v>
      </c>
      <c r="G2024">
        <v>2</v>
      </c>
      <c r="H2024">
        <v>4</v>
      </c>
      <c r="I2024">
        <v>2005</v>
      </c>
      <c r="J2024" t="s">
        <v>230</v>
      </c>
      <c r="K2024" t="s">
        <v>295</v>
      </c>
      <c r="L2024" t="s">
        <v>49</v>
      </c>
      <c r="M2024" t="s">
        <v>50</v>
      </c>
      <c r="N2024" t="s">
        <v>21</v>
      </c>
      <c r="O2024" t="s">
        <v>22</v>
      </c>
      <c r="P2024" t="s">
        <v>30</v>
      </c>
    </row>
    <row r="2025" spans="1:16" x14ac:dyDescent="0.3">
      <c r="A2025">
        <v>10416</v>
      </c>
      <c r="B2025">
        <v>18</v>
      </c>
      <c r="C2025">
        <v>75.06</v>
      </c>
      <c r="D2025">
        <v>1351.08</v>
      </c>
      <c r="E2025" s="1">
        <v>38482</v>
      </c>
      <c r="F2025" t="s">
        <v>16</v>
      </c>
      <c r="G2025">
        <v>2</v>
      </c>
      <c r="H2025">
        <v>5</v>
      </c>
      <c r="I2025">
        <v>2005</v>
      </c>
      <c r="J2025" t="s">
        <v>230</v>
      </c>
      <c r="K2025" t="s">
        <v>295</v>
      </c>
      <c r="L2025" t="s">
        <v>181</v>
      </c>
      <c r="M2025" t="s">
        <v>182</v>
      </c>
      <c r="N2025" t="s">
        <v>107</v>
      </c>
      <c r="O2025" t="s">
        <v>27</v>
      </c>
      <c r="P2025" t="s">
        <v>23</v>
      </c>
    </row>
    <row r="2026" spans="1:16" x14ac:dyDescent="0.3">
      <c r="A2026">
        <v>10100</v>
      </c>
      <c r="B2026">
        <v>49</v>
      </c>
      <c r="C2026">
        <v>34.47</v>
      </c>
      <c r="D2026">
        <v>1689.03</v>
      </c>
      <c r="E2026" s="1">
        <v>37627</v>
      </c>
      <c r="F2026" t="s">
        <v>16</v>
      </c>
      <c r="G2026">
        <v>1</v>
      </c>
      <c r="H2026">
        <v>1</v>
      </c>
      <c r="I2026">
        <v>2003</v>
      </c>
      <c r="J2026" t="s">
        <v>222</v>
      </c>
      <c r="K2026" t="s">
        <v>296</v>
      </c>
      <c r="L2026" t="s">
        <v>114</v>
      </c>
      <c r="M2026" t="s">
        <v>115</v>
      </c>
      <c r="N2026" t="s">
        <v>21</v>
      </c>
      <c r="O2026" t="s">
        <v>22</v>
      </c>
      <c r="P2026" t="s">
        <v>23</v>
      </c>
    </row>
    <row r="2027" spans="1:16" x14ac:dyDescent="0.3">
      <c r="A2027">
        <v>10110</v>
      </c>
      <c r="B2027">
        <v>48</v>
      </c>
      <c r="C2027">
        <v>34.47</v>
      </c>
      <c r="D2027">
        <v>1654.56</v>
      </c>
      <c r="E2027" s="1">
        <v>37698</v>
      </c>
      <c r="F2027" t="s">
        <v>16</v>
      </c>
      <c r="G2027">
        <v>1</v>
      </c>
      <c r="H2027">
        <v>3</v>
      </c>
      <c r="I2027">
        <v>2003</v>
      </c>
      <c r="J2027" t="s">
        <v>222</v>
      </c>
      <c r="K2027" t="s">
        <v>296</v>
      </c>
      <c r="L2027" t="s">
        <v>194</v>
      </c>
      <c r="M2027" t="s">
        <v>195</v>
      </c>
      <c r="N2027" t="s">
        <v>74</v>
      </c>
      <c r="O2027" t="s">
        <v>27</v>
      </c>
      <c r="P2027" t="s">
        <v>23</v>
      </c>
    </row>
    <row r="2028" spans="1:16" x14ac:dyDescent="0.3">
      <c r="A2028">
        <v>10124</v>
      </c>
      <c r="B2028">
        <v>46</v>
      </c>
      <c r="C2028">
        <v>33.229999999999997</v>
      </c>
      <c r="D2028">
        <v>1528.58</v>
      </c>
      <c r="E2028" s="1">
        <v>37762</v>
      </c>
      <c r="F2028" t="s">
        <v>16</v>
      </c>
      <c r="G2028">
        <v>2</v>
      </c>
      <c r="H2028">
        <v>5</v>
      </c>
      <c r="I2028">
        <v>2003</v>
      </c>
      <c r="J2028" t="s">
        <v>222</v>
      </c>
      <c r="K2028" t="s">
        <v>296</v>
      </c>
      <c r="L2028" t="s">
        <v>218</v>
      </c>
      <c r="M2028" t="s">
        <v>219</v>
      </c>
      <c r="N2028" t="s">
        <v>21</v>
      </c>
      <c r="O2028" t="s">
        <v>22</v>
      </c>
      <c r="P2028" t="s">
        <v>23</v>
      </c>
    </row>
    <row r="2029" spans="1:16" x14ac:dyDescent="0.3">
      <c r="A2029">
        <v>10149</v>
      </c>
      <c r="B2029">
        <v>26</v>
      </c>
      <c r="C2029">
        <v>38.979999999999997</v>
      </c>
      <c r="D2029">
        <v>1013.48</v>
      </c>
      <c r="E2029" s="1">
        <v>37876</v>
      </c>
      <c r="F2029" t="s">
        <v>16</v>
      </c>
      <c r="G2029">
        <v>3</v>
      </c>
      <c r="H2029">
        <v>9</v>
      </c>
      <c r="I2029">
        <v>2003</v>
      </c>
      <c r="J2029" t="s">
        <v>222</v>
      </c>
      <c r="K2029" t="s">
        <v>296</v>
      </c>
      <c r="L2029" t="s">
        <v>211</v>
      </c>
      <c r="M2029" t="s">
        <v>212</v>
      </c>
      <c r="N2029" t="s">
        <v>21</v>
      </c>
      <c r="O2029" t="s">
        <v>22</v>
      </c>
      <c r="P2029" t="s">
        <v>23</v>
      </c>
    </row>
    <row r="2030" spans="1:16" x14ac:dyDescent="0.3">
      <c r="A2030">
        <v>10162</v>
      </c>
      <c r="B2030">
        <v>37</v>
      </c>
      <c r="C2030">
        <v>38.979999999999997</v>
      </c>
      <c r="D2030">
        <v>1442.26</v>
      </c>
      <c r="E2030" s="1">
        <v>37912</v>
      </c>
      <c r="F2030" t="s">
        <v>16</v>
      </c>
      <c r="G2030">
        <v>4</v>
      </c>
      <c r="H2030">
        <v>10</v>
      </c>
      <c r="I2030">
        <v>2003</v>
      </c>
      <c r="J2030" t="s">
        <v>222</v>
      </c>
      <c r="K2030" t="s">
        <v>296</v>
      </c>
      <c r="L2030" t="s">
        <v>33</v>
      </c>
      <c r="M2030" t="s">
        <v>34</v>
      </c>
      <c r="N2030" t="s">
        <v>21</v>
      </c>
      <c r="O2030" t="s">
        <v>22</v>
      </c>
      <c r="P2030" t="s">
        <v>23</v>
      </c>
    </row>
    <row r="2031" spans="1:16" x14ac:dyDescent="0.3">
      <c r="A2031">
        <v>10173</v>
      </c>
      <c r="B2031">
        <v>35</v>
      </c>
      <c r="C2031">
        <v>33.229999999999997</v>
      </c>
      <c r="D2031">
        <v>1163.05</v>
      </c>
      <c r="E2031" s="1">
        <v>37930</v>
      </c>
      <c r="F2031" t="s">
        <v>16</v>
      </c>
      <c r="G2031">
        <v>4</v>
      </c>
      <c r="H2031">
        <v>11</v>
      </c>
      <c r="I2031">
        <v>2003</v>
      </c>
      <c r="J2031" t="s">
        <v>222</v>
      </c>
      <c r="K2031" t="s">
        <v>296</v>
      </c>
      <c r="L2031" t="s">
        <v>224</v>
      </c>
      <c r="M2031" t="s">
        <v>225</v>
      </c>
      <c r="N2031" t="s">
        <v>107</v>
      </c>
      <c r="O2031" t="s">
        <v>27</v>
      </c>
      <c r="P2031" t="s">
        <v>23</v>
      </c>
    </row>
    <row r="2032" spans="1:16" x14ac:dyDescent="0.3">
      <c r="A2032">
        <v>10182</v>
      </c>
      <c r="B2032">
        <v>23</v>
      </c>
      <c r="C2032">
        <v>42.26</v>
      </c>
      <c r="D2032">
        <v>971.98</v>
      </c>
      <c r="E2032" s="1">
        <v>37937</v>
      </c>
      <c r="F2032" t="s">
        <v>16</v>
      </c>
      <c r="G2032">
        <v>4</v>
      </c>
      <c r="H2032">
        <v>11</v>
      </c>
      <c r="I2032">
        <v>2003</v>
      </c>
      <c r="J2032" t="s">
        <v>222</v>
      </c>
      <c r="K2032" t="s">
        <v>296</v>
      </c>
      <c r="L2032" t="s">
        <v>112</v>
      </c>
      <c r="M2032" t="s">
        <v>113</v>
      </c>
      <c r="N2032" t="s">
        <v>21</v>
      </c>
      <c r="O2032" t="s">
        <v>22</v>
      </c>
      <c r="P2032" t="s">
        <v>23</v>
      </c>
    </row>
    <row r="2033" spans="1:16" x14ac:dyDescent="0.3">
      <c r="A2033">
        <v>10193</v>
      </c>
      <c r="B2033">
        <v>22</v>
      </c>
      <c r="C2033">
        <v>41.03</v>
      </c>
      <c r="D2033">
        <v>902.66</v>
      </c>
      <c r="E2033" s="1">
        <v>37946</v>
      </c>
      <c r="F2033" t="s">
        <v>16</v>
      </c>
      <c r="G2033">
        <v>4</v>
      </c>
      <c r="H2033">
        <v>11</v>
      </c>
      <c r="I2033">
        <v>2003</v>
      </c>
      <c r="J2033" t="s">
        <v>222</v>
      </c>
      <c r="K2033" t="s">
        <v>296</v>
      </c>
      <c r="L2033" t="s">
        <v>226</v>
      </c>
      <c r="M2033" t="s">
        <v>227</v>
      </c>
      <c r="N2033" t="s">
        <v>46</v>
      </c>
      <c r="O2033" t="s">
        <v>47</v>
      </c>
      <c r="P2033" t="s">
        <v>23</v>
      </c>
    </row>
    <row r="2034" spans="1:16" x14ac:dyDescent="0.3">
      <c r="A2034">
        <v>10204</v>
      </c>
      <c r="B2034">
        <v>39</v>
      </c>
      <c r="C2034">
        <v>33.229999999999997</v>
      </c>
      <c r="D2034">
        <v>1295.97</v>
      </c>
      <c r="E2034" s="1">
        <v>37957</v>
      </c>
      <c r="F2034" t="s">
        <v>16</v>
      </c>
      <c r="G2034">
        <v>4</v>
      </c>
      <c r="H2034">
        <v>12</v>
      </c>
      <c r="I2034">
        <v>2003</v>
      </c>
      <c r="J2034" t="s">
        <v>222</v>
      </c>
      <c r="K2034" t="s">
        <v>296</v>
      </c>
      <c r="L2034" t="s">
        <v>189</v>
      </c>
      <c r="M2034" t="s">
        <v>20</v>
      </c>
      <c r="N2034" t="s">
        <v>21</v>
      </c>
      <c r="O2034" t="s">
        <v>22</v>
      </c>
      <c r="P2034" t="s">
        <v>23</v>
      </c>
    </row>
    <row r="2035" spans="1:16" x14ac:dyDescent="0.3">
      <c r="A2035">
        <v>10214</v>
      </c>
      <c r="B2035">
        <v>44</v>
      </c>
      <c r="C2035">
        <v>34.880000000000003</v>
      </c>
      <c r="D2035">
        <v>1534.72</v>
      </c>
      <c r="E2035" s="1">
        <v>38012</v>
      </c>
      <c r="F2035" t="s">
        <v>16</v>
      </c>
      <c r="G2035">
        <v>1</v>
      </c>
      <c r="H2035">
        <v>1</v>
      </c>
      <c r="I2035">
        <v>2004</v>
      </c>
      <c r="J2035" t="s">
        <v>222</v>
      </c>
      <c r="K2035" t="s">
        <v>296</v>
      </c>
      <c r="L2035" t="s">
        <v>84</v>
      </c>
      <c r="M2035" t="s">
        <v>77</v>
      </c>
      <c r="N2035" t="s">
        <v>78</v>
      </c>
      <c r="O2035" t="s">
        <v>27</v>
      </c>
      <c r="P2035" t="s">
        <v>23</v>
      </c>
    </row>
    <row r="2036" spans="1:16" x14ac:dyDescent="0.3">
      <c r="A2036">
        <v>10227</v>
      </c>
      <c r="B2036">
        <v>27</v>
      </c>
      <c r="C2036">
        <v>43.9</v>
      </c>
      <c r="D2036">
        <v>1185.3</v>
      </c>
      <c r="E2036" s="1">
        <v>38048</v>
      </c>
      <c r="F2036" t="s">
        <v>16</v>
      </c>
      <c r="G2036">
        <v>1</v>
      </c>
      <c r="H2036">
        <v>3</v>
      </c>
      <c r="I2036">
        <v>2004</v>
      </c>
      <c r="J2036" t="s">
        <v>222</v>
      </c>
      <c r="K2036" t="s">
        <v>296</v>
      </c>
      <c r="L2036" t="s">
        <v>93</v>
      </c>
      <c r="M2036" t="s">
        <v>94</v>
      </c>
      <c r="N2036" t="s">
        <v>26</v>
      </c>
      <c r="O2036" t="s">
        <v>27</v>
      </c>
      <c r="P2036" t="s">
        <v>23</v>
      </c>
    </row>
    <row r="2037" spans="1:16" x14ac:dyDescent="0.3">
      <c r="A2037">
        <v>10242</v>
      </c>
      <c r="B2037">
        <v>46</v>
      </c>
      <c r="C2037">
        <v>36.93</v>
      </c>
      <c r="D2037">
        <v>1698.78</v>
      </c>
      <c r="E2037" s="1">
        <v>38097</v>
      </c>
      <c r="F2037" t="s">
        <v>16</v>
      </c>
      <c r="G2037">
        <v>2</v>
      </c>
      <c r="H2037">
        <v>4</v>
      </c>
      <c r="I2037">
        <v>2004</v>
      </c>
      <c r="J2037" t="s">
        <v>222</v>
      </c>
      <c r="K2037" t="s">
        <v>296</v>
      </c>
      <c r="L2037" t="s">
        <v>201</v>
      </c>
      <c r="M2037" t="s">
        <v>20</v>
      </c>
      <c r="N2037" t="s">
        <v>21</v>
      </c>
      <c r="O2037" t="s">
        <v>22</v>
      </c>
      <c r="P2037" t="s">
        <v>23</v>
      </c>
    </row>
    <row r="2038" spans="1:16" x14ac:dyDescent="0.3">
      <c r="A2038">
        <v>10280</v>
      </c>
      <c r="B2038">
        <v>33</v>
      </c>
      <c r="C2038">
        <v>41.85</v>
      </c>
      <c r="D2038">
        <v>1381.05</v>
      </c>
      <c r="E2038" s="1">
        <v>38216</v>
      </c>
      <c r="F2038" t="s">
        <v>16</v>
      </c>
      <c r="G2038">
        <v>3</v>
      </c>
      <c r="H2038">
        <v>8</v>
      </c>
      <c r="I2038">
        <v>2004</v>
      </c>
      <c r="J2038" t="s">
        <v>222</v>
      </c>
      <c r="K2038" t="s">
        <v>296</v>
      </c>
      <c r="L2038" t="s">
        <v>105</v>
      </c>
      <c r="M2038" t="s">
        <v>106</v>
      </c>
      <c r="N2038" t="s">
        <v>107</v>
      </c>
      <c r="O2038" t="s">
        <v>27</v>
      </c>
      <c r="P2038" t="s">
        <v>23</v>
      </c>
    </row>
    <row r="2039" spans="1:16" x14ac:dyDescent="0.3">
      <c r="A2039">
        <v>10288</v>
      </c>
      <c r="B2039">
        <v>33</v>
      </c>
      <c r="C2039">
        <v>40.619999999999997</v>
      </c>
      <c r="D2039">
        <v>1340.46</v>
      </c>
      <c r="E2039" s="1">
        <v>38231</v>
      </c>
      <c r="F2039" t="s">
        <v>16</v>
      </c>
      <c r="G2039">
        <v>3</v>
      </c>
      <c r="H2039">
        <v>9</v>
      </c>
      <c r="I2039">
        <v>2004</v>
      </c>
      <c r="J2039" t="s">
        <v>222</v>
      </c>
      <c r="K2039" t="s">
        <v>296</v>
      </c>
      <c r="L2039" t="s">
        <v>168</v>
      </c>
      <c r="M2039" t="s">
        <v>86</v>
      </c>
      <c r="N2039" t="s">
        <v>86</v>
      </c>
      <c r="O2039" t="s">
        <v>47</v>
      </c>
      <c r="P2039" t="s">
        <v>23</v>
      </c>
    </row>
    <row r="2040" spans="1:16" x14ac:dyDescent="0.3">
      <c r="A2040">
        <v>10303</v>
      </c>
      <c r="B2040">
        <v>24</v>
      </c>
      <c r="C2040">
        <v>40.21</v>
      </c>
      <c r="D2040">
        <v>965.04</v>
      </c>
      <c r="E2040" s="1">
        <v>38266</v>
      </c>
      <c r="F2040" t="s">
        <v>16</v>
      </c>
      <c r="G2040">
        <v>4</v>
      </c>
      <c r="H2040">
        <v>10</v>
      </c>
      <c r="I2040">
        <v>2004</v>
      </c>
      <c r="J2040" t="s">
        <v>222</v>
      </c>
      <c r="K2040" t="s">
        <v>296</v>
      </c>
      <c r="L2040" t="s">
        <v>209</v>
      </c>
      <c r="M2040" t="s">
        <v>210</v>
      </c>
      <c r="N2040" t="s">
        <v>78</v>
      </c>
      <c r="O2040" t="s">
        <v>27</v>
      </c>
      <c r="P2040" t="s">
        <v>23</v>
      </c>
    </row>
    <row r="2041" spans="1:16" x14ac:dyDescent="0.3">
      <c r="A2041">
        <v>10312</v>
      </c>
      <c r="B2041">
        <v>31</v>
      </c>
      <c r="C2041">
        <v>35.29</v>
      </c>
      <c r="D2041">
        <v>1093.99</v>
      </c>
      <c r="E2041" s="1">
        <v>38281</v>
      </c>
      <c r="F2041" t="s">
        <v>16</v>
      </c>
      <c r="G2041">
        <v>4</v>
      </c>
      <c r="H2041">
        <v>10</v>
      </c>
      <c r="I2041">
        <v>2004</v>
      </c>
      <c r="J2041" t="s">
        <v>222</v>
      </c>
      <c r="K2041" t="s">
        <v>296</v>
      </c>
      <c r="L2041" t="s">
        <v>112</v>
      </c>
      <c r="M2041" t="s">
        <v>113</v>
      </c>
      <c r="N2041" t="s">
        <v>21</v>
      </c>
      <c r="O2041" t="s">
        <v>22</v>
      </c>
      <c r="P2041" t="s">
        <v>23</v>
      </c>
    </row>
    <row r="2042" spans="1:16" x14ac:dyDescent="0.3">
      <c r="A2042">
        <v>10332</v>
      </c>
      <c r="B2042">
        <v>41</v>
      </c>
      <c r="C2042">
        <v>77.239999999999995</v>
      </c>
      <c r="D2042">
        <v>3166.84</v>
      </c>
      <c r="E2042" s="1">
        <v>38308</v>
      </c>
      <c r="F2042" t="s">
        <v>16</v>
      </c>
      <c r="G2042">
        <v>4</v>
      </c>
      <c r="H2042">
        <v>11</v>
      </c>
      <c r="I2042">
        <v>2004</v>
      </c>
      <c r="J2042" t="s">
        <v>222</v>
      </c>
      <c r="K2042" t="s">
        <v>296</v>
      </c>
      <c r="L2042" t="s">
        <v>194</v>
      </c>
      <c r="M2042" t="s">
        <v>195</v>
      </c>
      <c r="N2042" t="s">
        <v>74</v>
      </c>
      <c r="O2042" t="s">
        <v>27</v>
      </c>
      <c r="P2042" t="s">
        <v>30</v>
      </c>
    </row>
    <row r="2043" spans="1:16" x14ac:dyDescent="0.3">
      <c r="A2043">
        <v>10346</v>
      </c>
      <c r="B2043">
        <v>22</v>
      </c>
      <c r="C2043">
        <v>97.44</v>
      </c>
      <c r="D2043">
        <v>2143.6799999999998</v>
      </c>
      <c r="E2043" s="1">
        <v>38320</v>
      </c>
      <c r="F2043" t="s">
        <v>16</v>
      </c>
      <c r="G2043">
        <v>4</v>
      </c>
      <c r="H2043">
        <v>11</v>
      </c>
      <c r="I2043">
        <v>2004</v>
      </c>
      <c r="J2043" t="s">
        <v>222</v>
      </c>
      <c r="K2043" t="s">
        <v>296</v>
      </c>
      <c r="L2043" t="s">
        <v>218</v>
      </c>
      <c r="M2043" t="s">
        <v>219</v>
      </c>
      <c r="N2043" t="s">
        <v>21</v>
      </c>
      <c r="O2043" t="s">
        <v>22</v>
      </c>
      <c r="P2043" t="s">
        <v>23</v>
      </c>
    </row>
    <row r="2044" spans="1:16" x14ac:dyDescent="0.3">
      <c r="A2044">
        <v>10368</v>
      </c>
      <c r="B2044">
        <v>46</v>
      </c>
      <c r="C2044">
        <v>37.340000000000003</v>
      </c>
      <c r="D2044">
        <v>1717.64</v>
      </c>
      <c r="E2044" s="1">
        <v>38371</v>
      </c>
      <c r="F2044" t="s">
        <v>16</v>
      </c>
      <c r="G2044">
        <v>1</v>
      </c>
      <c r="H2044">
        <v>1</v>
      </c>
      <c r="I2044">
        <v>2005</v>
      </c>
      <c r="J2044" t="s">
        <v>222</v>
      </c>
      <c r="K2044" t="s">
        <v>296</v>
      </c>
      <c r="L2044" t="s">
        <v>112</v>
      </c>
      <c r="M2044" t="s">
        <v>113</v>
      </c>
      <c r="N2044" t="s">
        <v>21</v>
      </c>
      <c r="O2044" t="s">
        <v>22</v>
      </c>
      <c r="P2044" t="s">
        <v>23</v>
      </c>
    </row>
    <row r="2045" spans="1:16" x14ac:dyDescent="0.3">
      <c r="A2045">
        <v>10380</v>
      </c>
      <c r="B2045">
        <v>43</v>
      </c>
      <c r="C2045">
        <v>95.03</v>
      </c>
      <c r="D2045">
        <v>4086.29</v>
      </c>
      <c r="E2045" s="1">
        <v>38399</v>
      </c>
      <c r="F2045" t="s">
        <v>16</v>
      </c>
      <c r="G2045">
        <v>1</v>
      </c>
      <c r="H2045">
        <v>2</v>
      </c>
      <c r="I2045">
        <v>2005</v>
      </c>
      <c r="J2045" t="s">
        <v>222</v>
      </c>
      <c r="K2045" t="s">
        <v>296</v>
      </c>
      <c r="L2045" t="s">
        <v>76</v>
      </c>
      <c r="M2045" t="s">
        <v>77</v>
      </c>
      <c r="N2045" t="s">
        <v>78</v>
      </c>
      <c r="O2045" t="s">
        <v>27</v>
      </c>
      <c r="P2045" t="s">
        <v>30</v>
      </c>
    </row>
    <row r="2046" spans="1:16" x14ac:dyDescent="0.3">
      <c r="A2046">
        <v>10408</v>
      </c>
      <c r="B2046">
        <v>15</v>
      </c>
      <c r="C2046">
        <v>36.93</v>
      </c>
      <c r="D2046">
        <v>553.95000000000005</v>
      </c>
      <c r="E2046" s="1">
        <v>38464</v>
      </c>
      <c r="F2046" t="s">
        <v>16</v>
      </c>
      <c r="G2046">
        <v>2</v>
      </c>
      <c r="H2046">
        <v>4</v>
      </c>
      <c r="I2046">
        <v>2005</v>
      </c>
      <c r="J2046" t="s">
        <v>222</v>
      </c>
      <c r="K2046" t="s">
        <v>296</v>
      </c>
      <c r="L2046" t="s">
        <v>103</v>
      </c>
      <c r="M2046" t="s">
        <v>104</v>
      </c>
      <c r="N2046" t="s">
        <v>87</v>
      </c>
      <c r="O2046" t="s">
        <v>87</v>
      </c>
      <c r="P2046" t="s">
        <v>23</v>
      </c>
    </row>
    <row r="2047" spans="1:16" x14ac:dyDescent="0.3">
      <c r="A2047">
        <v>10420</v>
      </c>
      <c r="B2047">
        <v>15</v>
      </c>
      <c r="C2047">
        <v>43.49</v>
      </c>
      <c r="D2047">
        <v>652.35</v>
      </c>
      <c r="E2047" s="1">
        <v>38501</v>
      </c>
      <c r="F2047" t="s">
        <v>122</v>
      </c>
      <c r="G2047">
        <v>2</v>
      </c>
      <c r="H2047">
        <v>5</v>
      </c>
      <c r="I2047">
        <v>2005</v>
      </c>
      <c r="J2047" t="s">
        <v>222</v>
      </c>
      <c r="K2047" t="s">
        <v>296</v>
      </c>
      <c r="L2047" t="s">
        <v>68</v>
      </c>
      <c r="M2047" t="s">
        <v>69</v>
      </c>
      <c r="N2047" t="s">
        <v>46</v>
      </c>
      <c r="O2047" t="s">
        <v>47</v>
      </c>
      <c r="P2047" t="s">
        <v>23</v>
      </c>
    </row>
    <row r="2048" spans="1:16" x14ac:dyDescent="0.3">
      <c r="A2048">
        <v>10104</v>
      </c>
      <c r="B2048">
        <v>26</v>
      </c>
      <c r="C2048">
        <v>100</v>
      </c>
      <c r="D2048">
        <v>2921.62</v>
      </c>
      <c r="E2048" s="1">
        <v>37652</v>
      </c>
      <c r="F2048" t="s">
        <v>16</v>
      </c>
      <c r="G2048">
        <v>1</v>
      </c>
      <c r="H2048">
        <v>1</v>
      </c>
      <c r="I2048">
        <v>2003</v>
      </c>
      <c r="J2048" t="s">
        <v>79</v>
      </c>
      <c r="K2048" t="s">
        <v>297</v>
      </c>
      <c r="L2048" t="s">
        <v>76</v>
      </c>
      <c r="M2048" t="s">
        <v>77</v>
      </c>
      <c r="N2048" t="s">
        <v>78</v>
      </c>
      <c r="O2048" t="s">
        <v>27</v>
      </c>
      <c r="P2048" t="s">
        <v>23</v>
      </c>
    </row>
    <row r="2049" spans="1:16" x14ac:dyDescent="0.3">
      <c r="A2049">
        <v>10115</v>
      </c>
      <c r="B2049">
        <v>44</v>
      </c>
      <c r="C2049">
        <v>100</v>
      </c>
      <c r="D2049">
        <v>5568.64</v>
      </c>
      <c r="E2049" s="1">
        <v>37715</v>
      </c>
      <c r="F2049" t="s">
        <v>16</v>
      </c>
      <c r="G2049">
        <v>2</v>
      </c>
      <c r="H2049">
        <v>4</v>
      </c>
      <c r="I2049">
        <v>2003</v>
      </c>
      <c r="J2049" t="s">
        <v>79</v>
      </c>
      <c r="K2049" t="s">
        <v>297</v>
      </c>
      <c r="L2049" t="s">
        <v>88</v>
      </c>
      <c r="M2049" t="s">
        <v>20</v>
      </c>
      <c r="N2049" t="s">
        <v>21</v>
      </c>
      <c r="O2049" t="s">
        <v>22</v>
      </c>
      <c r="P2049" t="s">
        <v>30</v>
      </c>
    </row>
    <row r="2050" spans="1:16" x14ac:dyDescent="0.3">
      <c r="A2050">
        <v>10127</v>
      </c>
      <c r="B2050">
        <v>20</v>
      </c>
      <c r="C2050">
        <v>96.99</v>
      </c>
      <c r="D2050">
        <v>1939.8</v>
      </c>
      <c r="E2050" s="1">
        <v>37775</v>
      </c>
      <c r="F2050" t="s">
        <v>16</v>
      </c>
      <c r="G2050">
        <v>2</v>
      </c>
      <c r="H2050">
        <v>6</v>
      </c>
      <c r="I2050">
        <v>2003</v>
      </c>
      <c r="J2050" t="s">
        <v>79</v>
      </c>
      <c r="K2050" t="s">
        <v>297</v>
      </c>
      <c r="L2050" t="s">
        <v>189</v>
      </c>
      <c r="M2050" t="s">
        <v>20</v>
      </c>
      <c r="N2050" t="s">
        <v>21</v>
      </c>
      <c r="O2050" t="s">
        <v>22</v>
      </c>
      <c r="P2050" t="s">
        <v>23</v>
      </c>
    </row>
    <row r="2051" spans="1:16" x14ac:dyDescent="0.3">
      <c r="A2051">
        <v>10141</v>
      </c>
      <c r="B2051">
        <v>40</v>
      </c>
      <c r="C2051">
        <v>94.62</v>
      </c>
      <c r="D2051">
        <v>3784.8</v>
      </c>
      <c r="E2051" s="1">
        <v>37834</v>
      </c>
      <c r="F2051" t="s">
        <v>16</v>
      </c>
      <c r="G2051">
        <v>3</v>
      </c>
      <c r="H2051">
        <v>8</v>
      </c>
      <c r="I2051">
        <v>2003</v>
      </c>
      <c r="J2051" t="s">
        <v>79</v>
      </c>
      <c r="K2051" t="s">
        <v>297</v>
      </c>
      <c r="L2051" t="s">
        <v>186</v>
      </c>
      <c r="M2051" t="s">
        <v>187</v>
      </c>
      <c r="N2051" t="s">
        <v>59</v>
      </c>
      <c r="O2051" t="s">
        <v>27</v>
      </c>
      <c r="P2051" t="s">
        <v>30</v>
      </c>
    </row>
    <row r="2052" spans="1:16" x14ac:dyDescent="0.3">
      <c r="A2052">
        <v>10152</v>
      </c>
      <c r="B2052">
        <v>23</v>
      </c>
      <c r="C2052">
        <v>100</v>
      </c>
      <c r="D2052">
        <v>2802.09</v>
      </c>
      <c r="E2052" s="1">
        <v>37889</v>
      </c>
      <c r="F2052" t="s">
        <v>16</v>
      </c>
      <c r="G2052">
        <v>3</v>
      </c>
      <c r="H2052">
        <v>9</v>
      </c>
      <c r="I2052">
        <v>2003</v>
      </c>
      <c r="J2052" t="s">
        <v>79</v>
      </c>
      <c r="K2052" t="s">
        <v>297</v>
      </c>
      <c r="L2052" t="s">
        <v>89</v>
      </c>
      <c r="M2052" t="s">
        <v>90</v>
      </c>
      <c r="N2052" t="s">
        <v>46</v>
      </c>
      <c r="O2052" t="s">
        <v>47</v>
      </c>
      <c r="P2052" t="s">
        <v>23</v>
      </c>
    </row>
    <row r="2053" spans="1:16" x14ac:dyDescent="0.3">
      <c r="A2053">
        <v>10165</v>
      </c>
      <c r="B2053">
        <v>24</v>
      </c>
      <c r="C2053">
        <v>99.36</v>
      </c>
      <c r="D2053">
        <v>2384.64</v>
      </c>
      <c r="E2053" s="1">
        <v>37916</v>
      </c>
      <c r="F2053" t="s">
        <v>16</v>
      </c>
      <c r="G2053">
        <v>4</v>
      </c>
      <c r="H2053">
        <v>10</v>
      </c>
      <c r="I2053">
        <v>2003</v>
      </c>
      <c r="J2053" t="s">
        <v>79</v>
      </c>
      <c r="K2053" t="s">
        <v>297</v>
      </c>
      <c r="L2053" t="s">
        <v>85</v>
      </c>
      <c r="M2053" t="s">
        <v>86</v>
      </c>
      <c r="N2053" t="s">
        <v>86</v>
      </c>
      <c r="O2053" t="s">
        <v>87</v>
      </c>
      <c r="P2053" t="s">
        <v>23</v>
      </c>
    </row>
    <row r="2054" spans="1:16" x14ac:dyDescent="0.3">
      <c r="A2054">
        <v>10176</v>
      </c>
      <c r="B2054">
        <v>29</v>
      </c>
      <c r="C2054">
        <v>100</v>
      </c>
      <c r="D2054">
        <v>2915.66</v>
      </c>
      <c r="E2054" s="1">
        <v>37931</v>
      </c>
      <c r="F2054" t="s">
        <v>16</v>
      </c>
      <c r="G2054">
        <v>4</v>
      </c>
      <c r="H2054">
        <v>11</v>
      </c>
      <c r="I2054">
        <v>2003</v>
      </c>
      <c r="J2054" t="s">
        <v>79</v>
      </c>
      <c r="K2054" t="s">
        <v>297</v>
      </c>
      <c r="L2054" t="s">
        <v>181</v>
      </c>
      <c r="M2054" t="s">
        <v>182</v>
      </c>
      <c r="N2054" t="s">
        <v>107</v>
      </c>
      <c r="O2054" t="s">
        <v>27</v>
      </c>
      <c r="P2054" t="s">
        <v>23</v>
      </c>
    </row>
    <row r="2055" spans="1:16" x14ac:dyDescent="0.3">
      <c r="A2055">
        <v>10184</v>
      </c>
      <c r="B2055">
        <v>49</v>
      </c>
      <c r="C2055">
        <v>100</v>
      </c>
      <c r="D2055">
        <v>5795.72</v>
      </c>
      <c r="E2055" s="1">
        <v>37939</v>
      </c>
      <c r="F2055" t="s">
        <v>16</v>
      </c>
      <c r="G2055">
        <v>4</v>
      </c>
      <c r="H2055">
        <v>11</v>
      </c>
      <c r="I2055">
        <v>2003</v>
      </c>
      <c r="J2055" t="s">
        <v>79</v>
      </c>
      <c r="K2055" t="s">
        <v>297</v>
      </c>
      <c r="L2055" t="s">
        <v>209</v>
      </c>
      <c r="M2055" t="s">
        <v>210</v>
      </c>
      <c r="N2055" t="s">
        <v>78</v>
      </c>
      <c r="O2055" t="s">
        <v>27</v>
      </c>
      <c r="P2055" t="s">
        <v>30</v>
      </c>
    </row>
    <row r="2056" spans="1:16" x14ac:dyDescent="0.3">
      <c r="A2056">
        <v>10195</v>
      </c>
      <c r="B2056">
        <v>34</v>
      </c>
      <c r="C2056">
        <v>100</v>
      </c>
      <c r="D2056">
        <v>3699.88</v>
      </c>
      <c r="E2056" s="1">
        <v>37950</v>
      </c>
      <c r="F2056" t="s">
        <v>16</v>
      </c>
      <c r="G2056">
        <v>4</v>
      </c>
      <c r="H2056">
        <v>11</v>
      </c>
      <c r="I2056">
        <v>2003</v>
      </c>
      <c r="J2056" t="s">
        <v>79</v>
      </c>
      <c r="K2056" t="s">
        <v>297</v>
      </c>
      <c r="L2056" t="s">
        <v>128</v>
      </c>
      <c r="M2056" t="s">
        <v>129</v>
      </c>
      <c r="N2056" t="s">
        <v>21</v>
      </c>
      <c r="O2056" t="s">
        <v>22</v>
      </c>
      <c r="P2056" t="s">
        <v>30</v>
      </c>
    </row>
    <row r="2057" spans="1:16" x14ac:dyDescent="0.3">
      <c r="A2057">
        <v>10207</v>
      </c>
      <c r="B2057">
        <v>28</v>
      </c>
      <c r="C2057">
        <v>100</v>
      </c>
      <c r="D2057">
        <v>2980.6</v>
      </c>
      <c r="E2057" s="1">
        <v>37964</v>
      </c>
      <c r="F2057" t="s">
        <v>16</v>
      </c>
      <c r="G2057">
        <v>4</v>
      </c>
      <c r="H2057">
        <v>12</v>
      </c>
      <c r="I2057">
        <v>2003</v>
      </c>
      <c r="J2057" t="s">
        <v>79</v>
      </c>
      <c r="K2057" t="s">
        <v>297</v>
      </c>
      <c r="L2057" t="s">
        <v>167</v>
      </c>
      <c r="M2057" t="s">
        <v>154</v>
      </c>
      <c r="N2057" t="s">
        <v>21</v>
      </c>
      <c r="O2057" t="s">
        <v>22</v>
      </c>
      <c r="P2057" t="s">
        <v>23</v>
      </c>
    </row>
    <row r="2058" spans="1:16" x14ac:dyDescent="0.3">
      <c r="A2058">
        <v>10220</v>
      </c>
      <c r="B2058">
        <v>37</v>
      </c>
      <c r="C2058">
        <v>100</v>
      </c>
      <c r="D2058">
        <v>5032.74</v>
      </c>
      <c r="E2058" s="1">
        <v>38029</v>
      </c>
      <c r="F2058" t="s">
        <v>16</v>
      </c>
      <c r="G2058">
        <v>1</v>
      </c>
      <c r="H2058">
        <v>2</v>
      </c>
      <c r="I2058">
        <v>2004</v>
      </c>
      <c r="J2058" t="s">
        <v>79</v>
      </c>
      <c r="K2058" t="s">
        <v>297</v>
      </c>
      <c r="L2058" t="s">
        <v>190</v>
      </c>
      <c r="M2058" t="s">
        <v>191</v>
      </c>
      <c r="N2058" t="s">
        <v>192</v>
      </c>
      <c r="O2058" t="s">
        <v>27</v>
      </c>
      <c r="P2058" t="s">
        <v>30</v>
      </c>
    </row>
    <row r="2059" spans="1:16" x14ac:dyDescent="0.3">
      <c r="A2059">
        <v>10230</v>
      </c>
      <c r="B2059">
        <v>45</v>
      </c>
      <c r="C2059">
        <v>100</v>
      </c>
      <c r="D2059">
        <v>4737.1499999999996</v>
      </c>
      <c r="E2059" s="1">
        <v>38061</v>
      </c>
      <c r="F2059" t="s">
        <v>16</v>
      </c>
      <c r="G2059">
        <v>1</v>
      </c>
      <c r="H2059">
        <v>3</v>
      </c>
      <c r="I2059">
        <v>2004</v>
      </c>
      <c r="J2059" t="s">
        <v>79</v>
      </c>
      <c r="K2059" t="s">
        <v>297</v>
      </c>
      <c r="L2059" t="s">
        <v>184</v>
      </c>
      <c r="M2059" t="s">
        <v>185</v>
      </c>
      <c r="N2059" t="s">
        <v>177</v>
      </c>
      <c r="O2059" t="s">
        <v>27</v>
      </c>
      <c r="P2059" t="s">
        <v>30</v>
      </c>
    </row>
    <row r="2060" spans="1:16" x14ac:dyDescent="0.3">
      <c r="A2060">
        <v>10246</v>
      </c>
      <c r="B2060">
        <v>46</v>
      </c>
      <c r="C2060">
        <v>100</v>
      </c>
      <c r="D2060">
        <v>6311.2</v>
      </c>
      <c r="E2060" s="1">
        <v>38112</v>
      </c>
      <c r="F2060" t="s">
        <v>16</v>
      </c>
      <c r="G2060">
        <v>2</v>
      </c>
      <c r="H2060">
        <v>5</v>
      </c>
      <c r="I2060">
        <v>2004</v>
      </c>
      <c r="J2060" t="s">
        <v>79</v>
      </c>
      <c r="K2060" t="s">
        <v>297</v>
      </c>
      <c r="L2060" t="s">
        <v>76</v>
      </c>
      <c r="M2060" t="s">
        <v>77</v>
      </c>
      <c r="N2060" t="s">
        <v>78</v>
      </c>
      <c r="O2060" t="s">
        <v>27</v>
      </c>
      <c r="P2060" t="s">
        <v>30</v>
      </c>
    </row>
    <row r="2061" spans="1:16" x14ac:dyDescent="0.3">
      <c r="A2061">
        <v>10271</v>
      </c>
      <c r="B2061">
        <v>22</v>
      </c>
      <c r="C2061">
        <v>100</v>
      </c>
      <c r="D2061">
        <v>3070.54</v>
      </c>
      <c r="E2061" s="1">
        <v>38188</v>
      </c>
      <c r="F2061" t="s">
        <v>16</v>
      </c>
      <c r="G2061">
        <v>3</v>
      </c>
      <c r="H2061">
        <v>7</v>
      </c>
      <c r="I2061">
        <v>2004</v>
      </c>
      <c r="J2061" t="s">
        <v>79</v>
      </c>
      <c r="K2061" t="s">
        <v>297</v>
      </c>
      <c r="L2061" t="s">
        <v>112</v>
      </c>
      <c r="M2061" t="s">
        <v>113</v>
      </c>
      <c r="N2061" t="s">
        <v>21</v>
      </c>
      <c r="O2061" t="s">
        <v>22</v>
      </c>
      <c r="P2061" t="s">
        <v>30</v>
      </c>
    </row>
    <row r="2062" spans="1:16" x14ac:dyDescent="0.3">
      <c r="A2062">
        <v>10282</v>
      </c>
      <c r="B2062">
        <v>39</v>
      </c>
      <c r="C2062">
        <v>100</v>
      </c>
      <c r="D2062">
        <v>4797.3900000000003</v>
      </c>
      <c r="E2062" s="1">
        <v>38219</v>
      </c>
      <c r="F2062" t="s">
        <v>16</v>
      </c>
      <c r="G2062">
        <v>3</v>
      </c>
      <c r="H2062">
        <v>8</v>
      </c>
      <c r="I2062">
        <v>2004</v>
      </c>
      <c r="J2062" t="s">
        <v>79</v>
      </c>
      <c r="K2062" t="s">
        <v>297</v>
      </c>
      <c r="L2062" t="s">
        <v>112</v>
      </c>
      <c r="M2062" t="s">
        <v>113</v>
      </c>
      <c r="N2062" t="s">
        <v>21</v>
      </c>
      <c r="O2062" t="s">
        <v>22</v>
      </c>
      <c r="P2062" t="s">
        <v>30</v>
      </c>
    </row>
    <row r="2063" spans="1:16" x14ac:dyDescent="0.3">
      <c r="A2063">
        <v>10292</v>
      </c>
      <c r="B2063">
        <v>27</v>
      </c>
      <c r="C2063">
        <v>100</v>
      </c>
      <c r="D2063">
        <v>3832.38</v>
      </c>
      <c r="E2063" s="1">
        <v>38238</v>
      </c>
      <c r="F2063" t="s">
        <v>16</v>
      </c>
      <c r="G2063">
        <v>3</v>
      </c>
      <c r="H2063">
        <v>9</v>
      </c>
      <c r="I2063">
        <v>2004</v>
      </c>
      <c r="J2063" t="s">
        <v>79</v>
      </c>
      <c r="K2063" t="s">
        <v>297</v>
      </c>
      <c r="L2063" t="s">
        <v>19</v>
      </c>
      <c r="M2063" t="s">
        <v>20</v>
      </c>
      <c r="N2063" t="s">
        <v>21</v>
      </c>
      <c r="O2063" t="s">
        <v>22</v>
      </c>
      <c r="P2063" t="s">
        <v>30</v>
      </c>
    </row>
    <row r="2064" spans="1:16" x14ac:dyDescent="0.3">
      <c r="A2064">
        <v>10305</v>
      </c>
      <c r="B2064">
        <v>36</v>
      </c>
      <c r="C2064">
        <v>100</v>
      </c>
      <c r="D2064">
        <v>4641.4799999999996</v>
      </c>
      <c r="E2064" s="1">
        <v>38273</v>
      </c>
      <c r="F2064" t="s">
        <v>16</v>
      </c>
      <c r="G2064">
        <v>4</v>
      </c>
      <c r="H2064">
        <v>10</v>
      </c>
      <c r="I2064">
        <v>2004</v>
      </c>
      <c r="J2064" t="s">
        <v>79</v>
      </c>
      <c r="K2064" t="s">
        <v>297</v>
      </c>
      <c r="L2064" t="s">
        <v>55</v>
      </c>
      <c r="M2064" t="s">
        <v>56</v>
      </c>
      <c r="N2064" t="s">
        <v>21</v>
      </c>
      <c r="O2064" t="s">
        <v>22</v>
      </c>
      <c r="P2064" t="s">
        <v>30</v>
      </c>
    </row>
    <row r="2065" spans="1:16" x14ac:dyDescent="0.3">
      <c r="A2065">
        <v>10314</v>
      </c>
      <c r="B2065">
        <v>38</v>
      </c>
      <c r="C2065">
        <v>100</v>
      </c>
      <c r="D2065">
        <v>4000.26</v>
      </c>
      <c r="E2065" s="1">
        <v>38282</v>
      </c>
      <c r="F2065" t="s">
        <v>16</v>
      </c>
      <c r="G2065">
        <v>4</v>
      </c>
      <c r="H2065">
        <v>10</v>
      </c>
      <c r="I2065">
        <v>2004</v>
      </c>
      <c r="J2065" t="s">
        <v>79</v>
      </c>
      <c r="K2065" t="s">
        <v>297</v>
      </c>
      <c r="L2065" t="s">
        <v>196</v>
      </c>
      <c r="M2065" t="s">
        <v>197</v>
      </c>
      <c r="N2065" t="s">
        <v>134</v>
      </c>
      <c r="O2065" t="s">
        <v>27</v>
      </c>
      <c r="P2065" t="s">
        <v>30</v>
      </c>
    </row>
    <row r="2066" spans="1:16" x14ac:dyDescent="0.3">
      <c r="A2066">
        <v>10325</v>
      </c>
      <c r="B2066">
        <v>44</v>
      </c>
      <c r="C2066">
        <v>100</v>
      </c>
      <c r="D2066">
        <v>5325.76</v>
      </c>
      <c r="E2066" s="1">
        <v>38296</v>
      </c>
      <c r="F2066" t="s">
        <v>16</v>
      </c>
      <c r="G2066">
        <v>4</v>
      </c>
      <c r="H2066">
        <v>11</v>
      </c>
      <c r="I2066">
        <v>2004</v>
      </c>
      <c r="J2066" t="s">
        <v>79</v>
      </c>
      <c r="K2066" t="s">
        <v>297</v>
      </c>
      <c r="L2066" t="s">
        <v>60</v>
      </c>
      <c r="M2066" t="s">
        <v>61</v>
      </c>
      <c r="N2066" t="s">
        <v>41</v>
      </c>
      <c r="O2066" t="s">
        <v>27</v>
      </c>
      <c r="P2066" t="s">
        <v>30</v>
      </c>
    </row>
    <row r="2067" spans="1:16" x14ac:dyDescent="0.3">
      <c r="A2067">
        <v>10336</v>
      </c>
      <c r="B2067">
        <v>31</v>
      </c>
      <c r="C2067">
        <v>100</v>
      </c>
      <c r="D2067">
        <v>4618.6899999999996</v>
      </c>
      <c r="E2067" s="1">
        <v>38311</v>
      </c>
      <c r="F2067" t="s">
        <v>16</v>
      </c>
      <c r="G2067">
        <v>4</v>
      </c>
      <c r="H2067">
        <v>11</v>
      </c>
      <c r="I2067">
        <v>2004</v>
      </c>
      <c r="J2067" t="s">
        <v>79</v>
      </c>
      <c r="K2067" t="s">
        <v>297</v>
      </c>
      <c r="L2067" t="s">
        <v>163</v>
      </c>
      <c r="M2067" t="s">
        <v>29</v>
      </c>
      <c r="N2067" t="s">
        <v>26</v>
      </c>
      <c r="O2067" t="s">
        <v>27</v>
      </c>
      <c r="P2067" t="s">
        <v>30</v>
      </c>
    </row>
    <row r="2068" spans="1:16" x14ac:dyDescent="0.3">
      <c r="A2068">
        <v>10349</v>
      </c>
      <c r="B2068">
        <v>23</v>
      </c>
      <c r="C2068">
        <v>100</v>
      </c>
      <c r="D2068">
        <v>3182.97</v>
      </c>
      <c r="E2068" s="1">
        <v>38322</v>
      </c>
      <c r="F2068" t="s">
        <v>16</v>
      </c>
      <c r="G2068">
        <v>4</v>
      </c>
      <c r="H2068">
        <v>12</v>
      </c>
      <c r="I2068">
        <v>2004</v>
      </c>
      <c r="J2068" t="s">
        <v>79</v>
      </c>
      <c r="K2068" t="s">
        <v>297</v>
      </c>
      <c r="L2068" t="s">
        <v>189</v>
      </c>
      <c r="M2068" t="s">
        <v>20</v>
      </c>
      <c r="N2068" t="s">
        <v>21</v>
      </c>
      <c r="O2068" t="s">
        <v>22</v>
      </c>
      <c r="P2068" t="s">
        <v>30</v>
      </c>
    </row>
    <row r="2069" spans="1:16" x14ac:dyDescent="0.3">
      <c r="A2069">
        <v>10359</v>
      </c>
      <c r="B2069">
        <v>22</v>
      </c>
      <c r="C2069">
        <v>100</v>
      </c>
      <c r="D2069">
        <v>2603.04</v>
      </c>
      <c r="E2069" s="1">
        <v>38336</v>
      </c>
      <c r="F2069" t="s">
        <v>16</v>
      </c>
      <c r="G2069">
        <v>4</v>
      </c>
      <c r="H2069">
        <v>12</v>
      </c>
      <c r="I2069">
        <v>2004</v>
      </c>
      <c r="J2069" t="s">
        <v>79</v>
      </c>
      <c r="K2069" t="s">
        <v>297</v>
      </c>
      <c r="L2069" t="s">
        <v>24</v>
      </c>
      <c r="M2069" t="s">
        <v>25</v>
      </c>
      <c r="N2069" t="s">
        <v>26</v>
      </c>
      <c r="O2069" t="s">
        <v>27</v>
      </c>
      <c r="P2069" t="s">
        <v>23</v>
      </c>
    </row>
    <row r="2070" spans="1:16" x14ac:dyDescent="0.3">
      <c r="A2070">
        <v>10371</v>
      </c>
      <c r="B2070">
        <v>28</v>
      </c>
      <c r="C2070">
        <v>50.32</v>
      </c>
      <c r="D2070">
        <v>1408.96</v>
      </c>
      <c r="E2070" s="1">
        <v>38375</v>
      </c>
      <c r="F2070" t="s">
        <v>16</v>
      </c>
      <c r="G2070">
        <v>1</v>
      </c>
      <c r="H2070">
        <v>1</v>
      </c>
      <c r="I2070">
        <v>2005</v>
      </c>
      <c r="J2070" t="s">
        <v>79</v>
      </c>
      <c r="K2070" t="s">
        <v>297</v>
      </c>
      <c r="L2070" t="s">
        <v>112</v>
      </c>
      <c r="M2070" t="s">
        <v>113</v>
      </c>
      <c r="N2070" t="s">
        <v>21</v>
      </c>
      <c r="O2070" t="s">
        <v>22</v>
      </c>
      <c r="P2070" t="s">
        <v>23</v>
      </c>
    </row>
    <row r="2071" spans="1:16" x14ac:dyDescent="0.3">
      <c r="A2071">
        <v>10383</v>
      </c>
      <c r="B2071">
        <v>21</v>
      </c>
      <c r="C2071">
        <v>93.91</v>
      </c>
      <c r="D2071">
        <v>1972.11</v>
      </c>
      <c r="E2071" s="1">
        <v>38405</v>
      </c>
      <c r="F2071" t="s">
        <v>16</v>
      </c>
      <c r="G2071">
        <v>1</v>
      </c>
      <c r="H2071">
        <v>2</v>
      </c>
      <c r="I2071">
        <v>2005</v>
      </c>
      <c r="J2071" t="s">
        <v>79</v>
      </c>
      <c r="K2071" t="s">
        <v>297</v>
      </c>
      <c r="L2071" t="s">
        <v>76</v>
      </c>
      <c r="M2071" t="s">
        <v>77</v>
      </c>
      <c r="N2071" t="s">
        <v>78</v>
      </c>
      <c r="O2071" t="s">
        <v>27</v>
      </c>
      <c r="P2071" t="s">
        <v>23</v>
      </c>
    </row>
    <row r="2072" spans="1:16" x14ac:dyDescent="0.3">
      <c r="A2072">
        <v>10394</v>
      </c>
      <c r="B2072">
        <v>37</v>
      </c>
      <c r="C2072">
        <v>100</v>
      </c>
      <c r="D2072">
        <v>5207.75</v>
      </c>
      <c r="E2072" s="1">
        <v>38426</v>
      </c>
      <c r="F2072" t="s">
        <v>16</v>
      </c>
      <c r="G2072">
        <v>1</v>
      </c>
      <c r="H2072">
        <v>3</v>
      </c>
      <c r="I2072">
        <v>2005</v>
      </c>
      <c r="J2072" t="s">
        <v>79</v>
      </c>
      <c r="K2072" t="s">
        <v>297</v>
      </c>
      <c r="L2072" t="s">
        <v>76</v>
      </c>
      <c r="M2072" t="s">
        <v>77</v>
      </c>
      <c r="N2072" t="s">
        <v>78</v>
      </c>
      <c r="O2072" t="s">
        <v>27</v>
      </c>
      <c r="P2072" t="s">
        <v>30</v>
      </c>
    </row>
    <row r="2073" spans="1:16" x14ac:dyDescent="0.3">
      <c r="A2073">
        <v>10412</v>
      </c>
      <c r="B2073">
        <v>31</v>
      </c>
      <c r="C2073">
        <v>100</v>
      </c>
      <c r="D2073">
        <v>4253.2</v>
      </c>
      <c r="E2073" s="1">
        <v>38475</v>
      </c>
      <c r="F2073" t="s">
        <v>16</v>
      </c>
      <c r="G2073">
        <v>2</v>
      </c>
      <c r="H2073">
        <v>5</v>
      </c>
      <c r="I2073">
        <v>2005</v>
      </c>
      <c r="J2073" t="s">
        <v>79</v>
      </c>
      <c r="K2073" t="s">
        <v>297</v>
      </c>
      <c r="L2073" t="s">
        <v>76</v>
      </c>
      <c r="M2073" t="s">
        <v>77</v>
      </c>
      <c r="N2073" t="s">
        <v>78</v>
      </c>
      <c r="O2073" t="s">
        <v>27</v>
      </c>
      <c r="P2073" t="s">
        <v>30</v>
      </c>
    </row>
    <row r="2074" spans="1:16" x14ac:dyDescent="0.3">
      <c r="A2074">
        <v>10103</v>
      </c>
      <c r="B2074">
        <v>25</v>
      </c>
      <c r="C2074">
        <v>100</v>
      </c>
      <c r="D2074">
        <v>2873</v>
      </c>
      <c r="E2074" s="1">
        <v>37650</v>
      </c>
      <c r="F2074" t="s">
        <v>16</v>
      </c>
      <c r="G2074">
        <v>1</v>
      </c>
      <c r="H2074">
        <v>1</v>
      </c>
      <c r="I2074">
        <v>2003</v>
      </c>
      <c r="J2074" t="s">
        <v>222</v>
      </c>
      <c r="K2074" t="s">
        <v>298</v>
      </c>
      <c r="L2074" t="s">
        <v>60</v>
      </c>
      <c r="M2074" t="s">
        <v>61</v>
      </c>
      <c r="N2074" t="s">
        <v>41</v>
      </c>
      <c r="O2074" t="s">
        <v>27</v>
      </c>
      <c r="P2074" t="s">
        <v>23</v>
      </c>
    </row>
    <row r="2075" spans="1:16" x14ac:dyDescent="0.3">
      <c r="A2075">
        <v>10111</v>
      </c>
      <c r="B2075">
        <v>26</v>
      </c>
      <c r="C2075">
        <v>86.68</v>
      </c>
      <c r="D2075">
        <v>2253.6799999999998</v>
      </c>
      <c r="E2075" s="1">
        <v>37705</v>
      </c>
      <c r="F2075" t="s">
        <v>16</v>
      </c>
      <c r="G2075">
        <v>1</v>
      </c>
      <c r="H2075">
        <v>3</v>
      </c>
      <c r="I2075">
        <v>2003</v>
      </c>
      <c r="J2075" t="s">
        <v>222</v>
      </c>
      <c r="K2075" t="s">
        <v>298</v>
      </c>
      <c r="L2075" t="s">
        <v>42</v>
      </c>
      <c r="M2075" t="s">
        <v>34</v>
      </c>
      <c r="N2075" t="s">
        <v>21</v>
      </c>
      <c r="O2075" t="s">
        <v>22</v>
      </c>
      <c r="P2075" t="s">
        <v>23</v>
      </c>
    </row>
    <row r="2076" spans="1:16" x14ac:dyDescent="0.3">
      <c r="A2076">
        <v>10126</v>
      </c>
      <c r="B2076">
        <v>34</v>
      </c>
      <c r="C2076">
        <v>100</v>
      </c>
      <c r="D2076">
        <v>3576.12</v>
      </c>
      <c r="E2076" s="1">
        <v>37769</v>
      </c>
      <c r="F2076" t="s">
        <v>16</v>
      </c>
      <c r="G2076">
        <v>2</v>
      </c>
      <c r="H2076">
        <v>5</v>
      </c>
      <c r="I2076">
        <v>2003</v>
      </c>
      <c r="J2076" t="s">
        <v>222</v>
      </c>
      <c r="K2076" t="s">
        <v>298</v>
      </c>
      <c r="L2076" t="s">
        <v>84</v>
      </c>
      <c r="M2076" t="s">
        <v>77</v>
      </c>
      <c r="N2076" t="s">
        <v>78</v>
      </c>
      <c r="O2076" t="s">
        <v>27</v>
      </c>
      <c r="P2076" t="s">
        <v>30</v>
      </c>
    </row>
    <row r="2077" spans="1:16" x14ac:dyDescent="0.3">
      <c r="A2077">
        <v>10139</v>
      </c>
      <c r="B2077">
        <v>29</v>
      </c>
      <c r="C2077">
        <v>100</v>
      </c>
      <c r="D2077">
        <v>3276.13</v>
      </c>
      <c r="E2077" s="1">
        <v>37818</v>
      </c>
      <c r="F2077" t="s">
        <v>16</v>
      </c>
      <c r="G2077">
        <v>3</v>
      </c>
      <c r="H2077">
        <v>7</v>
      </c>
      <c r="I2077">
        <v>2003</v>
      </c>
      <c r="J2077" t="s">
        <v>222</v>
      </c>
      <c r="K2077" t="s">
        <v>298</v>
      </c>
      <c r="L2077" t="s">
        <v>68</v>
      </c>
      <c r="M2077" t="s">
        <v>69</v>
      </c>
      <c r="N2077" t="s">
        <v>46</v>
      </c>
      <c r="O2077" t="s">
        <v>47</v>
      </c>
      <c r="P2077" t="s">
        <v>30</v>
      </c>
    </row>
    <row r="2078" spans="1:16" x14ac:dyDescent="0.3">
      <c r="A2078">
        <v>10149</v>
      </c>
      <c r="B2078">
        <v>20</v>
      </c>
      <c r="C2078">
        <v>90.57</v>
      </c>
      <c r="D2078">
        <v>1811.4</v>
      </c>
      <c r="E2078" s="1">
        <v>37876</v>
      </c>
      <c r="F2078" t="s">
        <v>16</v>
      </c>
      <c r="G2078">
        <v>3</v>
      </c>
      <c r="H2078">
        <v>9</v>
      </c>
      <c r="I2078">
        <v>2003</v>
      </c>
      <c r="J2078" t="s">
        <v>222</v>
      </c>
      <c r="K2078" t="s">
        <v>298</v>
      </c>
      <c r="L2078" t="s">
        <v>211</v>
      </c>
      <c r="M2078" t="s">
        <v>212</v>
      </c>
      <c r="N2078" t="s">
        <v>21</v>
      </c>
      <c r="O2078" t="s">
        <v>22</v>
      </c>
      <c r="P2078" t="s">
        <v>23</v>
      </c>
    </row>
    <row r="2079" spans="1:16" x14ac:dyDescent="0.3">
      <c r="A2079">
        <v>10163</v>
      </c>
      <c r="B2079">
        <v>42</v>
      </c>
      <c r="C2079">
        <v>91.55</v>
      </c>
      <c r="D2079">
        <v>3845.1</v>
      </c>
      <c r="E2079" s="1">
        <v>37914</v>
      </c>
      <c r="F2079" t="s">
        <v>16</v>
      </c>
      <c r="G2079">
        <v>4</v>
      </c>
      <c r="H2079">
        <v>10</v>
      </c>
      <c r="I2079">
        <v>2003</v>
      </c>
      <c r="J2079" t="s">
        <v>222</v>
      </c>
      <c r="K2079" t="s">
        <v>298</v>
      </c>
      <c r="L2079" t="s">
        <v>88</v>
      </c>
      <c r="M2079" t="s">
        <v>20</v>
      </c>
      <c r="N2079" t="s">
        <v>21</v>
      </c>
      <c r="O2079" t="s">
        <v>22</v>
      </c>
      <c r="P2079" t="s">
        <v>30</v>
      </c>
    </row>
    <row r="2080" spans="1:16" x14ac:dyDescent="0.3">
      <c r="A2080">
        <v>10173</v>
      </c>
      <c r="B2080">
        <v>22</v>
      </c>
      <c r="C2080">
        <v>100</v>
      </c>
      <c r="D2080">
        <v>2571.14</v>
      </c>
      <c r="E2080" s="1">
        <v>37930</v>
      </c>
      <c r="F2080" t="s">
        <v>16</v>
      </c>
      <c r="G2080">
        <v>4</v>
      </c>
      <c r="H2080">
        <v>11</v>
      </c>
      <c r="I2080">
        <v>2003</v>
      </c>
      <c r="J2080" t="s">
        <v>222</v>
      </c>
      <c r="K2080" t="s">
        <v>298</v>
      </c>
      <c r="L2080" t="s">
        <v>224</v>
      </c>
      <c r="M2080" t="s">
        <v>225</v>
      </c>
      <c r="N2080" t="s">
        <v>107</v>
      </c>
      <c r="O2080" t="s">
        <v>27</v>
      </c>
      <c r="P2080" t="s">
        <v>23</v>
      </c>
    </row>
    <row r="2081" spans="1:16" x14ac:dyDescent="0.3">
      <c r="A2081">
        <v>10183</v>
      </c>
      <c r="B2081">
        <v>47</v>
      </c>
      <c r="C2081">
        <v>100</v>
      </c>
      <c r="D2081">
        <v>5035.1099999999997</v>
      </c>
      <c r="E2081" s="1">
        <v>37938</v>
      </c>
      <c r="F2081" t="s">
        <v>16</v>
      </c>
      <c r="G2081">
        <v>4</v>
      </c>
      <c r="H2081">
        <v>11</v>
      </c>
      <c r="I2081">
        <v>2003</v>
      </c>
      <c r="J2081" t="s">
        <v>222</v>
      </c>
      <c r="K2081" t="s">
        <v>298</v>
      </c>
      <c r="L2081" t="s">
        <v>91</v>
      </c>
      <c r="M2081" t="s">
        <v>92</v>
      </c>
      <c r="N2081" t="s">
        <v>21</v>
      </c>
      <c r="O2081" t="s">
        <v>22</v>
      </c>
      <c r="P2081" t="s">
        <v>30</v>
      </c>
    </row>
    <row r="2082" spans="1:16" x14ac:dyDescent="0.3">
      <c r="A2082">
        <v>10193</v>
      </c>
      <c r="B2082">
        <v>20</v>
      </c>
      <c r="C2082">
        <v>100</v>
      </c>
      <c r="D2082">
        <v>2279</v>
      </c>
      <c r="E2082" s="1">
        <v>37946</v>
      </c>
      <c r="F2082" t="s">
        <v>16</v>
      </c>
      <c r="G2082">
        <v>4</v>
      </c>
      <c r="H2082">
        <v>11</v>
      </c>
      <c r="I2082">
        <v>2003</v>
      </c>
      <c r="J2082" t="s">
        <v>222</v>
      </c>
      <c r="K2082" t="s">
        <v>298</v>
      </c>
      <c r="L2082" t="s">
        <v>226</v>
      </c>
      <c r="M2082" t="s">
        <v>227</v>
      </c>
      <c r="N2082" t="s">
        <v>46</v>
      </c>
      <c r="O2082" t="s">
        <v>47</v>
      </c>
      <c r="P2082" t="s">
        <v>23</v>
      </c>
    </row>
    <row r="2083" spans="1:16" x14ac:dyDescent="0.3">
      <c r="A2083">
        <v>10206</v>
      </c>
      <c r="B2083">
        <v>33</v>
      </c>
      <c r="C2083">
        <v>97.39</v>
      </c>
      <c r="D2083">
        <v>3213.87</v>
      </c>
      <c r="E2083" s="1">
        <v>37960</v>
      </c>
      <c r="F2083" t="s">
        <v>16</v>
      </c>
      <c r="G2083">
        <v>4</v>
      </c>
      <c r="H2083">
        <v>12</v>
      </c>
      <c r="I2083">
        <v>2003</v>
      </c>
      <c r="J2083" t="s">
        <v>222</v>
      </c>
      <c r="K2083" t="s">
        <v>298</v>
      </c>
      <c r="L2083" t="s">
        <v>95</v>
      </c>
      <c r="M2083" t="s">
        <v>96</v>
      </c>
      <c r="N2083" t="s">
        <v>97</v>
      </c>
      <c r="O2083" t="s">
        <v>22</v>
      </c>
      <c r="P2083" t="s">
        <v>30</v>
      </c>
    </row>
    <row r="2084" spans="1:16" x14ac:dyDescent="0.3">
      <c r="A2084">
        <v>10215</v>
      </c>
      <c r="B2084">
        <v>39</v>
      </c>
      <c r="C2084">
        <v>90.57</v>
      </c>
      <c r="D2084">
        <v>3532.23</v>
      </c>
      <c r="E2084" s="1">
        <v>38015</v>
      </c>
      <c r="F2084" t="s">
        <v>16</v>
      </c>
      <c r="G2084">
        <v>1</v>
      </c>
      <c r="H2084">
        <v>1</v>
      </c>
      <c r="I2084">
        <v>2004</v>
      </c>
      <c r="J2084" t="s">
        <v>222</v>
      </c>
      <c r="K2084" t="s">
        <v>298</v>
      </c>
      <c r="L2084" t="s">
        <v>98</v>
      </c>
      <c r="M2084" t="s">
        <v>99</v>
      </c>
      <c r="N2084" t="s">
        <v>21</v>
      </c>
      <c r="O2084" t="s">
        <v>22</v>
      </c>
      <c r="P2084" t="s">
        <v>30</v>
      </c>
    </row>
    <row r="2085" spans="1:16" x14ac:dyDescent="0.3">
      <c r="A2085">
        <v>10228</v>
      </c>
      <c r="B2085">
        <v>33</v>
      </c>
      <c r="C2085">
        <v>100</v>
      </c>
      <c r="D2085">
        <v>3406.59</v>
      </c>
      <c r="E2085" s="1">
        <v>38056</v>
      </c>
      <c r="F2085" t="s">
        <v>16</v>
      </c>
      <c r="G2085">
        <v>1</v>
      </c>
      <c r="H2085">
        <v>3</v>
      </c>
      <c r="I2085">
        <v>2004</v>
      </c>
      <c r="J2085" t="s">
        <v>222</v>
      </c>
      <c r="K2085" t="s">
        <v>298</v>
      </c>
      <c r="L2085" t="s">
        <v>100</v>
      </c>
      <c r="M2085" t="s">
        <v>56</v>
      </c>
      <c r="N2085" t="s">
        <v>21</v>
      </c>
      <c r="O2085" t="s">
        <v>22</v>
      </c>
      <c r="P2085" t="s">
        <v>30</v>
      </c>
    </row>
    <row r="2086" spans="1:16" x14ac:dyDescent="0.3">
      <c r="A2086">
        <v>10244</v>
      </c>
      <c r="B2086">
        <v>40</v>
      </c>
      <c r="C2086">
        <v>86.68</v>
      </c>
      <c r="D2086">
        <v>3467.2</v>
      </c>
      <c r="E2086" s="1">
        <v>38106</v>
      </c>
      <c r="F2086" t="s">
        <v>16</v>
      </c>
      <c r="G2086">
        <v>2</v>
      </c>
      <c r="H2086">
        <v>4</v>
      </c>
      <c r="I2086">
        <v>2004</v>
      </c>
      <c r="J2086" t="s">
        <v>222</v>
      </c>
      <c r="K2086" t="s">
        <v>298</v>
      </c>
      <c r="L2086" t="s">
        <v>76</v>
      </c>
      <c r="M2086" t="s">
        <v>77</v>
      </c>
      <c r="N2086" t="s">
        <v>78</v>
      </c>
      <c r="O2086" t="s">
        <v>27</v>
      </c>
      <c r="P2086" t="s">
        <v>30</v>
      </c>
    </row>
    <row r="2087" spans="1:16" x14ac:dyDescent="0.3">
      <c r="A2087">
        <v>10257</v>
      </c>
      <c r="B2087">
        <v>46</v>
      </c>
      <c r="C2087">
        <v>78.89</v>
      </c>
      <c r="D2087">
        <v>3628.94</v>
      </c>
      <c r="E2087" s="1">
        <v>38152</v>
      </c>
      <c r="F2087" t="s">
        <v>16</v>
      </c>
      <c r="G2087">
        <v>2</v>
      </c>
      <c r="H2087">
        <v>6</v>
      </c>
      <c r="I2087">
        <v>2004</v>
      </c>
      <c r="J2087" t="s">
        <v>222</v>
      </c>
      <c r="K2087" t="s">
        <v>298</v>
      </c>
      <c r="L2087" t="s">
        <v>159</v>
      </c>
      <c r="M2087" t="s">
        <v>160</v>
      </c>
      <c r="N2087" t="s">
        <v>21</v>
      </c>
      <c r="O2087" t="s">
        <v>22</v>
      </c>
      <c r="P2087" t="s">
        <v>30</v>
      </c>
    </row>
    <row r="2088" spans="1:16" x14ac:dyDescent="0.3">
      <c r="A2088">
        <v>10269</v>
      </c>
      <c r="B2088">
        <v>48</v>
      </c>
      <c r="C2088">
        <v>97.39</v>
      </c>
      <c r="D2088">
        <v>4674.72</v>
      </c>
      <c r="E2088" s="1">
        <v>38184</v>
      </c>
      <c r="F2088" t="s">
        <v>16</v>
      </c>
      <c r="G2088">
        <v>3</v>
      </c>
      <c r="H2088">
        <v>7</v>
      </c>
      <c r="I2088">
        <v>2004</v>
      </c>
      <c r="J2088" t="s">
        <v>222</v>
      </c>
      <c r="K2088" t="s">
        <v>298</v>
      </c>
      <c r="L2088" t="s">
        <v>64</v>
      </c>
      <c r="M2088" t="s">
        <v>65</v>
      </c>
      <c r="N2088" t="s">
        <v>66</v>
      </c>
      <c r="O2088" t="s">
        <v>27</v>
      </c>
      <c r="P2088" t="s">
        <v>30</v>
      </c>
    </row>
    <row r="2089" spans="1:16" x14ac:dyDescent="0.3">
      <c r="A2089">
        <v>10280</v>
      </c>
      <c r="B2089">
        <v>21</v>
      </c>
      <c r="C2089">
        <v>78.89</v>
      </c>
      <c r="D2089">
        <v>1656.69</v>
      </c>
      <c r="E2089" s="1">
        <v>38216</v>
      </c>
      <c r="F2089" t="s">
        <v>16</v>
      </c>
      <c r="G2089">
        <v>3</v>
      </c>
      <c r="H2089">
        <v>8</v>
      </c>
      <c r="I2089">
        <v>2004</v>
      </c>
      <c r="J2089" t="s">
        <v>222</v>
      </c>
      <c r="K2089" t="s">
        <v>298</v>
      </c>
      <c r="L2089" t="s">
        <v>105</v>
      </c>
      <c r="M2089" t="s">
        <v>106</v>
      </c>
      <c r="N2089" t="s">
        <v>107</v>
      </c>
      <c r="O2089" t="s">
        <v>27</v>
      </c>
      <c r="P2089" t="s">
        <v>23</v>
      </c>
    </row>
    <row r="2090" spans="1:16" x14ac:dyDescent="0.3">
      <c r="A2090">
        <v>10290</v>
      </c>
      <c r="B2090">
        <v>45</v>
      </c>
      <c r="C2090">
        <v>100</v>
      </c>
      <c r="D2090">
        <v>5171.3999999999996</v>
      </c>
      <c r="E2090" s="1">
        <v>38237</v>
      </c>
      <c r="F2090" t="s">
        <v>16</v>
      </c>
      <c r="G2090">
        <v>3</v>
      </c>
      <c r="H2090">
        <v>9</v>
      </c>
      <c r="I2090">
        <v>2004</v>
      </c>
      <c r="J2090" t="s">
        <v>222</v>
      </c>
      <c r="K2090" t="s">
        <v>298</v>
      </c>
      <c r="L2090" t="s">
        <v>253</v>
      </c>
      <c r="M2090" t="s">
        <v>117</v>
      </c>
      <c r="N2090" t="s">
        <v>21</v>
      </c>
      <c r="O2090" t="s">
        <v>22</v>
      </c>
      <c r="P2090" t="s">
        <v>30</v>
      </c>
    </row>
    <row r="2091" spans="1:16" x14ac:dyDescent="0.3">
      <c r="A2091">
        <v>10304</v>
      </c>
      <c r="B2091">
        <v>33</v>
      </c>
      <c r="C2091">
        <v>100</v>
      </c>
      <c r="D2091">
        <v>3342.57</v>
      </c>
      <c r="E2091" s="1">
        <v>38271</v>
      </c>
      <c r="F2091" t="s">
        <v>16</v>
      </c>
      <c r="G2091">
        <v>4</v>
      </c>
      <c r="H2091">
        <v>10</v>
      </c>
      <c r="I2091">
        <v>2004</v>
      </c>
      <c r="J2091" t="s">
        <v>222</v>
      </c>
      <c r="K2091" t="s">
        <v>298</v>
      </c>
      <c r="L2091" t="s">
        <v>110</v>
      </c>
      <c r="M2091" t="s">
        <v>111</v>
      </c>
      <c r="N2091" t="s">
        <v>26</v>
      </c>
      <c r="O2091" t="s">
        <v>27</v>
      </c>
      <c r="P2091" t="s">
        <v>30</v>
      </c>
    </row>
    <row r="2092" spans="1:16" x14ac:dyDescent="0.3">
      <c r="A2092">
        <v>10312</v>
      </c>
      <c r="B2092">
        <v>44</v>
      </c>
      <c r="C2092">
        <v>100</v>
      </c>
      <c r="D2092">
        <v>4884.88</v>
      </c>
      <c r="E2092" s="1">
        <v>38281</v>
      </c>
      <c r="F2092" t="s">
        <v>16</v>
      </c>
      <c r="G2092">
        <v>4</v>
      </c>
      <c r="H2092">
        <v>10</v>
      </c>
      <c r="I2092">
        <v>2004</v>
      </c>
      <c r="J2092" t="s">
        <v>222</v>
      </c>
      <c r="K2092" t="s">
        <v>298</v>
      </c>
      <c r="L2092" t="s">
        <v>112</v>
      </c>
      <c r="M2092" t="s">
        <v>113</v>
      </c>
      <c r="N2092" t="s">
        <v>21</v>
      </c>
      <c r="O2092" t="s">
        <v>22</v>
      </c>
      <c r="P2092" t="s">
        <v>30</v>
      </c>
    </row>
    <row r="2093" spans="1:16" x14ac:dyDescent="0.3">
      <c r="A2093">
        <v>10324</v>
      </c>
      <c r="B2093">
        <v>33</v>
      </c>
      <c r="C2093">
        <v>100</v>
      </c>
      <c r="D2093">
        <v>6267.69</v>
      </c>
      <c r="E2093" s="1">
        <v>38296</v>
      </c>
      <c r="F2093" t="s">
        <v>16</v>
      </c>
      <c r="G2093">
        <v>4</v>
      </c>
      <c r="H2093">
        <v>11</v>
      </c>
      <c r="I2093">
        <v>2004</v>
      </c>
      <c r="J2093" t="s">
        <v>222</v>
      </c>
      <c r="K2093" t="s">
        <v>298</v>
      </c>
      <c r="L2093" t="s">
        <v>48</v>
      </c>
      <c r="M2093" t="s">
        <v>20</v>
      </c>
      <c r="N2093" t="s">
        <v>21</v>
      </c>
      <c r="O2093" t="s">
        <v>22</v>
      </c>
      <c r="P2093" t="s">
        <v>30</v>
      </c>
    </row>
    <row r="2094" spans="1:16" x14ac:dyDescent="0.3">
      <c r="A2094">
        <v>10333</v>
      </c>
      <c r="B2094">
        <v>39</v>
      </c>
      <c r="C2094">
        <v>100</v>
      </c>
      <c r="D2094">
        <v>4424.16</v>
      </c>
      <c r="E2094" s="1">
        <v>38309</v>
      </c>
      <c r="F2094" t="s">
        <v>16</v>
      </c>
      <c r="G2094">
        <v>4</v>
      </c>
      <c r="H2094">
        <v>11</v>
      </c>
      <c r="I2094">
        <v>2004</v>
      </c>
      <c r="J2094" t="s">
        <v>222</v>
      </c>
      <c r="K2094" t="s">
        <v>298</v>
      </c>
      <c r="L2094" t="s">
        <v>42</v>
      </c>
      <c r="M2094" t="s">
        <v>34</v>
      </c>
      <c r="N2094" t="s">
        <v>21</v>
      </c>
      <c r="O2094" t="s">
        <v>22</v>
      </c>
      <c r="P2094" t="s">
        <v>30</v>
      </c>
    </row>
    <row r="2095" spans="1:16" x14ac:dyDescent="0.3">
      <c r="A2095">
        <v>10348</v>
      </c>
      <c r="B2095">
        <v>39</v>
      </c>
      <c r="C2095">
        <v>50.31</v>
      </c>
      <c r="D2095">
        <v>1962.09</v>
      </c>
      <c r="E2095" s="1">
        <v>38292</v>
      </c>
      <c r="F2095" t="s">
        <v>16</v>
      </c>
      <c r="G2095">
        <v>4</v>
      </c>
      <c r="H2095">
        <v>11</v>
      </c>
      <c r="I2095">
        <v>2004</v>
      </c>
      <c r="J2095" t="s">
        <v>222</v>
      </c>
      <c r="K2095" t="s">
        <v>298</v>
      </c>
      <c r="L2095" t="s">
        <v>84</v>
      </c>
      <c r="M2095" t="s">
        <v>77</v>
      </c>
      <c r="N2095" t="s">
        <v>78</v>
      </c>
      <c r="O2095" t="s">
        <v>27</v>
      </c>
      <c r="P2095" t="s">
        <v>23</v>
      </c>
    </row>
    <row r="2096" spans="1:16" x14ac:dyDescent="0.3">
      <c r="A2096">
        <v>10358</v>
      </c>
      <c r="B2096">
        <v>41</v>
      </c>
      <c r="C2096">
        <v>100</v>
      </c>
      <c r="D2096">
        <v>6847</v>
      </c>
      <c r="E2096" s="1">
        <v>38331</v>
      </c>
      <c r="F2096" t="s">
        <v>16</v>
      </c>
      <c r="G2096">
        <v>4</v>
      </c>
      <c r="H2096">
        <v>12</v>
      </c>
      <c r="I2096">
        <v>2004</v>
      </c>
      <c r="J2096" t="s">
        <v>222</v>
      </c>
      <c r="K2096" t="s">
        <v>298</v>
      </c>
      <c r="L2096" t="s">
        <v>76</v>
      </c>
      <c r="M2096" t="s">
        <v>77</v>
      </c>
      <c r="N2096" t="s">
        <v>78</v>
      </c>
      <c r="O2096" t="s">
        <v>27</v>
      </c>
      <c r="P2096" t="s">
        <v>30</v>
      </c>
    </row>
    <row r="2097" spans="1:16" x14ac:dyDescent="0.3">
      <c r="A2097">
        <v>10369</v>
      </c>
      <c r="B2097">
        <v>40</v>
      </c>
      <c r="C2097">
        <v>86.92</v>
      </c>
      <c r="D2097">
        <v>3476.8</v>
      </c>
      <c r="E2097" s="1">
        <v>38372</v>
      </c>
      <c r="F2097" t="s">
        <v>16</v>
      </c>
      <c r="G2097">
        <v>1</v>
      </c>
      <c r="H2097">
        <v>1</v>
      </c>
      <c r="I2097">
        <v>2005</v>
      </c>
      <c r="J2097" t="s">
        <v>222</v>
      </c>
      <c r="K2097" t="s">
        <v>298</v>
      </c>
      <c r="L2097" t="s">
        <v>116</v>
      </c>
      <c r="M2097" t="s">
        <v>117</v>
      </c>
      <c r="N2097" t="s">
        <v>21</v>
      </c>
      <c r="O2097" t="s">
        <v>22</v>
      </c>
      <c r="P2097" t="s">
        <v>30</v>
      </c>
    </row>
    <row r="2098" spans="1:16" x14ac:dyDescent="0.3">
      <c r="A2098">
        <v>10382</v>
      </c>
      <c r="B2098">
        <v>33</v>
      </c>
      <c r="C2098">
        <v>100</v>
      </c>
      <c r="D2098">
        <v>4592.6099999999997</v>
      </c>
      <c r="E2098" s="1">
        <v>38400</v>
      </c>
      <c r="F2098" t="s">
        <v>16</v>
      </c>
      <c r="G2098">
        <v>1</v>
      </c>
      <c r="H2098">
        <v>2</v>
      </c>
      <c r="I2098">
        <v>2005</v>
      </c>
      <c r="J2098" t="s">
        <v>222</v>
      </c>
      <c r="K2098" t="s">
        <v>298</v>
      </c>
      <c r="L2098" t="s">
        <v>112</v>
      </c>
      <c r="M2098" t="s">
        <v>113</v>
      </c>
      <c r="N2098" t="s">
        <v>21</v>
      </c>
      <c r="O2098" t="s">
        <v>22</v>
      </c>
      <c r="P2098" t="s">
        <v>30</v>
      </c>
    </row>
    <row r="2099" spans="1:16" x14ac:dyDescent="0.3">
      <c r="A2099">
        <v>10423</v>
      </c>
      <c r="B2099">
        <v>28</v>
      </c>
      <c r="C2099">
        <v>78.89</v>
      </c>
      <c r="D2099">
        <v>2208.92</v>
      </c>
      <c r="E2099" s="1">
        <v>38502</v>
      </c>
      <c r="F2099" t="s">
        <v>122</v>
      </c>
      <c r="G2099">
        <v>2</v>
      </c>
      <c r="H2099">
        <v>5</v>
      </c>
      <c r="I2099">
        <v>2005</v>
      </c>
      <c r="J2099" t="s">
        <v>222</v>
      </c>
      <c r="K2099" t="s">
        <v>298</v>
      </c>
      <c r="L2099" t="s">
        <v>148</v>
      </c>
      <c r="M2099" t="s">
        <v>149</v>
      </c>
      <c r="N2099" t="s">
        <v>150</v>
      </c>
      <c r="O2099" t="s">
        <v>27</v>
      </c>
      <c r="P2099" t="s">
        <v>23</v>
      </c>
    </row>
    <row r="2100" spans="1:16" x14ac:dyDescent="0.3">
      <c r="A2100">
        <v>10106</v>
      </c>
      <c r="B2100">
        <v>26</v>
      </c>
      <c r="C2100">
        <v>63.76</v>
      </c>
      <c r="D2100">
        <v>1657.76</v>
      </c>
      <c r="E2100" s="1">
        <v>37669</v>
      </c>
      <c r="F2100" t="s">
        <v>16</v>
      </c>
      <c r="G2100">
        <v>1</v>
      </c>
      <c r="H2100">
        <v>2</v>
      </c>
      <c r="I2100">
        <v>2003</v>
      </c>
      <c r="J2100" t="s">
        <v>230</v>
      </c>
      <c r="K2100" t="s">
        <v>299</v>
      </c>
      <c r="L2100" t="s">
        <v>224</v>
      </c>
      <c r="M2100" t="s">
        <v>225</v>
      </c>
      <c r="N2100" t="s">
        <v>107</v>
      </c>
      <c r="O2100" t="s">
        <v>27</v>
      </c>
      <c r="P2100" t="s">
        <v>23</v>
      </c>
    </row>
    <row r="2101" spans="1:16" x14ac:dyDescent="0.3">
      <c r="A2101">
        <v>10120</v>
      </c>
      <c r="B2101">
        <v>29</v>
      </c>
      <c r="C2101">
        <v>85.49</v>
      </c>
      <c r="D2101">
        <v>2479.21</v>
      </c>
      <c r="E2101" s="1">
        <v>37740</v>
      </c>
      <c r="F2101" t="s">
        <v>16</v>
      </c>
      <c r="G2101">
        <v>2</v>
      </c>
      <c r="H2101">
        <v>4</v>
      </c>
      <c r="I2101">
        <v>2003</v>
      </c>
      <c r="J2101" t="s">
        <v>230</v>
      </c>
      <c r="K2101" t="s">
        <v>299</v>
      </c>
      <c r="L2101" t="s">
        <v>44</v>
      </c>
      <c r="M2101" t="s">
        <v>45</v>
      </c>
      <c r="N2101" t="s">
        <v>46</v>
      </c>
      <c r="O2101" t="s">
        <v>47</v>
      </c>
      <c r="P2101" t="s">
        <v>23</v>
      </c>
    </row>
    <row r="2102" spans="1:16" x14ac:dyDescent="0.3">
      <c r="A2102">
        <v>10133</v>
      </c>
      <c r="B2102">
        <v>46</v>
      </c>
      <c r="C2102">
        <v>77.52</v>
      </c>
      <c r="D2102">
        <v>3565.92</v>
      </c>
      <c r="E2102" s="1">
        <v>37799</v>
      </c>
      <c r="F2102" t="s">
        <v>16</v>
      </c>
      <c r="G2102">
        <v>2</v>
      </c>
      <c r="H2102">
        <v>6</v>
      </c>
      <c r="I2102">
        <v>2003</v>
      </c>
      <c r="J2102" t="s">
        <v>230</v>
      </c>
      <c r="K2102" t="s">
        <v>299</v>
      </c>
      <c r="L2102" t="s">
        <v>76</v>
      </c>
      <c r="M2102" t="s">
        <v>77</v>
      </c>
      <c r="N2102" t="s">
        <v>78</v>
      </c>
      <c r="O2102" t="s">
        <v>27</v>
      </c>
      <c r="P2102" t="s">
        <v>30</v>
      </c>
    </row>
    <row r="2103" spans="1:16" x14ac:dyDescent="0.3">
      <c r="A2103">
        <v>10145</v>
      </c>
      <c r="B2103">
        <v>33</v>
      </c>
      <c r="C2103">
        <v>84.77</v>
      </c>
      <c r="D2103">
        <v>2797.41</v>
      </c>
      <c r="E2103" s="1">
        <v>37858</v>
      </c>
      <c r="F2103" t="s">
        <v>16</v>
      </c>
      <c r="G2103">
        <v>3</v>
      </c>
      <c r="H2103">
        <v>8</v>
      </c>
      <c r="I2103">
        <v>2003</v>
      </c>
      <c r="J2103" t="s">
        <v>230</v>
      </c>
      <c r="K2103" t="s">
        <v>299</v>
      </c>
      <c r="L2103" t="s">
        <v>31</v>
      </c>
      <c r="M2103" t="s">
        <v>32</v>
      </c>
      <c r="N2103" t="s">
        <v>21</v>
      </c>
      <c r="O2103" t="s">
        <v>22</v>
      </c>
      <c r="P2103" t="s">
        <v>23</v>
      </c>
    </row>
    <row r="2104" spans="1:16" x14ac:dyDescent="0.3">
      <c r="A2104">
        <v>10168</v>
      </c>
      <c r="B2104">
        <v>48</v>
      </c>
      <c r="C2104">
        <v>78.25</v>
      </c>
      <c r="D2104">
        <v>3756</v>
      </c>
      <c r="E2104" s="1">
        <v>37922</v>
      </c>
      <c r="F2104" t="s">
        <v>16</v>
      </c>
      <c r="G2104">
        <v>4</v>
      </c>
      <c r="H2104">
        <v>10</v>
      </c>
      <c r="I2104">
        <v>2003</v>
      </c>
      <c r="J2104" t="s">
        <v>230</v>
      </c>
      <c r="K2104" t="s">
        <v>299</v>
      </c>
      <c r="L2104" t="s">
        <v>35</v>
      </c>
      <c r="M2104" t="s">
        <v>36</v>
      </c>
      <c r="N2104" t="s">
        <v>21</v>
      </c>
      <c r="O2104" t="s">
        <v>22</v>
      </c>
      <c r="P2104" t="s">
        <v>30</v>
      </c>
    </row>
    <row r="2105" spans="1:16" x14ac:dyDescent="0.3">
      <c r="A2105">
        <v>10210</v>
      </c>
      <c r="B2105">
        <v>40</v>
      </c>
      <c r="C2105">
        <v>71</v>
      </c>
      <c r="D2105">
        <v>2840</v>
      </c>
      <c r="E2105" s="1">
        <v>37998</v>
      </c>
      <c r="F2105" t="s">
        <v>16</v>
      </c>
      <c r="G2105">
        <v>1</v>
      </c>
      <c r="H2105">
        <v>1</v>
      </c>
      <c r="I2105">
        <v>2004</v>
      </c>
      <c r="J2105" t="s">
        <v>230</v>
      </c>
      <c r="K2105" t="s">
        <v>299</v>
      </c>
      <c r="L2105" t="s">
        <v>124</v>
      </c>
      <c r="M2105" t="s">
        <v>125</v>
      </c>
      <c r="N2105" t="s">
        <v>87</v>
      </c>
      <c r="O2105" t="s">
        <v>87</v>
      </c>
      <c r="P2105" t="s">
        <v>23</v>
      </c>
    </row>
    <row r="2106" spans="1:16" x14ac:dyDescent="0.3">
      <c r="A2106">
        <v>10223</v>
      </c>
      <c r="B2106">
        <v>23</v>
      </c>
      <c r="C2106">
        <v>74.62</v>
      </c>
      <c r="D2106">
        <v>1716.26</v>
      </c>
      <c r="E2106" s="1">
        <v>38037</v>
      </c>
      <c r="F2106" t="s">
        <v>16</v>
      </c>
      <c r="G2106">
        <v>1</v>
      </c>
      <c r="H2106">
        <v>2</v>
      </c>
      <c r="I2106">
        <v>2004</v>
      </c>
      <c r="J2106" t="s">
        <v>230</v>
      </c>
      <c r="K2106" t="s">
        <v>299</v>
      </c>
      <c r="L2106" t="s">
        <v>44</v>
      </c>
      <c r="M2106" t="s">
        <v>45</v>
      </c>
      <c r="N2106" t="s">
        <v>46</v>
      </c>
      <c r="O2106" t="s">
        <v>47</v>
      </c>
      <c r="P2106" t="s">
        <v>23</v>
      </c>
    </row>
    <row r="2107" spans="1:16" x14ac:dyDescent="0.3">
      <c r="A2107">
        <v>10235</v>
      </c>
      <c r="B2107">
        <v>40</v>
      </c>
      <c r="C2107">
        <v>81.14</v>
      </c>
      <c r="D2107">
        <v>3245.6</v>
      </c>
      <c r="E2107" s="1">
        <v>38079</v>
      </c>
      <c r="F2107" t="s">
        <v>16</v>
      </c>
      <c r="G2107">
        <v>2</v>
      </c>
      <c r="H2107">
        <v>4</v>
      </c>
      <c r="I2107">
        <v>2004</v>
      </c>
      <c r="J2107" t="s">
        <v>230</v>
      </c>
      <c r="K2107" t="s">
        <v>299</v>
      </c>
      <c r="L2107" t="s">
        <v>151</v>
      </c>
      <c r="M2107" t="s">
        <v>152</v>
      </c>
      <c r="N2107" t="s">
        <v>97</v>
      </c>
      <c r="O2107" t="s">
        <v>22</v>
      </c>
      <c r="P2107" t="s">
        <v>30</v>
      </c>
    </row>
    <row r="2108" spans="1:16" x14ac:dyDescent="0.3">
      <c r="A2108">
        <v>10250</v>
      </c>
      <c r="B2108">
        <v>37</v>
      </c>
      <c r="C2108">
        <v>74.62</v>
      </c>
      <c r="D2108">
        <v>2760.94</v>
      </c>
      <c r="E2108" s="1">
        <v>38118</v>
      </c>
      <c r="F2108" t="s">
        <v>16</v>
      </c>
      <c r="G2108">
        <v>2</v>
      </c>
      <c r="H2108">
        <v>5</v>
      </c>
      <c r="I2108">
        <v>2004</v>
      </c>
      <c r="J2108" t="s">
        <v>230</v>
      </c>
      <c r="K2108" t="s">
        <v>299</v>
      </c>
      <c r="L2108" t="s">
        <v>159</v>
      </c>
      <c r="M2108" t="s">
        <v>160</v>
      </c>
      <c r="N2108" t="s">
        <v>21</v>
      </c>
      <c r="O2108" t="s">
        <v>22</v>
      </c>
      <c r="P2108" t="s">
        <v>23</v>
      </c>
    </row>
    <row r="2109" spans="1:16" x14ac:dyDescent="0.3">
      <c r="A2109">
        <v>10263</v>
      </c>
      <c r="B2109">
        <v>24</v>
      </c>
      <c r="C2109">
        <v>75.349999999999994</v>
      </c>
      <c r="D2109">
        <v>1808.4</v>
      </c>
      <c r="E2109" s="1">
        <v>38166</v>
      </c>
      <c r="F2109" t="s">
        <v>16</v>
      </c>
      <c r="G2109">
        <v>2</v>
      </c>
      <c r="H2109">
        <v>6</v>
      </c>
      <c r="I2109">
        <v>2004</v>
      </c>
      <c r="J2109" t="s">
        <v>230</v>
      </c>
      <c r="K2109" t="s">
        <v>299</v>
      </c>
      <c r="L2109" t="s">
        <v>51</v>
      </c>
      <c r="M2109" t="s">
        <v>52</v>
      </c>
      <c r="N2109" t="s">
        <v>21</v>
      </c>
      <c r="O2109" t="s">
        <v>22</v>
      </c>
      <c r="P2109" t="s">
        <v>23</v>
      </c>
    </row>
    <row r="2110" spans="1:16" x14ac:dyDescent="0.3">
      <c r="A2110">
        <v>10275</v>
      </c>
      <c r="B2110">
        <v>27</v>
      </c>
      <c r="C2110">
        <v>62.31</v>
      </c>
      <c r="D2110">
        <v>1682.37</v>
      </c>
      <c r="E2110" s="1">
        <v>38191</v>
      </c>
      <c r="F2110" t="s">
        <v>16</v>
      </c>
      <c r="G2110">
        <v>3</v>
      </c>
      <c r="H2110">
        <v>7</v>
      </c>
      <c r="I2110">
        <v>2004</v>
      </c>
      <c r="J2110" t="s">
        <v>230</v>
      </c>
      <c r="K2110" t="s">
        <v>299</v>
      </c>
      <c r="L2110" t="s">
        <v>53</v>
      </c>
      <c r="M2110" t="s">
        <v>54</v>
      </c>
      <c r="N2110" t="s">
        <v>26</v>
      </c>
      <c r="O2110" t="s">
        <v>27</v>
      </c>
      <c r="P2110" t="s">
        <v>23</v>
      </c>
    </row>
    <row r="2111" spans="1:16" x14ac:dyDescent="0.3">
      <c r="A2111">
        <v>10284</v>
      </c>
      <c r="B2111">
        <v>21</v>
      </c>
      <c r="C2111">
        <v>71</v>
      </c>
      <c r="D2111">
        <v>1491</v>
      </c>
      <c r="E2111" s="1">
        <v>38220</v>
      </c>
      <c r="F2111" t="s">
        <v>16</v>
      </c>
      <c r="G2111">
        <v>3</v>
      </c>
      <c r="H2111">
        <v>8</v>
      </c>
      <c r="I2111">
        <v>2004</v>
      </c>
      <c r="J2111" t="s">
        <v>230</v>
      </c>
      <c r="K2111" t="s">
        <v>299</v>
      </c>
      <c r="L2111" t="s">
        <v>220</v>
      </c>
      <c r="M2111" t="s">
        <v>221</v>
      </c>
      <c r="N2111" t="s">
        <v>41</v>
      </c>
      <c r="O2111" t="s">
        <v>27</v>
      </c>
      <c r="P2111" t="s">
        <v>23</v>
      </c>
    </row>
    <row r="2112" spans="1:16" x14ac:dyDescent="0.3">
      <c r="A2112">
        <v>10297</v>
      </c>
      <c r="B2112">
        <v>23</v>
      </c>
      <c r="C2112">
        <v>72.45</v>
      </c>
      <c r="D2112">
        <v>1666.35</v>
      </c>
      <c r="E2112" s="1">
        <v>38246</v>
      </c>
      <c r="F2112" t="s">
        <v>16</v>
      </c>
      <c r="G2112">
        <v>3</v>
      </c>
      <c r="H2112">
        <v>9</v>
      </c>
      <c r="I2112">
        <v>2004</v>
      </c>
      <c r="J2112" t="s">
        <v>230</v>
      </c>
      <c r="K2112" t="s">
        <v>299</v>
      </c>
      <c r="L2112" t="s">
        <v>190</v>
      </c>
      <c r="M2112" t="s">
        <v>191</v>
      </c>
      <c r="N2112" t="s">
        <v>192</v>
      </c>
      <c r="O2112" t="s">
        <v>27</v>
      </c>
      <c r="P2112" t="s">
        <v>23</v>
      </c>
    </row>
    <row r="2113" spans="1:16" x14ac:dyDescent="0.3">
      <c r="A2113">
        <v>10308</v>
      </c>
      <c r="B2113">
        <v>44</v>
      </c>
      <c r="C2113">
        <v>83.32</v>
      </c>
      <c r="D2113">
        <v>3666.08</v>
      </c>
      <c r="E2113" s="1">
        <v>38275</v>
      </c>
      <c r="F2113" t="s">
        <v>16</v>
      </c>
      <c r="G2113">
        <v>4</v>
      </c>
      <c r="H2113">
        <v>10</v>
      </c>
      <c r="I2113">
        <v>2004</v>
      </c>
      <c r="J2113" t="s">
        <v>230</v>
      </c>
      <c r="K2113" t="s">
        <v>299</v>
      </c>
      <c r="L2113" t="s">
        <v>128</v>
      </c>
      <c r="M2113" t="s">
        <v>129</v>
      </c>
      <c r="N2113" t="s">
        <v>21</v>
      </c>
      <c r="O2113" t="s">
        <v>22</v>
      </c>
      <c r="P2113" t="s">
        <v>30</v>
      </c>
    </row>
    <row r="2114" spans="1:16" x14ac:dyDescent="0.3">
      <c r="A2114">
        <v>10317</v>
      </c>
      <c r="B2114">
        <v>35</v>
      </c>
      <c r="C2114">
        <v>83.32</v>
      </c>
      <c r="D2114">
        <v>2916.2</v>
      </c>
      <c r="E2114" s="1">
        <v>38293</v>
      </c>
      <c r="F2114" t="s">
        <v>16</v>
      </c>
      <c r="G2114">
        <v>4</v>
      </c>
      <c r="H2114">
        <v>11</v>
      </c>
      <c r="I2114">
        <v>2004</v>
      </c>
      <c r="J2114" t="s">
        <v>230</v>
      </c>
      <c r="K2114" t="s">
        <v>299</v>
      </c>
      <c r="L2114" t="s">
        <v>35</v>
      </c>
      <c r="M2114" t="s">
        <v>36</v>
      </c>
      <c r="N2114" t="s">
        <v>21</v>
      </c>
      <c r="O2114" t="s">
        <v>22</v>
      </c>
      <c r="P2114" t="s">
        <v>23</v>
      </c>
    </row>
    <row r="2115" spans="1:16" x14ac:dyDescent="0.3">
      <c r="A2115">
        <v>10328</v>
      </c>
      <c r="B2115">
        <v>43</v>
      </c>
      <c r="C2115">
        <v>60.86</v>
      </c>
      <c r="D2115">
        <v>2616.98</v>
      </c>
      <c r="E2115" s="1">
        <v>38303</v>
      </c>
      <c r="F2115" t="s">
        <v>16</v>
      </c>
      <c r="G2115">
        <v>4</v>
      </c>
      <c r="H2115">
        <v>11</v>
      </c>
      <c r="I2115">
        <v>2004</v>
      </c>
      <c r="J2115" t="s">
        <v>230</v>
      </c>
      <c r="K2115" t="s">
        <v>299</v>
      </c>
      <c r="L2115" t="s">
        <v>224</v>
      </c>
      <c r="M2115" t="s">
        <v>225</v>
      </c>
      <c r="N2115" t="s">
        <v>107</v>
      </c>
      <c r="O2115" t="s">
        <v>27</v>
      </c>
      <c r="P2115" t="s">
        <v>23</v>
      </c>
    </row>
    <row r="2116" spans="1:16" x14ac:dyDescent="0.3">
      <c r="A2116">
        <v>10340</v>
      </c>
      <c r="B2116">
        <v>40</v>
      </c>
      <c r="C2116">
        <v>84.77</v>
      </c>
      <c r="D2116">
        <v>3390.8</v>
      </c>
      <c r="E2116" s="1">
        <v>38315</v>
      </c>
      <c r="F2116" t="s">
        <v>16</v>
      </c>
      <c r="G2116">
        <v>4</v>
      </c>
      <c r="H2116">
        <v>11</v>
      </c>
      <c r="I2116">
        <v>2004</v>
      </c>
      <c r="J2116" t="s">
        <v>230</v>
      </c>
      <c r="K2116" t="s">
        <v>299</v>
      </c>
      <c r="L2116" t="s">
        <v>142</v>
      </c>
      <c r="M2116" t="s">
        <v>143</v>
      </c>
      <c r="N2116" t="s">
        <v>78</v>
      </c>
      <c r="O2116" t="s">
        <v>27</v>
      </c>
      <c r="P2116" t="s">
        <v>30</v>
      </c>
    </row>
    <row r="2117" spans="1:16" x14ac:dyDescent="0.3">
      <c r="A2117">
        <v>10353</v>
      </c>
      <c r="B2117">
        <v>35</v>
      </c>
      <c r="C2117">
        <v>89.9</v>
      </c>
      <c r="D2117">
        <v>3146.5</v>
      </c>
      <c r="E2117" s="1">
        <v>38325</v>
      </c>
      <c r="F2117" t="s">
        <v>16</v>
      </c>
      <c r="G2117">
        <v>4</v>
      </c>
      <c r="H2117">
        <v>12</v>
      </c>
      <c r="I2117">
        <v>2004</v>
      </c>
      <c r="J2117" t="s">
        <v>230</v>
      </c>
      <c r="K2117" t="s">
        <v>299</v>
      </c>
      <c r="L2117" t="s">
        <v>232</v>
      </c>
      <c r="M2117" t="s">
        <v>205</v>
      </c>
      <c r="N2117" t="s">
        <v>21</v>
      </c>
      <c r="O2117" t="s">
        <v>22</v>
      </c>
      <c r="P2117" t="s">
        <v>30</v>
      </c>
    </row>
    <row r="2118" spans="1:16" x14ac:dyDescent="0.3">
      <c r="A2118">
        <v>10361</v>
      </c>
      <c r="B2118">
        <v>25</v>
      </c>
      <c r="C2118">
        <v>62.46</v>
      </c>
      <c r="D2118">
        <v>1561.5</v>
      </c>
      <c r="E2118" s="1">
        <v>38338</v>
      </c>
      <c r="F2118" t="s">
        <v>16</v>
      </c>
      <c r="G2118">
        <v>4</v>
      </c>
      <c r="H2118">
        <v>12</v>
      </c>
      <c r="I2118">
        <v>2004</v>
      </c>
      <c r="J2118" t="s">
        <v>230</v>
      </c>
      <c r="K2118" t="s">
        <v>299</v>
      </c>
      <c r="L2118" t="s">
        <v>68</v>
      </c>
      <c r="M2118" t="s">
        <v>69</v>
      </c>
      <c r="N2118" t="s">
        <v>46</v>
      </c>
      <c r="O2118" t="s">
        <v>47</v>
      </c>
      <c r="P2118" t="s">
        <v>23</v>
      </c>
    </row>
    <row r="2119" spans="1:16" x14ac:dyDescent="0.3">
      <c r="A2119">
        <v>10375</v>
      </c>
      <c r="B2119">
        <v>43</v>
      </c>
      <c r="C2119">
        <v>100</v>
      </c>
      <c r="D2119">
        <v>10039.6</v>
      </c>
      <c r="E2119" s="1">
        <v>38386</v>
      </c>
      <c r="F2119" t="s">
        <v>16</v>
      </c>
      <c r="G2119">
        <v>1</v>
      </c>
      <c r="H2119">
        <v>2</v>
      </c>
      <c r="I2119">
        <v>2005</v>
      </c>
      <c r="J2119" t="s">
        <v>230</v>
      </c>
      <c r="K2119" t="s">
        <v>299</v>
      </c>
      <c r="L2119" t="s">
        <v>53</v>
      </c>
      <c r="M2119" t="s">
        <v>54</v>
      </c>
      <c r="N2119" t="s">
        <v>26</v>
      </c>
      <c r="O2119" t="s">
        <v>27</v>
      </c>
      <c r="P2119" t="s">
        <v>67</v>
      </c>
    </row>
    <row r="2120" spans="1:16" x14ac:dyDescent="0.3">
      <c r="A2120">
        <v>10386</v>
      </c>
      <c r="B2120">
        <v>50</v>
      </c>
      <c r="C2120">
        <v>63.34</v>
      </c>
      <c r="D2120">
        <v>3167</v>
      </c>
      <c r="E2120" s="1">
        <v>38412</v>
      </c>
      <c r="F2120" t="s">
        <v>164</v>
      </c>
      <c r="G2120">
        <v>1</v>
      </c>
      <c r="H2120">
        <v>3</v>
      </c>
      <c r="I2120">
        <v>2005</v>
      </c>
      <c r="J2120" t="s">
        <v>230</v>
      </c>
      <c r="K2120" t="s">
        <v>299</v>
      </c>
      <c r="L2120" t="s">
        <v>76</v>
      </c>
      <c r="M2120" t="s">
        <v>77</v>
      </c>
      <c r="N2120" t="s">
        <v>78</v>
      </c>
      <c r="O2120" t="s">
        <v>27</v>
      </c>
      <c r="P2120" t="s">
        <v>30</v>
      </c>
    </row>
    <row r="2121" spans="1:16" x14ac:dyDescent="0.3">
      <c r="A2121">
        <v>10398</v>
      </c>
      <c r="B2121">
        <v>45</v>
      </c>
      <c r="C2121">
        <v>78.25</v>
      </c>
      <c r="D2121">
        <v>3521.25</v>
      </c>
      <c r="E2121" s="1">
        <v>38441</v>
      </c>
      <c r="F2121" t="s">
        <v>16</v>
      </c>
      <c r="G2121">
        <v>1</v>
      </c>
      <c r="H2121">
        <v>3</v>
      </c>
      <c r="I2121">
        <v>2005</v>
      </c>
      <c r="J2121" t="s">
        <v>230</v>
      </c>
      <c r="K2121" t="s">
        <v>299</v>
      </c>
      <c r="L2121" t="s">
        <v>24</v>
      </c>
      <c r="M2121" t="s">
        <v>25</v>
      </c>
      <c r="N2121" t="s">
        <v>26</v>
      </c>
      <c r="O2121" t="s">
        <v>27</v>
      </c>
      <c r="P2121" t="s">
        <v>30</v>
      </c>
    </row>
    <row r="2122" spans="1:16" x14ac:dyDescent="0.3">
      <c r="A2122">
        <v>10401</v>
      </c>
      <c r="B2122">
        <v>52</v>
      </c>
      <c r="C2122">
        <v>81.14</v>
      </c>
      <c r="D2122">
        <v>4219.28</v>
      </c>
      <c r="E2122" s="1">
        <v>38445</v>
      </c>
      <c r="F2122" t="s">
        <v>161</v>
      </c>
      <c r="G2122">
        <v>2</v>
      </c>
      <c r="H2122">
        <v>4</v>
      </c>
      <c r="I2122">
        <v>2005</v>
      </c>
      <c r="J2122" t="s">
        <v>230</v>
      </c>
      <c r="K2122" t="s">
        <v>299</v>
      </c>
      <c r="L2122" t="s">
        <v>49</v>
      </c>
      <c r="M2122" t="s">
        <v>50</v>
      </c>
      <c r="N2122" t="s">
        <v>21</v>
      </c>
      <c r="O2122" t="s">
        <v>22</v>
      </c>
      <c r="P2122" t="s">
        <v>30</v>
      </c>
    </row>
    <row r="2123" spans="1:16" x14ac:dyDescent="0.3">
      <c r="A2123">
        <v>10416</v>
      </c>
      <c r="B2123">
        <v>48</v>
      </c>
      <c r="C2123">
        <v>74.62</v>
      </c>
      <c r="D2123">
        <v>3581.76</v>
      </c>
      <c r="E2123" s="1">
        <v>38482</v>
      </c>
      <c r="F2123" t="s">
        <v>16</v>
      </c>
      <c r="G2123">
        <v>2</v>
      </c>
      <c r="H2123">
        <v>5</v>
      </c>
      <c r="I2123">
        <v>2005</v>
      </c>
      <c r="J2123" t="s">
        <v>230</v>
      </c>
      <c r="K2123" t="s">
        <v>299</v>
      </c>
      <c r="L2123" t="s">
        <v>181</v>
      </c>
      <c r="M2123" t="s">
        <v>182</v>
      </c>
      <c r="N2123" t="s">
        <v>107</v>
      </c>
      <c r="O2123" t="s">
        <v>27</v>
      </c>
      <c r="P2123" t="s">
        <v>30</v>
      </c>
    </row>
    <row r="2124" spans="1:16" x14ac:dyDescent="0.3">
      <c r="A2124">
        <v>10108</v>
      </c>
      <c r="B2124">
        <v>31</v>
      </c>
      <c r="C2124">
        <v>68.709999999999994</v>
      </c>
      <c r="D2124">
        <v>2130.0100000000002</v>
      </c>
      <c r="E2124" s="1">
        <v>37683</v>
      </c>
      <c r="F2124" t="s">
        <v>16</v>
      </c>
      <c r="G2124">
        <v>1</v>
      </c>
      <c r="H2124">
        <v>3</v>
      </c>
      <c r="I2124">
        <v>2003</v>
      </c>
      <c r="J2124" t="s">
        <v>79</v>
      </c>
      <c r="K2124" t="s">
        <v>300</v>
      </c>
      <c r="L2124" t="s">
        <v>170</v>
      </c>
      <c r="M2124" t="s">
        <v>171</v>
      </c>
      <c r="N2124" t="s">
        <v>172</v>
      </c>
      <c r="O2124" t="s">
        <v>87</v>
      </c>
      <c r="P2124" t="s">
        <v>23</v>
      </c>
    </row>
    <row r="2125" spans="1:16" x14ac:dyDescent="0.3">
      <c r="A2125">
        <v>10122</v>
      </c>
      <c r="B2125">
        <v>29</v>
      </c>
      <c r="C2125">
        <v>71.14</v>
      </c>
      <c r="D2125">
        <v>2063.06</v>
      </c>
      <c r="E2125" s="1">
        <v>37749</v>
      </c>
      <c r="F2125" t="s">
        <v>16</v>
      </c>
      <c r="G2125">
        <v>2</v>
      </c>
      <c r="H2125">
        <v>5</v>
      </c>
      <c r="I2125">
        <v>2003</v>
      </c>
      <c r="J2125" t="s">
        <v>79</v>
      </c>
      <c r="K2125" t="s">
        <v>300</v>
      </c>
      <c r="L2125" t="s">
        <v>173</v>
      </c>
      <c r="M2125" t="s">
        <v>174</v>
      </c>
      <c r="N2125" t="s">
        <v>26</v>
      </c>
      <c r="O2125" t="s">
        <v>27</v>
      </c>
      <c r="P2125" t="s">
        <v>23</v>
      </c>
    </row>
    <row r="2126" spans="1:16" x14ac:dyDescent="0.3">
      <c r="A2126">
        <v>10135</v>
      </c>
      <c r="B2126">
        <v>23</v>
      </c>
      <c r="C2126">
        <v>87.31</v>
      </c>
      <c r="D2126">
        <v>2008.13</v>
      </c>
      <c r="E2126" s="1">
        <v>37804</v>
      </c>
      <c r="F2126" t="s">
        <v>16</v>
      </c>
      <c r="G2126">
        <v>3</v>
      </c>
      <c r="H2126">
        <v>7</v>
      </c>
      <c r="I2126">
        <v>2003</v>
      </c>
      <c r="J2126" t="s">
        <v>79</v>
      </c>
      <c r="K2126" t="s">
        <v>300</v>
      </c>
      <c r="L2126" t="s">
        <v>112</v>
      </c>
      <c r="M2126" t="s">
        <v>113</v>
      </c>
      <c r="N2126" t="s">
        <v>21</v>
      </c>
      <c r="O2126" t="s">
        <v>22</v>
      </c>
      <c r="P2126" t="s">
        <v>23</v>
      </c>
    </row>
    <row r="2127" spans="1:16" x14ac:dyDescent="0.3">
      <c r="A2127">
        <v>10147</v>
      </c>
      <c r="B2127">
        <v>31</v>
      </c>
      <c r="C2127">
        <v>64.67</v>
      </c>
      <c r="D2127">
        <v>2004.77</v>
      </c>
      <c r="E2127" s="1">
        <v>37869</v>
      </c>
      <c r="F2127" t="s">
        <v>16</v>
      </c>
      <c r="G2127">
        <v>3</v>
      </c>
      <c r="H2127">
        <v>9</v>
      </c>
      <c r="I2127">
        <v>2003</v>
      </c>
      <c r="J2127" t="s">
        <v>79</v>
      </c>
      <c r="K2127" t="s">
        <v>300</v>
      </c>
      <c r="L2127" t="s">
        <v>116</v>
      </c>
      <c r="M2127" t="s">
        <v>117</v>
      </c>
      <c r="N2127" t="s">
        <v>21</v>
      </c>
      <c r="O2127" t="s">
        <v>22</v>
      </c>
      <c r="P2127" t="s">
        <v>23</v>
      </c>
    </row>
    <row r="2128" spans="1:16" x14ac:dyDescent="0.3">
      <c r="A2128">
        <v>10159</v>
      </c>
      <c r="B2128">
        <v>23</v>
      </c>
      <c r="C2128">
        <v>67.099999999999994</v>
      </c>
      <c r="D2128">
        <v>1543.3</v>
      </c>
      <c r="E2128" s="1">
        <v>37904</v>
      </c>
      <c r="F2128" t="s">
        <v>16</v>
      </c>
      <c r="G2128">
        <v>4</v>
      </c>
      <c r="H2128">
        <v>10</v>
      </c>
      <c r="I2128">
        <v>2003</v>
      </c>
      <c r="J2128" t="s">
        <v>79</v>
      </c>
      <c r="K2128" t="s">
        <v>300</v>
      </c>
      <c r="L2128" t="s">
        <v>33</v>
      </c>
      <c r="M2128" t="s">
        <v>34</v>
      </c>
      <c r="N2128" t="s">
        <v>21</v>
      </c>
      <c r="O2128" t="s">
        <v>22</v>
      </c>
      <c r="P2128" t="s">
        <v>23</v>
      </c>
    </row>
    <row r="2129" spans="1:16" x14ac:dyDescent="0.3">
      <c r="A2129">
        <v>10169</v>
      </c>
      <c r="B2129">
        <v>24</v>
      </c>
      <c r="C2129">
        <v>94.58</v>
      </c>
      <c r="D2129">
        <v>2269.92</v>
      </c>
      <c r="E2129" s="1">
        <v>37929</v>
      </c>
      <c r="F2129" t="s">
        <v>16</v>
      </c>
      <c r="G2129">
        <v>4</v>
      </c>
      <c r="H2129">
        <v>11</v>
      </c>
      <c r="I2129">
        <v>2003</v>
      </c>
      <c r="J2129" t="s">
        <v>79</v>
      </c>
      <c r="K2129" t="s">
        <v>300</v>
      </c>
      <c r="L2129" t="s">
        <v>118</v>
      </c>
      <c r="M2129" t="s">
        <v>119</v>
      </c>
      <c r="N2129" t="s">
        <v>46</v>
      </c>
      <c r="O2129" t="s">
        <v>47</v>
      </c>
      <c r="P2129" t="s">
        <v>23</v>
      </c>
    </row>
    <row r="2130" spans="1:16" x14ac:dyDescent="0.3">
      <c r="A2130">
        <v>10180</v>
      </c>
      <c r="B2130">
        <v>28</v>
      </c>
      <c r="C2130">
        <v>71.14</v>
      </c>
      <c r="D2130">
        <v>1991.92</v>
      </c>
      <c r="E2130" s="1">
        <v>37936</v>
      </c>
      <c r="F2130" t="s">
        <v>16</v>
      </c>
      <c r="G2130">
        <v>4</v>
      </c>
      <c r="H2130">
        <v>11</v>
      </c>
      <c r="I2130">
        <v>2003</v>
      </c>
      <c r="J2130" t="s">
        <v>79</v>
      </c>
      <c r="K2130" t="s">
        <v>300</v>
      </c>
      <c r="L2130" t="s">
        <v>37</v>
      </c>
      <c r="M2130" t="s">
        <v>38</v>
      </c>
      <c r="N2130" t="s">
        <v>26</v>
      </c>
      <c r="O2130" t="s">
        <v>27</v>
      </c>
      <c r="P2130" t="s">
        <v>23</v>
      </c>
    </row>
    <row r="2131" spans="1:16" x14ac:dyDescent="0.3">
      <c r="A2131">
        <v>10191</v>
      </c>
      <c r="B2131">
        <v>44</v>
      </c>
      <c r="C2131">
        <v>66.290000000000006</v>
      </c>
      <c r="D2131">
        <v>2916.76</v>
      </c>
      <c r="E2131" s="1">
        <v>37945</v>
      </c>
      <c r="F2131" t="s">
        <v>16</v>
      </c>
      <c r="G2131">
        <v>4</v>
      </c>
      <c r="H2131">
        <v>11</v>
      </c>
      <c r="I2131">
        <v>2003</v>
      </c>
      <c r="J2131" t="s">
        <v>79</v>
      </c>
      <c r="K2131" t="s">
        <v>300</v>
      </c>
      <c r="L2131" t="s">
        <v>175</v>
      </c>
      <c r="M2131" t="s">
        <v>176</v>
      </c>
      <c r="N2131" t="s">
        <v>177</v>
      </c>
      <c r="O2131" t="s">
        <v>27</v>
      </c>
      <c r="P2131" t="s">
        <v>23</v>
      </c>
    </row>
    <row r="2132" spans="1:16" x14ac:dyDescent="0.3">
      <c r="A2132">
        <v>10211</v>
      </c>
      <c r="B2132">
        <v>22</v>
      </c>
      <c r="C2132">
        <v>92.16</v>
      </c>
      <c r="D2132">
        <v>2027.52</v>
      </c>
      <c r="E2132" s="1">
        <v>38001</v>
      </c>
      <c r="F2132" t="s">
        <v>16</v>
      </c>
      <c r="G2132">
        <v>1</v>
      </c>
      <c r="H2132">
        <v>1</v>
      </c>
      <c r="I2132">
        <v>2004</v>
      </c>
      <c r="J2132" t="s">
        <v>79</v>
      </c>
      <c r="K2132" t="s">
        <v>300</v>
      </c>
      <c r="L2132" t="s">
        <v>43</v>
      </c>
      <c r="M2132" t="s">
        <v>29</v>
      </c>
      <c r="N2132" t="s">
        <v>26</v>
      </c>
      <c r="O2132" t="s">
        <v>27</v>
      </c>
      <c r="P2132" t="s">
        <v>23</v>
      </c>
    </row>
    <row r="2133" spans="1:16" x14ac:dyDescent="0.3">
      <c r="A2133">
        <v>10225</v>
      </c>
      <c r="B2133">
        <v>46</v>
      </c>
      <c r="C2133">
        <v>70.33</v>
      </c>
      <c r="D2133">
        <v>3235.18</v>
      </c>
      <c r="E2133" s="1">
        <v>38039</v>
      </c>
      <c r="F2133" t="s">
        <v>16</v>
      </c>
      <c r="G2133">
        <v>1</v>
      </c>
      <c r="H2133">
        <v>2</v>
      </c>
      <c r="I2133">
        <v>2004</v>
      </c>
      <c r="J2133" t="s">
        <v>79</v>
      </c>
      <c r="K2133" t="s">
        <v>300</v>
      </c>
      <c r="L2133" t="s">
        <v>178</v>
      </c>
      <c r="M2133" t="s">
        <v>179</v>
      </c>
      <c r="N2133" t="s">
        <v>180</v>
      </c>
      <c r="O2133" t="s">
        <v>27</v>
      </c>
      <c r="P2133" t="s">
        <v>30</v>
      </c>
    </row>
    <row r="2134" spans="1:16" x14ac:dyDescent="0.3">
      <c r="A2134">
        <v>10238</v>
      </c>
      <c r="B2134">
        <v>22</v>
      </c>
      <c r="C2134">
        <v>93.77</v>
      </c>
      <c r="D2134">
        <v>2062.94</v>
      </c>
      <c r="E2134" s="1">
        <v>38086</v>
      </c>
      <c r="F2134" t="s">
        <v>16</v>
      </c>
      <c r="G2134">
        <v>2</v>
      </c>
      <c r="H2134">
        <v>4</v>
      </c>
      <c r="I2134">
        <v>2004</v>
      </c>
      <c r="J2134" t="s">
        <v>79</v>
      </c>
      <c r="K2134" t="s">
        <v>300</v>
      </c>
      <c r="L2134" t="s">
        <v>132</v>
      </c>
      <c r="M2134" t="s">
        <v>133</v>
      </c>
      <c r="N2134" t="s">
        <v>134</v>
      </c>
      <c r="O2134" t="s">
        <v>27</v>
      </c>
      <c r="P2134" t="s">
        <v>23</v>
      </c>
    </row>
    <row r="2135" spans="1:16" x14ac:dyDescent="0.3">
      <c r="A2135">
        <v>10252</v>
      </c>
      <c r="B2135">
        <v>38</v>
      </c>
      <c r="C2135">
        <v>87.31</v>
      </c>
      <c r="D2135">
        <v>3317.78</v>
      </c>
      <c r="E2135" s="1">
        <v>38133</v>
      </c>
      <c r="F2135" t="s">
        <v>16</v>
      </c>
      <c r="G2135">
        <v>2</v>
      </c>
      <c r="H2135">
        <v>5</v>
      </c>
      <c r="I2135">
        <v>2004</v>
      </c>
      <c r="J2135" t="s">
        <v>79</v>
      </c>
      <c r="K2135" t="s">
        <v>300</v>
      </c>
      <c r="L2135" t="s">
        <v>43</v>
      </c>
      <c r="M2135" t="s">
        <v>29</v>
      </c>
      <c r="N2135" t="s">
        <v>26</v>
      </c>
      <c r="O2135" t="s">
        <v>27</v>
      </c>
      <c r="P2135" t="s">
        <v>30</v>
      </c>
    </row>
    <row r="2136" spans="1:16" x14ac:dyDescent="0.3">
      <c r="A2136">
        <v>10264</v>
      </c>
      <c r="B2136">
        <v>47</v>
      </c>
      <c r="C2136">
        <v>83.27</v>
      </c>
      <c r="D2136">
        <v>3913.69</v>
      </c>
      <c r="E2136" s="1">
        <v>38168</v>
      </c>
      <c r="F2136" t="s">
        <v>16</v>
      </c>
      <c r="G2136">
        <v>2</v>
      </c>
      <c r="H2136">
        <v>6</v>
      </c>
      <c r="I2136">
        <v>2004</v>
      </c>
      <c r="J2136" t="s">
        <v>79</v>
      </c>
      <c r="K2136" t="s">
        <v>300</v>
      </c>
      <c r="L2136" t="s">
        <v>153</v>
      </c>
      <c r="M2136" t="s">
        <v>154</v>
      </c>
      <c r="N2136" t="s">
        <v>21</v>
      </c>
      <c r="O2136" t="s">
        <v>22</v>
      </c>
      <c r="P2136" t="s">
        <v>30</v>
      </c>
    </row>
    <row r="2137" spans="1:16" x14ac:dyDescent="0.3">
      <c r="A2137">
        <v>10276</v>
      </c>
      <c r="B2137">
        <v>48</v>
      </c>
      <c r="C2137">
        <v>75.180000000000007</v>
      </c>
      <c r="D2137">
        <v>3608.64</v>
      </c>
      <c r="E2137" s="1">
        <v>38201</v>
      </c>
      <c r="F2137" t="s">
        <v>16</v>
      </c>
      <c r="G2137">
        <v>3</v>
      </c>
      <c r="H2137">
        <v>8</v>
      </c>
      <c r="I2137">
        <v>2004</v>
      </c>
      <c r="J2137" t="s">
        <v>79</v>
      </c>
      <c r="K2137" t="s">
        <v>300</v>
      </c>
      <c r="L2137" t="s">
        <v>183</v>
      </c>
      <c r="M2137" t="s">
        <v>117</v>
      </c>
      <c r="N2137" t="s">
        <v>21</v>
      </c>
      <c r="O2137" t="s">
        <v>22</v>
      </c>
      <c r="P2137" t="s">
        <v>30</v>
      </c>
    </row>
    <row r="2138" spans="1:16" x14ac:dyDescent="0.3">
      <c r="A2138">
        <v>10287</v>
      </c>
      <c r="B2138">
        <v>40</v>
      </c>
      <c r="C2138">
        <v>88.12</v>
      </c>
      <c r="D2138">
        <v>3524.8</v>
      </c>
      <c r="E2138" s="1">
        <v>38229</v>
      </c>
      <c r="F2138" t="s">
        <v>16</v>
      </c>
      <c r="G2138">
        <v>3</v>
      </c>
      <c r="H2138">
        <v>8</v>
      </c>
      <c r="I2138">
        <v>2004</v>
      </c>
      <c r="J2138" t="s">
        <v>79</v>
      </c>
      <c r="K2138" t="s">
        <v>300</v>
      </c>
      <c r="L2138" t="s">
        <v>178</v>
      </c>
      <c r="M2138" t="s">
        <v>179</v>
      </c>
      <c r="N2138" t="s">
        <v>180</v>
      </c>
      <c r="O2138" t="s">
        <v>27</v>
      </c>
      <c r="P2138" t="s">
        <v>30</v>
      </c>
    </row>
    <row r="2139" spans="1:16" x14ac:dyDescent="0.3">
      <c r="A2139">
        <v>10299</v>
      </c>
      <c r="B2139">
        <v>32</v>
      </c>
      <c r="C2139">
        <v>80.84</v>
      </c>
      <c r="D2139">
        <v>2586.88</v>
      </c>
      <c r="E2139" s="1">
        <v>38260</v>
      </c>
      <c r="F2139" t="s">
        <v>16</v>
      </c>
      <c r="G2139">
        <v>3</v>
      </c>
      <c r="H2139">
        <v>9</v>
      </c>
      <c r="I2139">
        <v>2004</v>
      </c>
      <c r="J2139" t="s">
        <v>79</v>
      </c>
      <c r="K2139" t="s">
        <v>300</v>
      </c>
      <c r="L2139" t="s">
        <v>57</v>
      </c>
      <c r="M2139" t="s">
        <v>58</v>
      </c>
      <c r="N2139" t="s">
        <v>59</v>
      </c>
      <c r="O2139" t="s">
        <v>27</v>
      </c>
      <c r="P2139" t="s">
        <v>23</v>
      </c>
    </row>
    <row r="2140" spans="1:16" x14ac:dyDescent="0.3">
      <c r="A2140">
        <v>10310</v>
      </c>
      <c r="B2140">
        <v>49</v>
      </c>
      <c r="C2140">
        <v>97.01</v>
      </c>
      <c r="D2140">
        <v>4753.49</v>
      </c>
      <c r="E2140" s="1">
        <v>38276</v>
      </c>
      <c r="F2140" t="s">
        <v>16</v>
      </c>
      <c r="G2140">
        <v>4</v>
      </c>
      <c r="H2140">
        <v>10</v>
      </c>
      <c r="I2140">
        <v>2004</v>
      </c>
      <c r="J2140" t="s">
        <v>79</v>
      </c>
      <c r="K2140" t="s">
        <v>300</v>
      </c>
      <c r="L2140" t="s">
        <v>175</v>
      </c>
      <c r="M2140" t="s">
        <v>176</v>
      </c>
      <c r="N2140" t="s">
        <v>177</v>
      </c>
      <c r="O2140" t="s">
        <v>27</v>
      </c>
      <c r="P2140" t="s">
        <v>30</v>
      </c>
    </row>
    <row r="2141" spans="1:16" x14ac:dyDescent="0.3">
      <c r="A2141">
        <v>10319</v>
      </c>
      <c r="B2141">
        <v>43</v>
      </c>
      <c r="C2141">
        <v>85.69</v>
      </c>
      <c r="D2141">
        <v>3684.67</v>
      </c>
      <c r="E2141" s="1">
        <v>38294</v>
      </c>
      <c r="F2141" t="s">
        <v>16</v>
      </c>
      <c r="G2141">
        <v>4</v>
      </c>
      <c r="H2141">
        <v>11</v>
      </c>
      <c r="I2141">
        <v>2004</v>
      </c>
      <c r="J2141" t="s">
        <v>79</v>
      </c>
      <c r="K2141" t="s">
        <v>300</v>
      </c>
      <c r="L2141" t="s">
        <v>201</v>
      </c>
      <c r="M2141" t="s">
        <v>20</v>
      </c>
      <c r="N2141" t="s">
        <v>21</v>
      </c>
      <c r="O2141" t="s">
        <v>22</v>
      </c>
      <c r="P2141" t="s">
        <v>30</v>
      </c>
    </row>
    <row r="2142" spans="1:16" x14ac:dyDescent="0.3">
      <c r="A2142">
        <v>10331</v>
      </c>
      <c r="B2142">
        <v>41</v>
      </c>
      <c r="C2142">
        <v>100</v>
      </c>
      <c r="D2142">
        <v>5715.4</v>
      </c>
      <c r="E2142" s="1">
        <v>38308</v>
      </c>
      <c r="F2142" t="s">
        <v>16</v>
      </c>
      <c r="G2142">
        <v>4</v>
      </c>
      <c r="H2142">
        <v>11</v>
      </c>
      <c r="I2142">
        <v>2004</v>
      </c>
      <c r="J2142" t="s">
        <v>79</v>
      </c>
      <c r="K2142" t="s">
        <v>300</v>
      </c>
      <c r="L2142" t="s">
        <v>126</v>
      </c>
      <c r="M2142" t="s">
        <v>92</v>
      </c>
      <c r="N2142" t="s">
        <v>21</v>
      </c>
      <c r="O2142" t="s">
        <v>22</v>
      </c>
      <c r="P2142" t="s">
        <v>30</v>
      </c>
    </row>
    <row r="2143" spans="1:16" x14ac:dyDescent="0.3">
      <c r="A2143">
        <v>10343</v>
      </c>
      <c r="B2143">
        <v>30</v>
      </c>
      <c r="C2143">
        <v>100</v>
      </c>
      <c r="D2143">
        <v>3098.7</v>
      </c>
      <c r="E2143" s="1">
        <v>38315</v>
      </c>
      <c r="F2143" t="s">
        <v>16</v>
      </c>
      <c r="G2143">
        <v>4</v>
      </c>
      <c r="H2143">
        <v>11</v>
      </c>
      <c r="I2143">
        <v>2004</v>
      </c>
      <c r="J2143" t="s">
        <v>79</v>
      </c>
      <c r="K2143" t="s">
        <v>300</v>
      </c>
      <c r="L2143" t="s">
        <v>24</v>
      </c>
      <c r="M2143" t="s">
        <v>25</v>
      </c>
      <c r="N2143" t="s">
        <v>26</v>
      </c>
      <c r="O2143" t="s">
        <v>27</v>
      </c>
      <c r="P2143" t="s">
        <v>30</v>
      </c>
    </row>
    <row r="2144" spans="1:16" x14ac:dyDescent="0.3">
      <c r="A2144">
        <v>10355</v>
      </c>
      <c r="B2144">
        <v>28</v>
      </c>
      <c r="C2144">
        <v>95.39</v>
      </c>
      <c r="D2144">
        <v>2670.92</v>
      </c>
      <c r="E2144" s="1">
        <v>38328</v>
      </c>
      <c r="F2144" t="s">
        <v>16</v>
      </c>
      <c r="G2144">
        <v>4</v>
      </c>
      <c r="H2144">
        <v>12</v>
      </c>
      <c r="I2144">
        <v>2004</v>
      </c>
      <c r="J2144" t="s">
        <v>79</v>
      </c>
      <c r="K2144" t="s">
        <v>300</v>
      </c>
      <c r="L2144" t="s">
        <v>76</v>
      </c>
      <c r="M2144" t="s">
        <v>77</v>
      </c>
      <c r="N2144" t="s">
        <v>78</v>
      </c>
      <c r="O2144" t="s">
        <v>27</v>
      </c>
      <c r="P2144" t="s">
        <v>23</v>
      </c>
    </row>
    <row r="2145" spans="1:16" x14ac:dyDescent="0.3">
      <c r="A2145">
        <v>10363</v>
      </c>
      <c r="B2145">
        <v>43</v>
      </c>
      <c r="C2145">
        <v>100</v>
      </c>
      <c r="D2145">
        <v>5154.41</v>
      </c>
      <c r="E2145" s="1">
        <v>38358</v>
      </c>
      <c r="F2145" t="s">
        <v>16</v>
      </c>
      <c r="G2145">
        <v>1</v>
      </c>
      <c r="H2145">
        <v>1</v>
      </c>
      <c r="I2145">
        <v>2005</v>
      </c>
      <c r="J2145" t="s">
        <v>79</v>
      </c>
      <c r="K2145" t="s">
        <v>300</v>
      </c>
      <c r="L2145" t="s">
        <v>186</v>
      </c>
      <c r="M2145" t="s">
        <v>187</v>
      </c>
      <c r="N2145" t="s">
        <v>59</v>
      </c>
      <c r="O2145" t="s">
        <v>27</v>
      </c>
      <c r="P2145" t="s">
        <v>30</v>
      </c>
    </row>
    <row r="2146" spans="1:16" x14ac:dyDescent="0.3">
      <c r="A2146">
        <v>10378</v>
      </c>
      <c r="B2146">
        <v>41</v>
      </c>
      <c r="C2146">
        <v>100</v>
      </c>
      <c r="D2146">
        <v>4894.17</v>
      </c>
      <c r="E2146" s="1">
        <v>38393</v>
      </c>
      <c r="F2146" t="s">
        <v>16</v>
      </c>
      <c r="G2146">
        <v>1</v>
      </c>
      <c r="H2146">
        <v>2</v>
      </c>
      <c r="I2146">
        <v>2005</v>
      </c>
      <c r="J2146" t="s">
        <v>79</v>
      </c>
      <c r="K2146" t="s">
        <v>300</v>
      </c>
      <c r="L2146" t="s">
        <v>76</v>
      </c>
      <c r="M2146" t="s">
        <v>77</v>
      </c>
      <c r="N2146" t="s">
        <v>78</v>
      </c>
      <c r="O2146" t="s">
        <v>27</v>
      </c>
      <c r="P2146" t="s">
        <v>30</v>
      </c>
    </row>
    <row r="2147" spans="1:16" x14ac:dyDescent="0.3">
      <c r="A2147">
        <v>10390</v>
      </c>
      <c r="B2147">
        <v>30</v>
      </c>
      <c r="C2147">
        <v>82.42</v>
      </c>
      <c r="D2147">
        <v>2472.6</v>
      </c>
      <c r="E2147" s="1">
        <v>38415</v>
      </c>
      <c r="F2147" t="s">
        <v>16</v>
      </c>
      <c r="G2147">
        <v>1</v>
      </c>
      <c r="H2147">
        <v>3</v>
      </c>
      <c r="I2147">
        <v>2005</v>
      </c>
      <c r="J2147" t="s">
        <v>79</v>
      </c>
      <c r="K2147" t="s">
        <v>300</v>
      </c>
      <c r="L2147" t="s">
        <v>112</v>
      </c>
      <c r="M2147" t="s">
        <v>113</v>
      </c>
      <c r="N2147" t="s">
        <v>21</v>
      </c>
      <c r="O2147" t="s">
        <v>22</v>
      </c>
      <c r="P2147" t="s">
        <v>23</v>
      </c>
    </row>
    <row r="2148" spans="1:16" x14ac:dyDescent="0.3">
      <c r="A2148">
        <v>10103</v>
      </c>
      <c r="B2148">
        <v>31</v>
      </c>
      <c r="C2148">
        <v>100</v>
      </c>
      <c r="D2148">
        <v>3224.31</v>
      </c>
      <c r="E2148" s="1">
        <v>37650</v>
      </c>
      <c r="F2148" t="s">
        <v>16</v>
      </c>
      <c r="G2148">
        <v>1</v>
      </c>
      <c r="H2148">
        <v>1</v>
      </c>
      <c r="I2148">
        <v>2003</v>
      </c>
      <c r="J2148" t="s">
        <v>198</v>
      </c>
      <c r="K2148" t="s">
        <v>301</v>
      </c>
      <c r="L2148" t="s">
        <v>60</v>
      </c>
      <c r="M2148" t="s">
        <v>61</v>
      </c>
      <c r="N2148" t="s">
        <v>41</v>
      </c>
      <c r="O2148" t="s">
        <v>27</v>
      </c>
      <c r="P2148" t="s">
        <v>30</v>
      </c>
    </row>
    <row r="2149" spans="1:16" x14ac:dyDescent="0.3">
      <c r="A2149">
        <v>10114</v>
      </c>
      <c r="B2149">
        <v>32</v>
      </c>
      <c r="C2149">
        <v>100</v>
      </c>
      <c r="D2149">
        <v>3667.52</v>
      </c>
      <c r="E2149" s="1">
        <v>37712</v>
      </c>
      <c r="F2149" t="s">
        <v>16</v>
      </c>
      <c r="G2149">
        <v>2</v>
      </c>
      <c r="H2149">
        <v>4</v>
      </c>
      <c r="I2149">
        <v>2003</v>
      </c>
      <c r="J2149" t="s">
        <v>198</v>
      </c>
      <c r="K2149" t="s">
        <v>301</v>
      </c>
      <c r="L2149" t="s">
        <v>163</v>
      </c>
      <c r="M2149" t="s">
        <v>29</v>
      </c>
      <c r="N2149" t="s">
        <v>26</v>
      </c>
      <c r="O2149" t="s">
        <v>27</v>
      </c>
      <c r="P2149" t="s">
        <v>30</v>
      </c>
    </row>
    <row r="2150" spans="1:16" x14ac:dyDescent="0.3">
      <c r="A2150">
        <v>10126</v>
      </c>
      <c r="B2150">
        <v>43</v>
      </c>
      <c r="C2150">
        <v>96.31</v>
      </c>
      <c r="D2150">
        <v>4141.33</v>
      </c>
      <c r="E2150" s="1">
        <v>37769</v>
      </c>
      <c r="F2150" t="s">
        <v>16</v>
      </c>
      <c r="G2150">
        <v>2</v>
      </c>
      <c r="H2150">
        <v>5</v>
      </c>
      <c r="I2150">
        <v>2003</v>
      </c>
      <c r="J2150" t="s">
        <v>198</v>
      </c>
      <c r="K2150" t="s">
        <v>301</v>
      </c>
      <c r="L2150" t="s">
        <v>84</v>
      </c>
      <c r="M2150" t="s">
        <v>77</v>
      </c>
      <c r="N2150" t="s">
        <v>78</v>
      </c>
      <c r="O2150" t="s">
        <v>27</v>
      </c>
      <c r="P2150" t="s">
        <v>30</v>
      </c>
    </row>
    <row r="2151" spans="1:16" x14ac:dyDescent="0.3">
      <c r="A2151">
        <v>10140</v>
      </c>
      <c r="B2151">
        <v>26</v>
      </c>
      <c r="C2151">
        <v>100</v>
      </c>
      <c r="D2151">
        <v>2829.58</v>
      </c>
      <c r="E2151" s="1">
        <v>37826</v>
      </c>
      <c r="F2151" t="s">
        <v>16</v>
      </c>
      <c r="G2151">
        <v>3</v>
      </c>
      <c r="H2151">
        <v>7</v>
      </c>
      <c r="I2151">
        <v>2003</v>
      </c>
      <c r="J2151" t="s">
        <v>198</v>
      </c>
      <c r="K2151" t="s">
        <v>301</v>
      </c>
      <c r="L2151" t="s">
        <v>35</v>
      </c>
      <c r="M2151" t="s">
        <v>36</v>
      </c>
      <c r="N2151" t="s">
        <v>21</v>
      </c>
      <c r="O2151" t="s">
        <v>22</v>
      </c>
      <c r="P2151" t="s">
        <v>23</v>
      </c>
    </row>
    <row r="2152" spans="1:16" x14ac:dyDescent="0.3">
      <c r="A2152">
        <v>10151</v>
      </c>
      <c r="B2152">
        <v>27</v>
      </c>
      <c r="C2152">
        <v>100</v>
      </c>
      <c r="D2152">
        <v>3068.55</v>
      </c>
      <c r="E2152" s="1">
        <v>37885</v>
      </c>
      <c r="F2152" t="s">
        <v>16</v>
      </c>
      <c r="G2152">
        <v>3</v>
      </c>
      <c r="H2152">
        <v>9</v>
      </c>
      <c r="I2152">
        <v>2003</v>
      </c>
      <c r="J2152" t="s">
        <v>198</v>
      </c>
      <c r="K2152" t="s">
        <v>301</v>
      </c>
      <c r="L2152" t="s">
        <v>157</v>
      </c>
      <c r="M2152" t="s">
        <v>158</v>
      </c>
      <c r="N2152" t="s">
        <v>59</v>
      </c>
      <c r="O2152" t="s">
        <v>27</v>
      </c>
      <c r="P2152" t="s">
        <v>30</v>
      </c>
    </row>
    <row r="2153" spans="1:16" x14ac:dyDescent="0.3">
      <c r="A2153">
        <v>10164</v>
      </c>
      <c r="B2153">
        <v>24</v>
      </c>
      <c r="C2153">
        <v>100</v>
      </c>
      <c r="D2153">
        <v>2634.96</v>
      </c>
      <c r="E2153" s="1">
        <v>37915</v>
      </c>
      <c r="F2153" t="s">
        <v>164</v>
      </c>
      <c r="G2153">
        <v>4</v>
      </c>
      <c r="H2153">
        <v>10</v>
      </c>
      <c r="I2153">
        <v>2003</v>
      </c>
      <c r="J2153" t="s">
        <v>198</v>
      </c>
      <c r="K2153" t="s">
        <v>301</v>
      </c>
      <c r="L2153" t="s">
        <v>165</v>
      </c>
      <c r="M2153" t="s">
        <v>166</v>
      </c>
      <c r="N2153" t="s">
        <v>66</v>
      </c>
      <c r="O2153" t="s">
        <v>27</v>
      </c>
      <c r="P2153" t="s">
        <v>23</v>
      </c>
    </row>
    <row r="2154" spans="1:16" x14ac:dyDescent="0.3">
      <c r="A2154">
        <v>10175</v>
      </c>
      <c r="B2154">
        <v>22</v>
      </c>
      <c r="C2154">
        <v>100</v>
      </c>
      <c r="D2154">
        <v>2436.7199999999998</v>
      </c>
      <c r="E2154" s="1">
        <v>37931</v>
      </c>
      <c r="F2154" t="s">
        <v>16</v>
      </c>
      <c r="G2154">
        <v>4</v>
      </c>
      <c r="H2154">
        <v>11</v>
      </c>
      <c r="I2154">
        <v>2003</v>
      </c>
      <c r="J2154" t="s">
        <v>198</v>
      </c>
      <c r="K2154" t="s">
        <v>301</v>
      </c>
      <c r="L2154" t="s">
        <v>135</v>
      </c>
      <c r="M2154" t="s">
        <v>136</v>
      </c>
      <c r="N2154" t="s">
        <v>74</v>
      </c>
      <c r="O2154" t="s">
        <v>27</v>
      </c>
      <c r="P2154" t="s">
        <v>23</v>
      </c>
    </row>
    <row r="2155" spans="1:16" x14ac:dyDescent="0.3">
      <c r="A2155">
        <v>10184</v>
      </c>
      <c r="B2155">
        <v>46</v>
      </c>
      <c r="C2155">
        <v>100</v>
      </c>
      <c r="D2155">
        <v>4607.3599999999997</v>
      </c>
      <c r="E2155" s="1">
        <v>37939</v>
      </c>
      <c r="F2155" t="s">
        <v>16</v>
      </c>
      <c r="G2155">
        <v>4</v>
      </c>
      <c r="H2155">
        <v>11</v>
      </c>
      <c r="I2155">
        <v>2003</v>
      </c>
      <c r="J2155" t="s">
        <v>198</v>
      </c>
      <c r="K2155" t="s">
        <v>301</v>
      </c>
      <c r="L2155" t="s">
        <v>209</v>
      </c>
      <c r="M2155" t="s">
        <v>210</v>
      </c>
      <c r="N2155" t="s">
        <v>78</v>
      </c>
      <c r="O2155" t="s">
        <v>27</v>
      </c>
      <c r="P2155" t="s">
        <v>30</v>
      </c>
    </row>
    <row r="2156" spans="1:16" x14ac:dyDescent="0.3">
      <c r="A2156">
        <v>10194</v>
      </c>
      <c r="B2156">
        <v>37</v>
      </c>
      <c r="C2156">
        <v>97.27</v>
      </c>
      <c r="D2156">
        <v>3598.99</v>
      </c>
      <c r="E2156" s="1">
        <v>37950</v>
      </c>
      <c r="F2156" t="s">
        <v>16</v>
      </c>
      <c r="G2156">
        <v>4</v>
      </c>
      <c r="H2156">
        <v>11</v>
      </c>
      <c r="I2156">
        <v>2003</v>
      </c>
      <c r="J2156" t="s">
        <v>198</v>
      </c>
      <c r="K2156" t="s">
        <v>301</v>
      </c>
      <c r="L2156" t="s">
        <v>93</v>
      </c>
      <c r="M2156" t="s">
        <v>94</v>
      </c>
      <c r="N2156" t="s">
        <v>26</v>
      </c>
      <c r="O2156" t="s">
        <v>27</v>
      </c>
      <c r="P2156" t="s">
        <v>30</v>
      </c>
    </row>
    <row r="2157" spans="1:16" x14ac:dyDescent="0.3">
      <c r="A2157">
        <v>10207</v>
      </c>
      <c r="B2157">
        <v>49</v>
      </c>
      <c r="C2157">
        <v>80.900000000000006</v>
      </c>
      <c r="D2157">
        <v>3964.1</v>
      </c>
      <c r="E2157" s="1">
        <v>37964</v>
      </c>
      <c r="F2157" t="s">
        <v>16</v>
      </c>
      <c r="G2157">
        <v>4</v>
      </c>
      <c r="H2157">
        <v>12</v>
      </c>
      <c r="I2157">
        <v>2003</v>
      </c>
      <c r="J2157" t="s">
        <v>198</v>
      </c>
      <c r="K2157" t="s">
        <v>301</v>
      </c>
      <c r="L2157" t="s">
        <v>167</v>
      </c>
      <c r="M2157" t="s">
        <v>154</v>
      </c>
      <c r="N2157" t="s">
        <v>21</v>
      </c>
      <c r="O2157" t="s">
        <v>22</v>
      </c>
      <c r="P2157" t="s">
        <v>30</v>
      </c>
    </row>
    <row r="2158" spans="1:16" x14ac:dyDescent="0.3">
      <c r="A2158">
        <v>10217</v>
      </c>
      <c r="B2158">
        <v>21</v>
      </c>
      <c r="C2158">
        <v>100</v>
      </c>
      <c r="D2158">
        <v>2244.9</v>
      </c>
      <c r="E2158" s="1">
        <v>38021</v>
      </c>
      <c r="F2158" t="s">
        <v>16</v>
      </c>
      <c r="G2158">
        <v>1</v>
      </c>
      <c r="H2158">
        <v>2</v>
      </c>
      <c r="I2158">
        <v>2004</v>
      </c>
      <c r="J2158" t="s">
        <v>198</v>
      </c>
      <c r="K2158" t="s">
        <v>301</v>
      </c>
      <c r="L2158" t="s">
        <v>168</v>
      </c>
      <c r="M2158" t="s">
        <v>86</v>
      </c>
      <c r="N2158" t="s">
        <v>86</v>
      </c>
      <c r="O2158" t="s">
        <v>47</v>
      </c>
      <c r="P2158" t="s">
        <v>23</v>
      </c>
    </row>
    <row r="2159" spans="1:16" x14ac:dyDescent="0.3">
      <c r="A2159">
        <v>10229</v>
      </c>
      <c r="B2159">
        <v>25</v>
      </c>
      <c r="C2159">
        <v>100</v>
      </c>
      <c r="D2159">
        <v>2793</v>
      </c>
      <c r="E2159" s="1">
        <v>38057</v>
      </c>
      <c r="F2159" t="s">
        <v>16</v>
      </c>
      <c r="G2159">
        <v>1</v>
      </c>
      <c r="H2159">
        <v>3</v>
      </c>
      <c r="I2159">
        <v>2004</v>
      </c>
      <c r="J2159" t="s">
        <v>198</v>
      </c>
      <c r="K2159" t="s">
        <v>301</v>
      </c>
      <c r="L2159" t="s">
        <v>112</v>
      </c>
      <c r="M2159" t="s">
        <v>113</v>
      </c>
      <c r="N2159" t="s">
        <v>21</v>
      </c>
      <c r="O2159" t="s">
        <v>22</v>
      </c>
      <c r="P2159" t="s">
        <v>23</v>
      </c>
    </row>
    <row r="2160" spans="1:16" x14ac:dyDescent="0.3">
      <c r="A2160">
        <v>10245</v>
      </c>
      <c r="B2160">
        <v>37</v>
      </c>
      <c r="C2160">
        <v>100</v>
      </c>
      <c r="D2160">
        <v>4133.6400000000003</v>
      </c>
      <c r="E2160" s="1">
        <v>38111</v>
      </c>
      <c r="F2160" t="s">
        <v>16</v>
      </c>
      <c r="G2160">
        <v>2</v>
      </c>
      <c r="H2160">
        <v>5</v>
      </c>
      <c r="I2160">
        <v>2004</v>
      </c>
      <c r="J2160" t="s">
        <v>198</v>
      </c>
      <c r="K2160" t="s">
        <v>301</v>
      </c>
      <c r="L2160" t="s">
        <v>101</v>
      </c>
      <c r="M2160" t="s">
        <v>102</v>
      </c>
      <c r="N2160" t="s">
        <v>21</v>
      </c>
      <c r="O2160" t="s">
        <v>22</v>
      </c>
      <c r="P2160" t="s">
        <v>30</v>
      </c>
    </row>
    <row r="2161" spans="1:16" x14ac:dyDescent="0.3">
      <c r="A2161">
        <v>10259</v>
      </c>
      <c r="B2161">
        <v>45</v>
      </c>
      <c r="C2161">
        <v>86.68</v>
      </c>
      <c r="D2161">
        <v>3900.6</v>
      </c>
      <c r="E2161" s="1">
        <v>38153</v>
      </c>
      <c r="F2161" t="s">
        <v>16</v>
      </c>
      <c r="G2161">
        <v>2</v>
      </c>
      <c r="H2161">
        <v>6</v>
      </c>
      <c r="I2161">
        <v>2004</v>
      </c>
      <c r="J2161" t="s">
        <v>198</v>
      </c>
      <c r="K2161" t="s">
        <v>301</v>
      </c>
      <c r="L2161" t="s">
        <v>168</v>
      </c>
      <c r="M2161" t="s">
        <v>86</v>
      </c>
      <c r="N2161" t="s">
        <v>86</v>
      </c>
      <c r="O2161" t="s">
        <v>47</v>
      </c>
      <c r="P2161" t="s">
        <v>30</v>
      </c>
    </row>
    <row r="2162" spans="1:16" x14ac:dyDescent="0.3">
      <c r="A2162">
        <v>10270</v>
      </c>
      <c r="B2162">
        <v>32</v>
      </c>
      <c r="C2162">
        <v>85.72</v>
      </c>
      <c r="D2162">
        <v>2743.04</v>
      </c>
      <c r="E2162" s="1">
        <v>38187</v>
      </c>
      <c r="F2162" t="s">
        <v>16</v>
      </c>
      <c r="G2162">
        <v>3</v>
      </c>
      <c r="H2162">
        <v>7</v>
      </c>
      <c r="I2162">
        <v>2004</v>
      </c>
      <c r="J2162" t="s">
        <v>198</v>
      </c>
      <c r="K2162" t="s">
        <v>301</v>
      </c>
      <c r="L2162" t="s">
        <v>68</v>
      </c>
      <c r="M2162" t="s">
        <v>69</v>
      </c>
      <c r="N2162" t="s">
        <v>46</v>
      </c>
      <c r="O2162" t="s">
        <v>47</v>
      </c>
      <c r="P2162" t="s">
        <v>23</v>
      </c>
    </row>
    <row r="2163" spans="1:16" x14ac:dyDescent="0.3">
      <c r="A2163">
        <v>10281</v>
      </c>
      <c r="B2163">
        <v>29</v>
      </c>
      <c r="C2163">
        <v>82.83</v>
      </c>
      <c r="D2163">
        <v>2402.0700000000002</v>
      </c>
      <c r="E2163" s="1">
        <v>38218</v>
      </c>
      <c r="F2163" t="s">
        <v>16</v>
      </c>
      <c r="G2163">
        <v>3</v>
      </c>
      <c r="H2163">
        <v>8</v>
      </c>
      <c r="I2163">
        <v>2004</v>
      </c>
      <c r="J2163" t="s">
        <v>198</v>
      </c>
      <c r="K2163" t="s">
        <v>301</v>
      </c>
      <c r="L2163" t="s">
        <v>62</v>
      </c>
      <c r="M2163" t="s">
        <v>63</v>
      </c>
      <c r="N2163" t="s">
        <v>21</v>
      </c>
      <c r="O2163" t="s">
        <v>22</v>
      </c>
      <c r="P2163" t="s">
        <v>23</v>
      </c>
    </row>
    <row r="2164" spans="1:16" x14ac:dyDescent="0.3">
      <c r="A2164">
        <v>10291</v>
      </c>
      <c r="B2164">
        <v>26</v>
      </c>
      <c r="C2164">
        <v>83.79</v>
      </c>
      <c r="D2164">
        <v>2178.54</v>
      </c>
      <c r="E2164" s="1">
        <v>38238</v>
      </c>
      <c r="F2164" t="s">
        <v>16</v>
      </c>
      <c r="G2164">
        <v>3</v>
      </c>
      <c r="H2164">
        <v>9</v>
      </c>
      <c r="I2164">
        <v>2004</v>
      </c>
      <c r="J2164" t="s">
        <v>198</v>
      </c>
      <c r="K2164" t="s">
        <v>301</v>
      </c>
      <c r="L2164" t="s">
        <v>108</v>
      </c>
      <c r="M2164" t="s">
        <v>109</v>
      </c>
      <c r="N2164" t="s">
        <v>83</v>
      </c>
      <c r="O2164" t="s">
        <v>27</v>
      </c>
      <c r="P2164" t="s">
        <v>23</v>
      </c>
    </row>
    <row r="2165" spans="1:16" x14ac:dyDescent="0.3">
      <c r="A2165">
        <v>10305</v>
      </c>
      <c r="B2165">
        <v>28</v>
      </c>
      <c r="C2165">
        <v>100</v>
      </c>
      <c r="D2165">
        <v>3155.04</v>
      </c>
      <c r="E2165" s="1">
        <v>38273</v>
      </c>
      <c r="F2165" t="s">
        <v>16</v>
      </c>
      <c r="G2165">
        <v>4</v>
      </c>
      <c r="H2165">
        <v>10</v>
      </c>
      <c r="I2165">
        <v>2004</v>
      </c>
      <c r="J2165" t="s">
        <v>198</v>
      </c>
      <c r="K2165" t="s">
        <v>301</v>
      </c>
      <c r="L2165" t="s">
        <v>55</v>
      </c>
      <c r="M2165" t="s">
        <v>56</v>
      </c>
      <c r="N2165" t="s">
        <v>21</v>
      </c>
      <c r="O2165" t="s">
        <v>22</v>
      </c>
      <c r="P2165" t="s">
        <v>30</v>
      </c>
    </row>
    <row r="2166" spans="1:16" x14ac:dyDescent="0.3">
      <c r="A2166">
        <v>10313</v>
      </c>
      <c r="B2166">
        <v>27</v>
      </c>
      <c r="C2166">
        <v>87.64</v>
      </c>
      <c r="D2166">
        <v>2366.2800000000002</v>
      </c>
      <c r="E2166" s="1">
        <v>38282</v>
      </c>
      <c r="F2166" t="s">
        <v>16</v>
      </c>
      <c r="G2166">
        <v>4</v>
      </c>
      <c r="H2166">
        <v>10</v>
      </c>
      <c r="I2166">
        <v>2004</v>
      </c>
      <c r="J2166" t="s">
        <v>198</v>
      </c>
      <c r="K2166" t="s">
        <v>301</v>
      </c>
      <c r="L2166" t="s">
        <v>95</v>
      </c>
      <c r="M2166" t="s">
        <v>96</v>
      </c>
      <c r="N2166" t="s">
        <v>97</v>
      </c>
      <c r="O2166" t="s">
        <v>22</v>
      </c>
      <c r="P2166" t="s">
        <v>23</v>
      </c>
    </row>
    <row r="2167" spans="1:16" x14ac:dyDescent="0.3">
      <c r="A2167">
        <v>10324</v>
      </c>
      <c r="B2167">
        <v>20</v>
      </c>
      <c r="C2167">
        <v>98.18</v>
      </c>
      <c r="D2167">
        <v>1963.6</v>
      </c>
      <c r="E2167" s="1">
        <v>38296</v>
      </c>
      <c r="F2167" t="s">
        <v>16</v>
      </c>
      <c r="G2167">
        <v>4</v>
      </c>
      <c r="H2167">
        <v>11</v>
      </c>
      <c r="I2167">
        <v>2004</v>
      </c>
      <c r="J2167" t="s">
        <v>198</v>
      </c>
      <c r="K2167" t="s">
        <v>301</v>
      </c>
      <c r="L2167" t="s">
        <v>48</v>
      </c>
      <c r="M2167" t="s">
        <v>20</v>
      </c>
      <c r="N2167" t="s">
        <v>21</v>
      </c>
      <c r="O2167" t="s">
        <v>22</v>
      </c>
      <c r="P2167" t="s">
        <v>23</v>
      </c>
    </row>
    <row r="2168" spans="1:16" x14ac:dyDescent="0.3">
      <c r="A2168">
        <v>10335</v>
      </c>
      <c r="B2168">
        <v>44</v>
      </c>
      <c r="C2168">
        <v>100</v>
      </c>
      <c r="D2168">
        <v>4746.28</v>
      </c>
      <c r="E2168" s="1">
        <v>38310</v>
      </c>
      <c r="F2168" t="s">
        <v>16</v>
      </c>
      <c r="G2168">
        <v>4</v>
      </c>
      <c r="H2168">
        <v>11</v>
      </c>
      <c r="I2168">
        <v>2004</v>
      </c>
      <c r="J2168" t="s">
        <v>198</v>
      </c>
      <c r="K2168" t="s">
        <v>301</v>
      </c>
      <c r="L2168" t="s">
        <v>112</v>
      </c>
      <c r="M2168" t="s">
        <v>113</v>
      </c>
      <c r="N2168" t="s">
        <v>21</v>
      </c>
      <c r="O2168" t="s">
        <v>22</v>
      </c>
      <c r="P2168" t="s">
        <v>30</v>
      </c>
    </row>
    <row r="2169" spans="1:16" x14ac:dyDescent="0.3">
      <c r="A2169">
        <v>10348</v>
      </c>
      <c r="B2169">
        <v>42</v>
      </c>
      <c r="C2169">
        <v>100</v>
      </c>
      <c r="D2169">
        <v>6386.94</v>
      </c>
      <c r="E2169" s="1">
        <v>38292</v>
      </c>
      <c r="F2169" t="s">
        <v>16</v>
      </c>
      <c r="G2169">
        <v>4</v>
      </c>
      <c r="H2169">
        <v>11</v>
      </c>
      <c r="I2169">
        <v>2004</v>
      </c>
      <c r="J2169" t="s">
        <v>198</v>
      </c>
      <c r="K2169" t="s">
        <v>301</v>
      </c>
      <c r="L2169" t="s">
        <v>84</v>
      </c>
      <c r="M2169" t="s">
        <v>77</v>
      </c>
      <c r="N2169" t="s">
        <v>78</v>
      </c>
      <c r="O2169" t="s">
        <v>27</v>
      </c>
      <c r="P2169" t="s">
        <v>30</v>
      </c>
    </row>
    <row r="2170" spans="1:16" x14ac:dyDescent="0.3">
      <c r="A2170">
        <v>10358</v>
      </c>
      <c r="B2170">
        <v>41</v>
      </c>
      <c r="C2170">
        <v>100</v>
      </c>
      <c r="D2170">
        <v>4428</v>
      </c>
      <c r="E2170" s="1">
        <v>38331</v>
      </c>
      <c r="F2170" t="s">
        <v>16</v>
      </c>
      <c r="G2170">
        <v>4</v>
      </c>
      <c r="H2170">
        <v>12</v>
      </c>
      <c r="I2170">
        <v>2004</v>
      </c>
      <c r="J2170" t="s">
        <v>198</v>
      </c>
      <c r="K2170" t="s">
        <v>301</v>
      </c>
      <c r="L2170" t="s">
        <v>76</v>
      </c>
      <c r="M2170" t="s">
        <v>77</v>
      </c>
      <c r="N2170" t="s">
        <v>78</v>
      </c>
      <c r="O2170" t="s">
        <v>27</v>
      </c>
      <c r="P2170" t="s">
        <v>30</v>
      </c>
    </row>
    <row r="2171" spans="1:16" x14ac:dyDescent="0.3">
      <c r="A2171">
        <v>10371</v>
      </c>
      <c r="B2171">
        <v>26</v>
      </c>
      <c r="C2171">
        <v>100</v>
      </c>
      <c r="D2171">
        <v>4044.04</v>
      </c>
      <c r="E2171" s="1">
        <v>38375</v>
      </c>
      <c r="F2171" t="s">
        <v>16</v>
      </c>
      <c r="G2171">
        <v>1</v>
      </c>
      <c r="H2171">
        <v>1</v>
      </c>
      <c r="I2171">
        <v>2005</v>
      </c>
      <c r="J2171" t="s">
        <v>198</v>
      </c>
      <c r="K2171" t="s">
        <v>301</v>
      </c>
      <c r="L2171" t="s">
        <v>112</v>
      </c>
      <c r="M2171" t="s">
        <v>113</v>
      </c>
      <c r="N2171" t="s">
        <v>21</v>
      </c>
      <c r="O2171" t="s">
        <v>22</v>
      </c>
      <c r="P2171" t="s">
        <v>30</v>
      </c>
    </row>
    <row r="2172" spans="1:16" x14ac:dyDescent="0.3">
      <c r="A2172">
        <v>10382</v>
      </c>
      <c r="B2172">
        <v>26</v>
      </c>
      <c r="C2172">
        <v>100</v>
      </c>
      <c r="D2172">
        <v>2708.42</v>
      </c>
      <c r="E2172" s="1">
        <v>38400</v>
      </c>
      <c r="F2172" t="s">
        <v>16</v>
      </c>
      <c r="G2172">
        <v>1</v>
      </c>
      <c r="H2172">
        <v>2</v>
      </c>
      <c r="I2172">
        <v>2005</v>
      </c>
      <c r="J2172" t="s">
        <v>198</v>
      </c>
      <c r="K2172" t="s">
        <v>301</v>
      </c>
      <c r="L2172" t="s">
        <v>112</v>
      </c>
      <c r="M2172" t="s">
        <v>113</v>
      </c>
      <c r="N2172" t="s">
        <v>21</v>
      </c>
      <c r="O2172" t="s">
        <v>22</v>
      </c>
      <c r="P2172" t="s">
        <v>23</v>
      </c>
    </row>
    <row r="2173" spans="1:16" x14ac:dyDescent="0.3">
      <c r="A2173">
        <v>10411</v>
      </c>
      <c r="B2173">
        <v>26</v>
      </c>
      <c r="C2173">
        <v>100</v>
      </c>
      <c r="D2173">
        <v>2904.72</v>
      </c>
      <c r="E2173" s="1">
        <v>38473</v>
      </c>
      <c r="F2173" t="s">
        <v>16</v>
      </c>
      <c r="G2173">
        <v>2</v>
      </c>
      <c r="H2173">
        <v>5</v>
      </c>
      <c r="I2173">
        <v>2005</v>
      </c>
      <c r="J2173" t="s">
        <v>198</v>
      </c>
      <c r="K2173" t="s">
        <v>301</v>
      </c>
      <c r="L2173" t="s">
        <v>120</v>
      </c>
      <c r="M2173" t="s">
        <v>121</v>
      </c>
      <c r="N2173" t="s">
        <v>97</v>
      </c>
      <c r="O2173" t="s">
        <v>22</v>
      </c>
      <c r="P2173" t="s">
        <v>23</v>
      </c>
    </row>
    <row r="2174" spans="1:16" x14ac:dyDescent="0.3">
      <c r="A2174">
        <v>10425</v>
      </c>
      <c r="B2174">
        <v>41</v>
      </c>
      <c r="C2174">
        <v>86.68</v>
      </c>
      <c r="D2174">
        <v>3553.88</v>
      </c>
      <c r="E2174" s="1">
        <v>38503</v>
      </c>
      <c r="F2174" t="s">
        <v>122</v>
      </c>
      <c r="G2174">
        <v>2</v>
      </c>
      <c r="H2174">
        <v>5</v>
      </c>
      <c r="I2174">
        <v>2005</v>
      </c>
      <c r="J2174" t="s">
        <v>198</v>
      </c>
      <c r="K2174" t="s">
        <v>301</v>
      </c>
      <c r="L2174" t="s">
        <v>53</v>
      </c>
      <c r="M2174" t="s">
        <v>54</v>
      </c>
      <c r="N2174" t="s">
        <v>26</v>
      </c>
      <c r="O2174" t="s">
        <v>27</v>
      </c>
      <c r="P2174" t="s">
        <v>30</v>
      </c>
    </row>
    <row r="2175" spans="1:16" x14ac:dyDescent="0.3">
      <c r="A2175">
        <v>10107</v>
      </c>
      <c r="B2175">
        <v>20</v>
      </c>
      <c r="C2175">
        <v>92.9</v>
      </c>
      <c r="D2175">
        <v>1858</v>
      </c>
      <c r="E2175" s="1">
        <v>37676</v>
      </c>
      <c r="F2175" t="s">
        <v>16</v>
      </c>
      <c r="G2175">
        <v>1</v>
      </c>
      <c r="H2175">
        <v>2</v>
      </c>
      <c r="I2175">
        <v>2003</v>
      </c>
      <c r="J2175" t="s">
        <v>17</v>
      </c>
      <c r="K2175" t="s">
        <v>302</v>
      </c>
      <c r="L2175" t="s">
        <v>19</v>
      </c>
      <c r="M2175" t="s">
        <v>20</v>
      </c>
      <c r="N2175" t="s">
        <v>21</v>
      </c>
      <c r="O2175" t="s">
        <v>22</v>
      </c>
      <c r="P2175" t="s">
        <v>23</v>
      </c>
    </row>
    <row r="2176" spans="1:16" x14ac:dyDescent="0.3">
      <c r="A2176">
        <v>10120</v>
      </c>
      <c r="B2176">
        <v>22</v>
      </c>
      <c r="C2176">
        <v>100</v>
      </c>
      <c r="D2176">
        <v>2461.36</v>
      </c>
      <c r="E2176" s="1">
        <v>37740</v>
      </c>
      <c r="F2176" t="s">
        <v>16</v>
      </c>
      <c r="G2176">
        <v>2</v>
      </c>
      <c r="H2176">
        <v>4</v>
      </c>
      <c r="I2176">
        <v>2003</v>
      </c>
      <c r="J2176" t="s">
        <v>17</v>
      </c>
      <c r="K2176" t="s">
        <v>302</v>
      </c>
      <c r="L2176" t="s">
        <v>44</v>
      </c>
      <c r="M2176" t="s">
        <v>45</v>
      </c>
      <c r="N2176" t="s">
        <v>46</v>
      </c>
      <c r="O2176" t="s">
        <v>47</v>
      </c>
      <c r="P2176" t="s">
        <v>23</v>
      </c>
    </row>
    <row r="2177" spans="1:16" x14ac:dyDescent="0.3">
      <c r="A2177">
        <v>10133</v>
      </c>
      <c r="B2177">
        <v>23</v>
      </c>
      <c r="C2177">
        <v>100</v>
      </c>
      <c r="D2177">
        <v>2642.01</v>
      </c>
      <c r="E2177" s="1">
        <v>37799</v>
      </c>
      <c r="F2177" t="s">
        <v>16</v>
      </c>
      <c r="G2177">
        <v>2</v>
      </c>
      <c r="H2177">
        <v>6</v>
      </c>
      <c r="I2177">
        <v>2003</v>
      </c>
      <c r="J2177" t="s">
        <v>17</v>
      </c>
      <c r="K2177" t="s">
        <v>302</v>
      </c>
      <c r="L2177" t="s">
        <v>76</v>
      </c>
      <c r="M2177" t="s">
        <v>77</v>
      </c>
      <c r="N2177" t="s">
        <v>78</v>
      </c>
      <c r="O2177" t="s">
        <v>27</v>
      </c>
      <c r="P2177" t="s">
        <v>23</v>
      </c>
    </row>
    <row r="2178" spans="1:16" x14ac:dyDescent="0.3">
      <c r="A2178">
        <v>10145</v>
      </c>
      <c r="B2178">
        <v>33</v>
      </c>
      <c r="C2178">
        <v>93.9</v>
      </c>
      <c r="D2178">
        <v>3098.7</v>
      </c>
      <c r="E2178" s="1">
        <v>37858</v>
      </c>
      <c r="F2178" t="s">
        <v>16</v>
      </c>
      <c r="G2178">
        <v>3</v>
      </c>
      <c r="H2178">
        <v>8</v>
      </c>
      <c r="I2178">
        <v>2003</v>
      </c>
      <c r="J2178" t="s">
        <v>17</v>
      </c>
      <c r="K2178" t="s">
        <v>302</v>
      </c>
      <c r="L2178" t="s">
        <v>31</v>
      </c>
      <c r="M2178" t="s">
        <v>32</v>
      </c>
      <c r="N2178" t="s">
        <v>21</v>
      </c>
      <c r="O2178" t="s">
        <v>22</v>
      </c>
      <c r="P2178" t="s">
        <v>30</v>
      </c>
    </row>
    <row r="2179" spans="1:16" x14ac:dyDescent="0.3">
      <c r="A2179">
        <v>10168</v>
      </c>
      <c r="B2179">
        <v>28</v>
      </c>
      <c r="C2179">
        <v>100</v>
      </c>
      <c r="D2179">
        <v>3244.36</v>
      </c>
      <c r="E2179" s="1">
        <v>37922</v>
      </c>
      <c r="F2179" t="s">
        <v>16</v>
      </c>
      <c r="G2179">
        <v>4</v>
      </c>
      <c r="H2179">
        <v>10</v>
      </c>
      <c r="I2179">
        <v>2003</v>
      </c>
      <c r="J2179" t="s">
        <v>17</v>
      </c>
      <c r="K2179" t="s">
        <v>302</v>
      </c>
      <c r="L2179" t="s">
        <v>35</v>
      </c>
      <c r="M2179" t="s">
        <v>36</v>
      </c>
      <c r="N2179" t="s">
        <v>21</v>
      </c>
      <c r="O2179" t="s">
        <v>22</v>
      </c>
      <c r="P2179" t="s">
        <v>30</v>
      </c>
    </row>
    <row r="2180" spans="1:16" x14ac:dyDescent="0.3">
      <c r="A2180">
        <v>10188</v>
      </c>
      <c r="B2180">
        <v>44</v>
      </c>
      <c r="C2180">
        <v>98.89</v>
      </c>
      <c r="D2180">
        <v>4351.16</v>
      </c>
      <c r="E2180" s="1">
        <v>37943</v>
      </c>
      <c r="F2180" t="s">
        <v>16</v>
      </c>
      <c r="G2180">
        <v>4</v>
      </c>
      <c r="H2180">
        <v>11</v>
      </c>
      <c r="I2180">
        <v>2003</v>
      </c>
      <c r="J2180" t="s">
        <v>17</v>
      </c>
      <c r="K2180" t="s">
        <v>302</v>
      </c>
      <c r="L2180" t="s">
        <v>39</v>
      </c>
      <c r="M2180" t="s">
        <v>40</v>
      </c>
      <c r="N2180" t="s">
        <v>41</v>
      </c>
      <c r="O2180" t="s">
        <v>27</v>
      </c>
      <c r="P2180" t="s">
        <v>30</v>
      </c>
    </row>
    <row r="2181" spans="1:16" x14ac:dyDescent="0.3">
      <c r="A2181">
        <v>10210</v>
      </c>
      <c r="B2181">
        <v>46</v>
      </c>
      <c r="C2181">
        <v>79.91</v>
      </c>
      <c r="D2181">
        <v>3675.86</v>
      </c>
      <c r="E2181" s="1">
        <v>37998</v>
      </c>
      <c r="F2181" t="s">
        <v>16</v>
      </c>
      <c r="G2181">
        <v>1</v>
      </c>
      <c r="H2181">
        <v>1</v>
      </c>
      <c r="I2181">
        <v>2004</v>
      </c>
      <c r="J2181" t="s">
        <v>17</v>
      </c>
      <c r="K2181" t="s">
        <v>302</v>
      </c>
      <c r="L2181" t="s">
        <v>124</v>
      </c>
      <c r="M2181" t="s">
        <v>125</v>
      </c>
      <c r="N2181" t="s">
        <v>87</v>
      </c>
      <c r="O2181" t="s">
        <v>87</v>
      </c>
      <c r="P2181" t="s">
        <v>30</v>
      </c>
    </row>
    <row r="2182" spans="1:16" x14ac:dyDescent="0.3">
      <c r="A2182">
        <v>10223</v>
      </c>
      <c r="B2182">
        <v>21</v>
      </c>
      <c r="C2182">
        <v>100</v>
      </c>
      <c r="D2182">
        <v>2475.27</v>
      </c>
      <c r="E2182" s="1">
        <v>38037</v>
      </c>
      <c r="F2182" t="s">
        <v>16</v>
      </c>
      <c r="G2182">
        <v>1</v>
      </c>
      <c r="H2182">
        <v>2</v>
      </c>
      <c r="I2182">
        <v>2004</v>
      </c>
      <c r="J2182" t="s">
        <v>17</v>
      </c>
      <c r="K2182" t="s">
        <v>302</v>
      </c>
      <c r="L2182" t="s">
        <v>44</v>
      </c>
      <c r="M2182" t="s">
        <v>45</v>
      </c>
      <c r="N2182" t="s">
        <v>46</v>
      </c>
      <c r="O2182" t="s">
        <v>47</v>
      </c>
      <c r="P2182" t="s">
        <v>23</v>
      </c>
    </row>
    <row r="2183" spans="1:16" x14ac:dyDescent="0.3">
      <c r="A2183">
        <v>10235</v>
      </c>
      <c r="B2183">
        <v>41</v>
      </c>
      <c r="C2183">
        <v>100</v>
      </c>
      <c r="D2183">
        <v>4177.49</v>
      </c>
      <c r="E2183" s="1">
        <v>38079</v>
      </c>
      <c r="F2183" t="s">
        <v>16</v>
      </c>
      <c r="G2183">
        <v>2</v>
      </c>
      <c r="H2183">
        <v>4</v>
      </c>
      <c r="I2183">
        <v>2004</v>
      </c>
      <c r="J2183" t="s">
        <v>17</v>
      </c>
      <c r="K2183" t="s">
        <v>302</v>
      </c>
      <c r="L2183" t="s">
        <v>151</v>
      </c>
      <c r="M2183" t="s">
        <v>152</v>
      </c>
      <c r="N2183" t="s">
        <v>97</v>
      </c>
      <c r="O2183" t="s">
        <v>22</v>
      </c>
      <c r="P2183" t="s">
        <v>30</v>
      </c>
    </row>
    <row r="2184" spans="1:16" x14ac:dyDescent="0.3">
      <c r="A2184">
        <v>10250</v>
      </c>
      <c r="B2184">
        <v>31</v>
      </c>
      <c r="C2184">
        <v>100</v>
      </c>
      <c r="D2184">
        <v>3282.28</v>
      </c>
      <c r="E2184" s="1">
        <v>38118</v>
      </c>
      <c r="F2184" t="s">
        <v>16</v>
      </c>
      <c r="G2184">
        <v>2</v>
      </c>
      <c r="H2184">
        <v>5</v>
      </c>
      <c r="I2184">
        <v>2004</v>
      </c>
      <c r="J2184" t="s">
        <v>17</v>
      </c>
      <c r="K2184" t="s">
        <v>302</v>
      </c>
      <c r="L2184" t="s">
        <v>159</v>
      </c>
      <c r="M2184" t="s">
        <v>160</v>
      </c>
      <c r="N2184" t="s">
        <v>21</v>
      </c>
      <c r="O2184" t="s">
        <v>22</v>
      </c>
      <c r="P2184" t="s">
        <v>30</v>
      </c>
    </row>
    <row r="2185" spans="1:16" x14ac:dyDescent="0.3">
      <c r="A2185">
        <v>10263</v>
      </c>
      <c r="B2185">
        <v>31</v>
      </c>
      <c r="C2185">
        <v>79.91</v>
      </c>
      <c r="D2185">
        <v>2477.21</v>
      </c>
      <c r="E2185" s="1">
        <v>38166</v>
      </c>
      <c r="F2185" t="s">
        <v>16</v>
      </c>
      <c r="G2185">
        <v>2</v>
      </c>
      <c r="H2185">
        <v>6</v>
      </c>
      <c r="I2185">
        <v>2004</v>
      </c>
      <c r="J2185" t="s">
        <v>17</v>
      </c>
      <c r="K2185" t="s">
        <v>302</v>
      </c>
      <c r="L2185" t="s">
        <v>51</v>
      </c>
      <c r="M2185" t="s">
        <v>52</v>
      </c>
      <c r="N2185" t="s">
        <v>21</v>
      </c>
      <c r="O2185" t="s">
        <v>22</v>
      </c>
      <c r="P2185" t="s">
        <v>23</v>
      </c>
    </row>
    <row r="2186" spans="1:16" x14ac:dyDescent="0.3">
      <c r="A2186">
        <v>10275</v>
      </c>
      <c r="B2186">
        <v>23</v>
      </c>
      <c r="C2186">
        <v>81.91</v>
      </c>
      <c r="D2186">
        <v>1883.93</v>
      </c>
      <c r="E2186" s="1">
        <v>38191</v>
      </c>
      <c r="F2186" t="s">
        <v>16</v>
      </c>
      <c r="G2186">
        <v>3</v>
      </c>
      <c r="H2186">
        <v>7</v>
      </c>
      <c r="I2186">
        <v>2004</v>
      </c>
      <c r="J2186" t="s">
        <v>17</v>
      </c>
      <c r="K2186" t="s">
        <v>302</v>
      </c>
      <c r="L2186" t="s">
        <v>53</v>
      </c>
      <c r="M2186" t="s">
        <v>54</v>
      </c>
      <c r="N2186" t="s">
        <v>26</v>
      </c>
      <c r="O2186" t="s">
        <v>27</v>
      </c>
      <c r="P2186" t="s">
        <v>23</v>
      </c>
    </row>
    <row r="2187" spans="1:16" x14ac:dyDescent="0.3">
      <c r="A2187">
        <v>10285</v>
      </c>
      <c r="B2187">
        <v>37</v>
      </c>
      <c r="C2187">
        <v>98.89</v>
      </c>
      <c r="D2187">
        <v>3658.93</v>
      </c>
      <c r="E2187" s="1">
        <v>38226</v>
      </c>
      <c r="F2187" t="s">
        <v>16</v>
      </c>
      <c r="G2187">
        <v>3</v>
      </c>
      <c r="H2187">
        <v>8</v>
      </c>
      <c r="I2187">
        <v>2004</v>
      </c>
      <c r="J2187" t="s">
        <v>17</v>
      </c>
      <c r="K2187" t="s">
        <v>302</v>
      </c>
      <c r="L2187" t="s">
        <v>55</v>
      </c>
      <c r="M2187" t="s">
        <v>56</v>
      </c>
      <c r="N2187" t="s">
        <v>21</v>
      </c>
      <c r="O2187" t="s">
        <v>22</v>
      </c>
      <c r="P2187" t="s">
        <v>30</v>
      </c>
    </row>
    <row r="2188" spans="1:16" x14ac:dyDescent="0.3">
      <c r="A2188">
        <v>10297</v>
      </c>
      <c r="B2188">
        <v>26</v>
      </c>
      <c r="C2188">
        <v>100</v>
      </c>
      <c r="D2188">
        <v>2856.88</v>
      </c>
      <c r="E2188" s="1">
        <v>38246</v>
      </c>
      <c r="F2188" t="s">
        <v>16</v>
      </c>
      <c r="G2188">
        <v>3</v>
      </c>
      <c r="H2188">
        <v>9</v>
      </c>
      <c r="I2188">
        <v>2004</v>
      </c>
      <c r="J2188" t="s">
        <v>17</v>
      </c>
      <c r="K2188" t="s">
        <v>302</v>
      </c>
      <c r="L2188" t="s">
        <v>190</v>
      </c>
      <c r="M2188" t="s">
        <v>191</v>
      </c>
      <c r="N2188" t="s">
        <v>192</v>
      </c>
      <c r="O2188" t="s">
        <v>27</v>
      </c>
      <c r="P2188" t="s">
        <v>23</v>
      </c>
    </row>
    <row r="2189" spans="1:16" x14ac:dyDescent="0.3">
      <c r="A2189">
        <v>10308</v>
      </c>
      <c r="B2189">
        <v>24</v>
      </c>
      <c r="C2189">
        <v>79.91</v>
      </c>
      <c r="D2189">
        <v>1917.84</v>
      </c>
      <c r="E2189" s="1">
        <v>38275</v>
      </c>
      <c r="F2189" t="s">
        <v>16</v>
      </c>
      <c r="G2189">
        <v>4</v>
      </c>
      <c r="H2189">
        <v>10</v>
      </c>
      <c r="I2189">
        <v>2004</v>
      </c>
      <c r="J2189" t="s">
        <v>17</v>
      </c>
      <c r="K2189" t="s">
        <v>302</v>
      </c>
      <c r="L2189" t="s">
        <v>128</v>
      </c>
      <c r="M2189" t="s">
        <v>129</v>
      </c>
      <c r="N2189" t="s">
        <v>21</v>
      </c>
      <c r="O2189" t="s">
        <v>22</v>
      </c>
      <c r="P2189" t="s">
        <v>23</v>
      </c>
    </row>
    <row r="2190" spans="1:16" x14ac:dyDescent="0.3">
      <c r="A2190">
        <v>10318</v>
      </c>
      <c r="B2190">
        <v>47</v>
      </c>
      <c r="C2190">
        <v>100</v>
      </c>
      <c r="D2190">
        <v>5305.36</v>
      </c>
      <c r="E2190" s="1">
        <v>38293</v>
      </c>
      <c r="F2190" t="s">
        <v>16</v>
      </c>
      <c r="G2190">
        <v>4</v>
      </c>
      <c r="H2190">
        <v>11</v>
      </c>
      <c r="I2190">
        <v>2004</v>
      </c>
      <c r="J2190" t="s">
        <v>17</v>
      </c>
      <c r="K2190" t="s">
        <v>302</v>
      </c>
      <c r="L2190" t="s">
        <v>62</v>
      </c>
      <c r="M2190" t="s">
        <v>63</v>
      </c>
      <c r="N2190" t="s">
        <v>21</v>
      </c>
      <c r="O2190" t="s">
        <v>22</v>
      </c>
      <c r="P2190" t="s">
        <v>30</v>
      </c>
    </row>
    <row r="2191" spans="1:16" x14ac:dyDescent="0.3">
      <c r="A2191">
        <v>10329</v>
      </c>
      <c r="B2191">
        <v>45</v>
      </c>
      <c r="C2191">
        <v>63.91</v>
      </c>
      <c r="D2191">
        <v>2875.95</v>
      </c>
      <c r="E2191" s="1">
        <v>38306</v>
      </c>
      <c r="F2191" t="s">
        <v>16</v>
      </c>
      <c r="G2191">
        <v>4</v>
      </c>
      <c r="H2191">
        <v>11</v>
      </c>
      <c r="I2191">
        <v>2004</v>
      </c>
      <c r="J2191" t="s">
        <v>17</v>
      </c>
      <c r="K2191" t="s">
        <v>302</v>
      </c>
      <c r="L2191" t="s">
        <v>19</v>
      </c>
      <c r="M2191" t="s">
        <v>20</v>
      </c>
      <c r="N2191" t="s">
        <v>21</v>
      </c>
      <c r="O2191" t="s">
        <v>22</v>
      </c>
      <c r="P2191" t="s">
        <v>23</v>
      </c>
    </row>
    <row r="2192" spans="1:16" x14ac:dyDescent="0.3">
      <c r="A2192">
        <v>10340</v>
      </c>
      <c r="B2192">
        <v>55</v>
      </c>
      <c r="C2192">
        <v>100</v>
      </c>
      <c r="D2192">
        <v>6482.85</v>
      </c>
      <c r="E2192" s="1">
        <v>38315</v>
      </c>
      <c r="F2192" t="s">
        <v>16</v>
      </c>
      <c r="G2192">
        <v>4</v>
      </c>
      <c r="H2192">
        <v>11</v>
      </c>
      <c r="I2192">
        <v>2004</v>
      </c>
      <c r="J2192" t="s">
        <v>17</v>
      </c>
      <c r="K2192" t="s">
        <v>302</v>
      </c>
      <c r="L2192" t="s">
        <v>142</v>
      </c>
      <c r="M2192" t="s">
        <v>143</v>
      </c>
      <c r="N2192" t="s">
        <v>78</v>
      </c>
      <c r="O2192" t="s">
        <v>27</v>
      </c>
      <c r="P2192" t="s">
        <v>30</v>
      </c>
    </row>
    <row r="2193" spans="1:16" x14ac:dyDescent="0.3">
      <c r="A2193">
        <v>10353</v>
      </c>
      <c r="B2193">
        <v>46</v>
      </c>
      <c r="C2193">
        <v>81.17</v>
      </c>
      <c r="D2193">
        <v>3733.82</v>
      </c>
      <c r="E2193" s="1">
        <v>38325</v>
      </c>
      <c r="F2193" t="s">
        <v>16</v>
      </c>
      <c r="G2193">
        <v>4</v>
      </c>
      <c r="H2193">
        <v>12</v>
      </c>
      <c r="I2193">
        <v>2004</v>
      </c>
      <c r="J2193" t="s">
        <v>17</v>
      </c>
      <c r="K2193" t="s">
        <v>302</v>
      </c>
      <c r="L2193" t="s">
        <v>232</v>
      </c>
      <c r="M2193" t="s">
        <v>205</v>
      </c>
      <c r="N2193" t="s">
        <v>21</v>
      </c>
      <c r="O2193" t="s">
        <v>22</v>
      </c>
      <c r="P2193" t="s">
        <v>30</v>
      </c>
    </row>
    <row r="2194" spans="1:16" x14ac:dyDescent="0.3">
      <c r="A2194">
        <v>10363</v>
      </c>
      <c r="B2194">
        <v>50</v>
      </c>
      <c r="C2194">
        <v>100</v>
      </c>
      <c r="D2194">
        <v>6576.5</v>
      </c>
      <c r="E2194" s="1">
        <v>38358</v>
      </c>
      <c r="F2194" t="s">
        <v>16</v>
      </c>
      <c r="G2194">
        <v>1</v>
      </c>
      <c r="H2194">
        <v>1</v>
      </c>
      <c r="I2194">
        <v>2005</v>
      </c>
      <c r="J2194" t="s">
        <v>17</v>
      </c>
      <c r="K2194" t="s">
        <v>302</v>
      </c>
      <c r="L2194" t="s">
        <v>186</v>
      </c>
      <c r="M2194" t="s">
        <v>187</v>
      </c>
      <c r="N2194" t="s">
        <v>59</v>
      </c>
      <c r="O2194" t="s">
        <v>27</v>
      </c>
      <c r="P2194" t="s">
        <v>30</v>
      </c>
    </row>
    <row r="2195" spans="1:16" x14ac:dyDescent="0.3">
      <c r="A2195">
        <v>10375</v>
      </c>
      <c r="B2195">
        <v>37</v>
      </c>
      <c r="C2195">
        <v>100</v>
      </c>
      <c r="D2195">
        <v>6353.27</v>
      </c>
      <c r="E2195" s="1">
        <v>38386</v>
      </c>
      <c r="F2195" t="s">
        <v>16</v>
      </c>
      <c r="G2195">
        <v>1</v>
      </c>
      <c r="H2195">
        <v>2</v>
      </c>
      <c r="I2195">
        <v>2005</v>
      </c>
      <c r="J2195" t="s">
        <v>17</v>
      </c>
      <c r="K2195" t="s">
        <v>302</v>
      </c>
      <c r="L2195" t="s">
        <v>53</v>
      </c>
      <c r="M2195" t="s">
        <v>54</v>
      </c>
      <c r="N2195" t="s">
        <v>26</v>
      </c>
      <c r="O2195" t="s">
        <v>27</v>
      </c>
      <c r="P2195" t="s">
        <v>30</v>
      </c>
    </row>
    <row r="2196" spans="1:16" x14ac:dyDescent="0.3">
      <c r="A2196">
        <v>10387</v>
      </c>
      <c r="B2196">
        <v>44</v>
      </c>
      <c r="C2196">
        <v>94.9</v>
      </c>
      <c r="D2196">
        <v>4175.6000000000004</v>
      </c>
      <c r="E2196" s="1">
        <v>38413</v>
      </c>
      <c r="F2196" t="s">
        <v>16</v>
      </c>
      <c r="G2196">
        <v>1</v>
      </c>
      <c r="H2196">
        <v>3</v>
      </c>
      <c r="I2196">
        <v>2005</v>
      </c>
      <c r="J2196" t="s">
        <v>17</v>
      </c>
      <c r="K2196" t="s">
        <v>302</v>
      </c>
      <c r="L2196" t="s">
        <v>85</v>
      </c>
      <c r="M2196" t="s">
        <v>86</v>
      </c>
      <c r="N2196" t="s">
        <v>86</v>
      </c>
      <c r="O2196" t="s">
        <v>87</v>
      </c>
      <c r="P2196" t="s">
        <v>30</v>
      </c>
    </row>
    <row r="2197" spans="1:16" x14ac:dyDescent="0.3">
      <c r="A2197">
        <v>10401</v>
      </c>
      <c r="B2197">
        <v>49</v>
      </c>
      <c r="C2197">
        <v>100</v>
      </c>
      <c r="D2197">
        <v>4992.6099999999997</v>
      </c>
      <c r="E2197" s="1">
        <v>38445</v>
      </c>
      <c r="F2197" t="s">
        <v>161</v>
      </c>
      <c r="G2197">
        <v>2</v>
      </c>
      <c r="H2197">
        <v>4</v>
      </c>
      <c r="I2197">
        <v>2005</v>
      </c>
      <c r="J2197" t="s">
        <v>17</v>
      </c>
      <c r="K2197" t="s">
        <v>302</v>
      </c>
      <c r="L2197" t="s">
        <v>49</v>
      </c>
      <c r="M2197" t="s">
        <v>50</v>
      </c>
      <c r="N2197" t="s">
        <v>21</v>
      </c>
      <c r="O2197" t="s">
        <v>22</v>
      </c>
      <c r="P2197" t="s">
        <v>30</v>
      </c>
    </row>
    <row r="2198" spans="1:16" x14ac:dyDescent="0.3">
      <c r="A2198">
        <v>10416</v>
      </c>
      <c r="B2198">
        <v>45</v>
      </c>
      <c r="C2198">
        <v>100</v>
      </c>
      <c r="D2198">
        <v>4764.6000000000004</v>
      </c>
      <c r="E2198" s="1">
        <v>38482</v>
      </c>
      <c r="F2198" t="s">
        <v>16</v>
      </c>
      <c r="G2198">
        <v>2</v>
      </c>
      <c r="H2198">
        <v>5</v>
      </c>
      <c r="I2198">
        <v>2005</v>
      </c>
      <c r="J2198" t="s">
        <v>17</v>
      </c>
      <c r="K2198" t="s">
        <v>302</v>
      </c>
      <c r="L2198" t="s">
        <v>181</v>
      </c>
      <c r="M2198" t="s">
        <v>182</v>
      </c>
      <c r="N2198" t="s">
        <v>107</v>
      </c>
      <c r="O2198" t="s">
        <v>27</v>
      </c>
      <c r="P2198" t="s">
        <v>30</v>
      </c>
    </row>
    <row r="2199" spans="1:16" x14ac:dyDescent="0.3">
      <c r="A2199">
        <v>10108</v>
      </c>
      <c r="B2199">
        <v>27</v>
      </c>
      <c r="C2199">
        <v>43.45</v>
      </c>
      <c r="D2199">
        <v>1173.1500000000001</v>
      </c>
      <c r="E2199" s="1">
        <v>37683</v>
      </c>
      <c r="F2199" t="s">
        <v>16</v>
      </c>
      <c r="G2199">
        <v>1</v>
      </c>
      <c r="H2199">
        <v>3</v>
      </c>
      <c r="I2199">
        <v>2003</v>
      </c>
      <c r="J2199" t="s">
        <v>17</v>
      </c>
      <c r="K2199" t="s">
        <v>303</v>
      </c>
      <c r="L2199" t="s">
        <v>170</v>
      </c>
      <c r="M2199" t="s">
        <v>171</v>
      </c>
      <c r="N2199" t="s">
        <v>172</v>
      </c>
      <c r="O2199" t="s">
        <v>87</v>
      </c>
      <c r="P2199" t="s">
        <v>23</v>
      </c>
    </row>
    <row r="2200" spans="1:16" x14ac:dyDescent="0.3">
      <c r="A2200">
        <v>10122</v>
      </c>
      <c r="B2200">
        <v>31</v>
      </c>
      <c r="C2200">
        <v>44.66</v>
      </c>
      <c r="D2200">
        <v>1384.46</v>
      </c>
      <c r="E2200" s="1">
        <v>37749</v>
      </c>
      <c r="F2200" t="s">
        <v>16</v>
      </c>
      <c r="G2200">
        <v>2</v>
      </c>
      <c r="H2200">
        <v>5</v>
      </c>
      <c r="I2200">
        <v>2003</v>
      </c>
      <c r="J2200" t="s">
        <v>17</v>
      </c>
      <c r="K2200" t="s">
        <v>303</v>
      </c>
      <c r="L2200" t="s">
        <v>173</v>
      </c>
      <c r="M2200" t="s">
        <v>174</v>
      </c>
      <c r="N2200" t="s">
        <v>26</v>
      </c>
      <c r="O2200" t="s">
        <v>27</v>
      </c>
      <c r="P2200" t="s">
        <v>23</v>
      </c>
    </row>
    <row r="2201" spans="1:16" x14ac:dyDescent="0.3">
      <c r="A2201">
        <v>10135</v>
      </c>
      <c r="B2201">
        <v>33</v>
      </c>
      <c r="C2201">
        <v>40.229999999999997</v>
      </c>
      <c r="D2201">
        <v>1327.59</v>
      </c>
      <c r="E2201" s="1">
        <v>37804</v>
      </c>
      <c r="F2201" t="s">
        <v>16</v>
      </c>
      <c r="G2201">
        <v>3</v>
      </c>
      <c r="H2201">
        <v>7</v>
      </c>
      <c r="I2201">
        <v>2003</v>
      </c>
      <c r="J2201" t="s">
        <v>17</v>
      </c>
      <c r="K2201" t="s">
        <v>303</v>
      </c>
      <c r="L2201" t="s">
        <v>112</v>
      </c>
      <c r="M2201" t="s">
        <v>113</v>
      </c>
      <c r="N2201" t="s">
        <v>21</v>
      </c>
      <c r="O2201" t="s">
        <v>22</v>
      </c>
      <c r="P2201" t="s">
        <v>23</v>
      </c>
    </row>
    <row r="2202" spans="1:16" x14ac:dyDescent="0.3">
      <c r="A2202">
        <v>10145</v>
      </c>
      <c r="B2202">
        <v>31</v>
      </c>
      <c r="C2202">
        <v>35.799999999999997</v>
      </c>
      <c r="D2202">
        <v>1109.8</v>
      </c>
      <c r="E2202" s="1">
        <v>37858</v>
      </c>
      <c r="F2202" t="s">
        <v>16</v>
      </c>
      <c r="G2202">
        <v>3</v>
      </c>
      <c r="H2202">
        <v>8</v>
      </c>
      <c r="I2202">
        <v>2003</v>
      </c>
      <c r="J2202" t="s">
        <v>17</v>
      </c>
      <c r="K2202" t="s">
        <v>303</v>
      </c>
      <c r="L2202" t="s">
        <v>31</v>
      </c>
      <c r="M2202" t="s">
        <v>32</v>
      </c>
      <c r="N2202" t="s">
        <v>21</v>
      </c>
      <c r="O2202" t="s">
        <v>22</v>
      </c>
      <c r="P2202" t="s">
        <v>23</v>
      </c>
    </row>
    <row r="2203" spans="1:16" x14ac:dyDescent="0.3">
      <c r="A2203">
        <v>10159</v>
      </c>
      <c r="B2203">
        <v>35</v>
      </c>
      <c r="C2203">
        <v>35.4</v>
      </c>
      <c r="D2203">
        <v>1239</v>
      </c>
      <c r="E2203" s="1">
        <v>37904</v>
      </c>
      <c r="F2203" t="s">
        <v>16</v>
      </c>
      <c r="G2203">
        <v>4</v>
      </c>
      <c r="H2203">
        <v>10</v>
      </c>
      <c r="I2203">
        <v>2003</v>
      </c>
      <c r="J2203" t="s">
        <v>17</v>
      </c>
      <c r="K2203" t="s">
        <v>303</v>
      </c>
      <c r="L2203" t="s">
        <v>33</v>
      </c>
      <c r="M2203" t="s">
        <v>34</v>
      </c>
      <c r="N2203" t="s">
        <v>21</v>
      </c>
      <c r="O2203" t="s">
        <v>22</v>
      </c>
      <c r="P2203" t="s">
        <v>23</v>
      </c>
    </row>
    <row r="2204" spans="1:16" x14ac:dyDescent="0.3">
      <c r="A2204">
        <v>10169</v>
      </c>
      <c r="B2204">
        <v>26</v>
      </c>
      <c r="C2204">
        <v>39.83</v>
      </c>
      <c r="D2204">
        <v>1035.58</v>
      </c>
      <c r="E2204" s="1">
        <v>37929</v>
      </c>
      <c r="F2204" t="s">
        <v>16</v>
      </c>
      <c r="G2204">
        <v>4</v>
      </c>
      <c r="H2204">
        <v>11</v>
      </c>
      <c r="I2204">
        <v>2003</v>
      </c>
      <c r="J2204" t="s">
        <v>17</v>
      </c>
      <c r="K2204" t="s">
        <v>303</v>
      </c>
      <c r="L2204" t="s">
        <v>118</v>
      </c>
      <c r="M2204" t="s">
        <v>119</v>
      </c>
      <c r="N2204" t="s">
        <v>46</v>
      </c>
      <c r="O2204" t="s">
        <v>47</v>
      </c>
      <c r="P2204" t="s">
        <v>23</v>
      </c>
    </row>
    <row r="2205" spans="1:16" x14ac:dyDescent="0.3">
      <c r="A2205">
        <v>10180</v>
      </c>
      <c r="B2205">
        <v>34</v>
      </c>
      <c r="C2205">
        <v>45.46</v>
      </c>
      <c r="D2205">
        <v>1545.64</v>
      </c>
      <c r="E2205" s="1">
        <v>37936</v>
      </c>
      <c r="F2205" t="s">
        <v>16</v>
      </c>
      <c r="G2205">
        <v>4</v>
      </c>
      <c r="H2205">
        <v>11</v>
      </c>
      <c r="I2205">
        <v>2003</v>
      </c>
      <c r="J2205" t="s">
        <v>17</v>
      </c>
      <c r="K2205" t="s">
        <v>303</v>
      </c>
      <c r="L2205" t="s">
        <v>37</v>
      </c>
      <c r="M2205" t="s">
        <v>38</v>
      </c>
      <c r="N2205" t="s">
        <v>26</v>
      </c>
      <c r="O2205" t="s">
        <v>27</v>
      </c>
      <c r="P2205" t="s">
        <v>23</v>
      </c>
    </row>
    <row r="2206" spans="1:16" x14ac:dyDescent="0.3">
      <c r="A2206">
        <v>10190</v>
      </c>
      <c r="B2206">
        <v>46</v>
      </c>
      <c r="C2206">
        <v>32.99</v>
      </c>
      <c r="D2206">
        <v>1517.54</v>
      </c>
      <c r="E2206" s="1">
        <v>37944</v>
      </c>
      <c r="F2206" t="s">
        <v>16</v>
      </c>
      <c r="G2206">
        <v>4</v>
      </c>
      <c r="H2206">
        <v>11</v>
      </c>
      <c r="I2206">
        <v>2003</v>
      </c>
      <c r="J2206" t="s">
        <v>17</v>
      </c>
      <c r="K2206" t="s">
        <v>303</v>
      </c>
      <c r="L2206" t="s">
        <v>76</v>
      </c>
      <c r="M2206" t="s">
        <v>77</v>
      </c>
      <c r="N2206" t="s">
        <v>78</v>
      </c>
      <c r="O2206" t="s">
        <v>27</v>
      </c>
      <c r="P2206" t="s">
        <v>23</v>
      </c>
    </row>
    <row r="2207" spans="1:16" x14ac:dyDescent="0.3">
      <c r="A2207">
        <v>10211</v>
      </c>
      <c r="B2207">
        <v>41</v>
      </c>
      <c r="C2207">
        <v>42.24</v>
      </c>
      <c r="D2207">
        <v>1731.84</v>
      </c>
      <c r="E2207" s="1">
        <v>38001</v>
      </c>
      <c r="F2207" t="s">
        <v>16</v>
      </c>
      <c r="G2207">
        <v>1</v>
      </c>
      <c r="H2207">
        <v>1</v>
      </c>
      <c r="I2207">
        <v>2004</v>
      </c>
      <c r="J2207" t="s">
        <v>17</v>
      </c>
      <c r="K2207" t="s">
        <v>303</v>
      </c>
      <c r="L2207" t="s">
        <v>43</v>
      </c>
      <c r="M2207" t="s">
        <v>29</v>
      </c>
      <c r="N2207" t="s">
        <v>26</v>
      </c>
      <c r="O2207" t="s">
        <v>27</v>
      </c>
      <c r="P2207" t="s">
        <v>23</v>
      </c>
    </row>
    <row r="2208" spans="1:16" x14ac:dyDescent="0.3">
      <c r="A2208">
        <v>10224</v>
      </c>
      <c r="B2208">
        <v>43</v>
      </c>
      <c r="C2208">
        <v>39.43</v>
      </c>
      <c r="D2208">
        <v>1695.49</v>
      </c>
      <c r="E2208" s="1">
        <v>38038</v>
      </c>
      <c r="F2208" t="s">
        <v>16</v>
      </c>
      <c r="G2208">
        <v>1</v>
      </c>
      <c r="H2208">
        <v>2</v>
      </c>
      <c r="I2208">
        <v>2004</v>
      </c>
      <c r="J2208" t="s">
        <v>17</v>
      </c>
      <c r="K2208" t="s">
        <v>303</v>
      </c>
      <c r="L2208" t="s">
        <v>37</v>
      </c>
      <c r="M2208" t="s">
        <v>38</v>
      </c>
      <c r="N2208" t="s">
        <v>26</v>
      </c>
      <c r="O2208" t="s">
        <v>27</v>
      </c>
      <c r="P2208" t="s">
        <v>23</v>
      </c>
    </row>
    <row r="2209" spans="1:16" x14ac:dyDescent="0.3">
      <c r="A2209">
        <v>10237</v>
      </c>
      <c r="B2209">
        <v>26</v>
      </c>
      <c r="C2209">
        <v>40.229999999999997</v>
      </c>
      <c r="D2209">
        <v>1045.98</v>
      </c>
      <c r="E2209" s="1">
        <v>38082</v>
      </c>
      <c r="F2209" t="s">
        <v>16</v>
      </c>
      <c r="G2209">
        <v>2</v>
      </c>
      <c r="H2209">
        <v>4</v>
      </c>
      <c r="I2209">
        <v>2004</v>
      </c>
      <c r="J2209" t="s">
        <v>17</v>
      </c>
      <c r="K2209" t="s">
        <v>303</v>
      </c>
      <c r="L2209" t="s">
        <v>48</v>
      </c>
      <c r="M2209" t="s">
        <v>20</v>
      </c>
      <c r="N2209" t="s">
        <v>21</v>
      </c>
      <c r="O2209" t="s">
        <v>22</v>
      </c>
      <c r="P2209" t="s">
        <v>23</v>
      </c>
    </row>
    <row r="2210" spans="1:16" x14ac:dyDescent="0.3">
      <c r="A2210">
        <v>10252</v>
      </c>
      <c r="B2210">
        <v>36</v>
      </c>
      <c r="C2210">
        <v>48.28</v>
      </c>
      <c r="D2210">
        <v>1738.08</v>
      </c>
      <c r="E2210" s="1">
        <v>38133</v>
      </c>
      <c r="F2210" t="s">
        <v>16</v>
      </c>
      <c r="G2210">
        <v>2</v>
      </c>
      <c r="H2210">
        <v>5</v>
      </c>
      <c r="I2210">
        <v>2004</v>
      </c>
      <c r="J2210" t="s">
        <v>17</v>
      </c>
      <c r="K2210" t="s">
        <v>303</v>
      </c>
      <c r="L2210" t="s">
        <v>43</v>
      </c>
      <c r="M2210" t="s">
        <v>29</v>
      </c>
      <c r="N2210" t="s">
        <v>26</v>
      </c>
      <c r="O2210" t="s">
        <v>27</v>
      </c>
      <c r="P2210" t="s">
        <v>23</v>
      </c>
    </row>
    <row r="2211" spans="1:16" x14ac:dyDescent="0.3">
      <c r="A2211">
        <v>10264</v>
      </c>
      <c r="B2211">
        <v>20</v>
      </c>
      <c r="C2211">
        <v>32.590000000000003</v>
      </c>
      <c r="D2211">
        <v>651.79999999999995</v>
      </c>
      <c r="E2211" s="1">
        <v>38168</v>
      </c>
      <c r="F2211" t="s">
        <v>16</v>
      </c>
      <c r="G2211">
        <v>2</v>
      </c>
      <c r="H2211">
        <v>6</v>
      </c>
      <c r="I2211">
        <v>2004</v>
      </c>
      <c r="J2211" t="s">
        <v>17</v>
      </c>
      <c r="K2211" t="s">
        <v>303</v>
      </c>
      <c r="L2211" t="s">
        <v>153</v>
      </c>
      <c r="M2211" t="s">
        <v>154</v>
      </c>
      <c r="N2211" t="s">
        <v>21</v>
      </c>
      <c r="O2211" t="s">
        <v>22</v>
      </c>
      <c r="P2211" t="s">
        <v>23</v>
      </c>
    </row>
    <row r="2212" spans="1:16" x14ac:dyDescent="0.3">
      <c r="A2212">
        <v>10276</v>
      </c>
      <c r="B2212">
        <v>27</v>
      </c>
      <c r="C2212">
        <v>36.61</v>
      </c>
      <c r="D2212">
        <v>988.47</v>
      </c>
      <c r="E2212" s="1">
        <v>38201</v>
      </c>
      <c r="F2212" t="s">
        <v>16</v>
      </c>
      <c r="G2212">
        <v>3</v>
      </c>
      <c r="H2212">
        <v>8</v>
      </c>
      <c r="I2212">
        <v>2004</v>
      </c>
      <c r="J2212" t="s">
        <v>17</v>
      </c>
      <c r="K2212" t="s">
        <v>303</v>
      </c>
      <c r="L2212" t="s">
        <v>183</v>
      </c>
      <c r="M2212" t="s">
        <v>117</v>
      </c>
      <c r="N2212" t="s">
        <v>21</v>
      </c>
      <c r="O2212" t="s">
        <v>22</v>
      </c>
      <c r="P2212" t="s">
        <v>23</v>
      </c>
    </row>
    <row r="2213" spans="1:16" x14ac:dyDescent="0.3">
      <c r="A2213">
        <v>10285</v>
      </c>
      <c r="B2213">
        <v>37</v>
      </c>
      <c r="C2213">
        <v>41.03</v>
      </c>
      <c r="D2213">
        <v>1518.11</v>
      </c>
      <c r="E2213" s="1">
        <v>38226</v>
      </c>
      <c r="F2213" t="s">
        <v>16</v>
      </c>
      <c r="G2213">
        <v>3</v>
      </c>
      <c r="H2213">
        <v>8</v>
      </c>
      <c r="I2213">
        <v>2004</v>
      </c>
      <c r="J2213" t="s">
        <v>17</v>
      </c>
      <c r="K2213" t="s">
        <v>303</v>
      </c>
      <c r="L2213" t="s">
        <v>55</v>
      </c>
      <c r="M2213" t="s">
        <v>56</v>
      </c>
      <c r="N2213" t="s">
        <v>21</v>
      </c>
      <c r="O2213" t="s">
        <v>22</v>
      </c>
      <c r="P2213" t="s">
        <v>23</v>
      </c>
    </row>
    <row r="2214" spans="1:16" x14ac:dyDescent="0.3">
      <c r="A2214">
        <v>10299</v>
      </c>
      <c r="B2214">
        <v>24</v>
      </c>
      <c r="C2214">
        <v>42.24</v>
      </c>
      <c r="D2214">
        <v>1013.76</v>
      </c>
      <c r="E2214" s="1">
        <v>38260</v>
      </c>
      <c r="F2214" t="s">
        <v>16</v>
      </c>
      <c r="G2214">
        <v>3</v>
      </c>
      <c r="H2214">
        <v>9</v>
      </c>
      <c r="I2214">
        <v>2004</v>
      </c>
      <c r="J2214" t="s">
        <v>17</v>
      </c>
      <c r="K2214" t="s">
        <v>303</v>
      </c>
      <c r="L2214" t="s">
        <v>57</v>
      </c>
      <c r="M2214" t="s">
        <v>58</v>
      </c>
      <c r="N2214" t="s">
        <v>59</v>
      </c>
      <c r="O2214" t="s">
        <v>27</v>
      </c>
      <c r="P2214" t="s">
        <v>23</v>
      </c>
    </row>
    <row r="2215" spans="1:16" x14ac:dyDescent="0.3">
      <c r="A2215">
        <v>10310</v>
      </c>
      <c r="B2215">
        <v>36</v>
      </c>
      <c r="C2215">
        <v>43.05</v>
      </c>
      <c r="D2215">
        <v>1549.8</v>
      </c>
      <c r="E2215" s="1">
        <v>38276</v>
      </c>
      <c r="F2215" t="s">
        <v>16</v>
      </c>
      <c r="G2215">
        <v>4</v>
      </c>
      <c r="H2215">
        <v>10</v>
      </c>
      <c r="I2215">
        <v>2004</v>
      </c>
      <c r="J2215" t="s">
        <v>17</v>
      </c>
      <c r="K2215" t="s">
        <v>303</v>
      </c>
      <c r="L2215" t="s">
        <v>175</v>
      </c>
      <c r="M2215" t="s">
        <v>176</v>
      </c>
      <c r="N2215" t="s">
        <v>177</v>
      </c>
      <c r="O2215" t="s">
        <v>27</v>
      </c>
      <c r="P2215" t="s">
        <v>23</v>
      </c>
    </row>
    <row r="2216" spans="1:16" x14ac:dyDescent="0.3">
      <c r="A2216">
        <v>10319</v>
      </c>
      <c r="B2216">
        <v>29</v>
      </c>
      <c r="C2216">
        <v>38.22</v>
      </c>
      <c r="D2216">
        <v>1108.3800000000001</v>
      </c>
      <c r="E2216" s="1">
        <v>38294</v>
      </c>
      <c r="F2216" t="s">
        <v>16</v>
      </c>
      <c r="G2216">
        <v>4</v>
      </c>
      <c r="H2216">
        <v>11</v>
      </c>
      <c r="I2216">
        <v>2004</v>
      </c>
      <c r="J2216" t="s">
        <v>17</v>
      </c>
      <c r="K2216" t="s">
        <v>303</v>
      </c>
      <c r="L2216" t="s">
        <v>201</v>
      </c>
      <c r="M2216" t="s">
        <v>20</v>
      </c>
      <c r="N2216" t="s">
        <v>21</v>
      </c>
      <c r="O2216" t="s">
        <v>22</v>
      </c>
      <c r="P2216" t="s">
        <v>23</v>
      </c>
    </row>
    <row r="2217" spans="1:16" x14ac:dyDescent="0.3">
      <c r="A2217">
        <v>10331</v>
      </c>
      <c r="B2217">
        <v>28</v>
      </c>
      <c r="C2217">
        <v>100</v>
      </c>
      <c r="D2217">
        <v>4102.5600000000004</v>
      </c>
      <c r="E2217" s="1">
        <v>38308</v>
      </c>
      <c r="F2217" t="s">
        <v>16</v>
      </c>
      <c r="G2217">
        <v>4</v>
      </c>
      <c r="H2217">
        <v>11</v>
      </c>
      <c r="I2217">
        <v>2004</v>
      </c>
      <c r="J2217" t="s">
        <v>17</v>
      </c>
      <c r="K2217" t="s">
        <v>303</v>
      </c>
      <c r="L2217" t="s">
        <v>126</v>
      </c>
      <c r="M2217" t="s">
        <v>92</v>
      </c>
      <c r="N2217" t="s">
        <v>21</v>
      </c>
      <c r="O2217" t="s">
        <v>22</v>
      </c>
      <c r="P2217" t="s">
        <v>30</v>
      </c>
    </row>
    <row r="2218" spans="1:16" x14ac:dyDescent="0.3">
      <c r="A2218">
        <v>10343</v>
      </c>
      <c r="B2218">
        <v>29</v>
      </c>
      <c r="C2218">
        <v>100</v>
      </c>
      <c r="D2218">
        <v>3713.16</v>
      </c>
      <c r="E2218" s="1">
        <v>38315</v>
      </c>
      <c r="F2218" t="s">
        <v>16</v>
      </c>
      <c r="G2218">
        <v>4</v>
      </c>
      <c r="H2218">
        <v>11</v>
      </c>
      <c r="I2218">
        <v>2004</v>
      </c>
      <c r="J2218" t="s">
        <v>17</v>
      </c>
      <c r="K2218" t="s">
        <v>303</v>
      </c>
      <c r="L2218" t="s">
        <v>24</v>
      </c>
      <c r="M2218" t="s">
        <v>25</v>
      </c>
      <c r="N2218" t="s">
        <v>26</v>
      </c>
      <c r="O2218" t="s">
        <v>27</v>
      </c>
      <c r="P2218" t="s">
        <v>30</v>
      </c>
    </row>
    <row r="2219" spans="1:16" x14ac:dyDescent="0.3">
      <c r="A2219">
        <v>10355</v>
      </c>
      <c r="B2219">
        <v>38</v>
      </c>
      <c r="C2219">
        <v>39.83</v>
      </c>
      <c r="D2219">
        <v>1513.54</v>
      </c>
      <c r="E2219" s="1">
        <v>38328</v>
      </c>
      <c r="F2219" t="s">
        <v>16</v>
      </c>
      <c r="G2219">
        <v>4</v>
      </c>
      <c r="H2219">
        <v>12</v>
      </c>
      <c r="I2219">
        <v>2004</v>
      </c>
      <c r="J2219" t="s">
        <v>17</v>
      </c>
      <c r="K2219" t="s">
        <v>303</v>
      </c>
      <c r="L2219" t="s">
        <v>76</v>
      </c>
      <c r="M2219" t="s">
        <v>77</v>
      </c>
      <c r="N2219" t="s">
        <v>78</v>
      </c>
      <c r="O2219" t="s">
        <v>27</v>
      </c>
      <c r="P2219" t="s">
        <v>23</v>
      </c>
    </row>
    <row r="2220" spans="1:16" x14ac:dyDescent="0.3">
      <c r="A2220">
        <v>10364</v>
      </c>
      <c r="B2220">
        <v>48</v>
      </c>
      <c r="C2220">
        <v>48.28</v>
      </c>
      <c r="D2220">
        <v>2317.44</v>
      </c>
      <c r="E2220" s="1">
        <v>38358</v>
      </c>
      <c r="F2220" t="s">
        <v>16</v>
      </c>
      <c r="G2220">
        <v>1</v>
      </c>
      <c r="H2220">
        <v>1</v>
      </c>
      <c r="I2220">
        <v>2005</v>
      </c>
      <c r="J2220" t="s">
        <v>17</v>
      </c>
      <c r="K2220" t="s">
        <v>303</v>
      </c>
      <c r="L2220" t="s">
        <v>173</v>
      </c>
      <c r="M2220" t="s">
        <v>174</v>
      </c>
      <c r="N2220" t="s">
        <v>26</v>
      </c>
      <c r="O2220" t="s">
        <v>27</v>
      </c>
      <c r="P2220" t="s">
        <v>23</v>
      </c>
    </row>
    <row r="2221" spans="1:16" x14ac:dyDescent="0.3">
      <c r="A2221">
        <v>10378</v>
      </c>
      <c r="B2221">
        <v>40</v>
      </c>
      <c r="C2221">
        <v>82.46</v>
      </c>
      <c r="D2221">
        <v>3298.4</v>
      </c>
      <c r="E2221" s="1">
        <v>38393</v>
      </c>
      <c r="F2221" t="s">
        <v>16</v>
      </c>
      <c r="G2221">
        <v>1</v>
      </c>
      <c r="H2221">
        <v>2</v>
      </c>
      <c r="I2221">
        <v>2005</v>
      </c>
      <c r="J2221" t="s">
        <v>17</v>
      </c>
      <c r="K2221" t="s">
        <v>303</v>
      </c>
      <c r="L2221" t="s">
        <v>76</v>
      </c>
      <c r="M2221" t="s">
        <v>77</v>
      </c>
      <c r="N2221" t="s">
        <v>78</v>
      </c>
      <c r="O2221" t="s">
        <v>27</v>
      </c>
      <c r="P2221" t="s">
        <v>30</v>
      </c>
    </row>
    <row r="2222" spans="1:16" x14ac:dyDescent="0.3">
      <c r="A2222">
        <v>10390</v>
      </c>
      <c r="B2222">
        <v>41</v>
      </c>
      <c r="C2222">
        <v>44.56</v>
      </c>
      <c r="D2222">
        <v>1826.96</v>
      </c>
      <c r="E2222" s="1">
        <v>38415</v>
      </c>
      <c r="F2222" t="s">
        <v>16</v>
      </c>
      <c r="G2222">
        <v>1</v>
      </c>
      <c r="H2222">
        <v>3</v>
      </c>
      <c r="I2222">
        <v>2005</v>
      </c>
      <c r="J2222" t="s">
        <v>17</v>
      </c>
      <c r="K2222" t="s">
        <v>303</v>
      </c>
      <c r="L2222" t="s">
        <v>112</v>
      </c>
      <c r="M2222" t="s">
        <v>113</v>
      </c>
      <c r="N2222" t="s">
        <v>21</v>
      </c>
      <c r="O2222" t="s">
        <v>22</v>
      </c>
      <c r="P2222" t="s">
        <v>23</v>
      </c>
    </row>
    <row r="2223" spans="1:16" x14ac:dyDescent="0.3">
      <c r="A2223">
        <v>10403</v>
      </c>
      <c r="B2223">
        <v>30</v>
      </c>
      <c r="C2223">
        <v>40.229999999999997</v>
      </c>
      <c r="D2223">
        <v>1206.9000000000001</v>
      </c>
      <c r="E2223" s="1">
        <v>38450</v>
      </c>
      <c r="F2223" t="s">
        <v>16</v>
      </c>
      <c r="G2223">
        <v>2</v>
      </c>
      <c r="H2223">
        <v>4</v>
      </c>
      <c r="I2223">
        <v>2005</v>
      </c>
      <c r="J2223" t="s">
        <v>17</v>
      </c>
      <c r="K2223" t="s">
        <v>303</v>
      </c>
      <c r="L2223" t="s">
        <v>72</v>
      </c>
      <c r="M2223" t="s">
        <v>73</v>
      </c>
      <c r="N2223" t="s">
        <v>74</v>
      </c>
      <c r="O2223" t="s">
        <v>27</v>
      </c>
      <c r="P2223" t="s">
        <v>23</v>
      </c>
    </row>
    <row r="2224" spans="1:16" x14ac:dyDescent="0.3">
      <c r="A2224">
        <v>10104</v>
      </c>
      <c r="B2224">
        <v>35</v>
      </c>
      <c r="C2224">
        <v>47.62</v>
      </c>
      <c r="D2224">
        <v>1666.7</v>
      </c>
      <c r="E2224" s="1">
        <v>37652</v>
      </c>
      <c r="F2224" t="s">
        <v>16</v>
      </c>
      <c r="G2224">
        <v>1</v>
      </c>
      <c r="H2224">
        <v>1</v>
      </c>
      <c r="I2224">
        <v>2003</v>
      </c>
      <c r="J2224" t="s">
        <v>198</v>
      </c>
      <c r="K2224" t="s">
        <v>304</v>
      </c>
      <c r="L2224" t="s">
        <v>76</v>
      </c>
      <c r="M2224" t="s">
        <v>77</v>
      </c>
      <c r="N2224" t="s">
        <v>78</v>
      </c>
      <c r="O2224" t="s">
        <v>27</v>
      </c>
      <c r="P2224" t="s">
        <v>23</v>
      </c>
    </row>
    <row r="2225" spans="1:16" x14ac:dyDescent="0.3">
      <c r="A2225">
        <v>10114</v>
      </c>
      <c r="B2225">
        <v>28</v>
      </c>
      <c r="C2225">
        <v>55.73</v>
      </c>
      <c r="D2225">
        <v>1560.44</v>
      </c>
      <c r="E2225" s="1">
        <v>37712</v>
      </c>
      <c r="F2225" t="s">
        <v>16</v>
      </c>
      <c r="G2225">
        <v>2</v>
      </c>
      <c r="H2225">
        <v>4</v>
      </c>
      <c r="I2225">
        <v>2003</v>
      </c>
      <c r="J2225" t="s">
        <v>198</v>
      </c>
      <c r="K2225" t="s">
        <v>304</v>
      </c>
      <c r="L2225" t="s">
        <v>163</v>
      </c>
      <c r="M2225" t="s">
        <v>29</v>
      </c>
      <c r="N2225" t="s">
        <v>26</v>
      </c>
      <c r="O2225" t="s">
        <v>27</v>
      </c>
      <c r="P2225" t="s">
        <v>23</v>
      </c>
    </row>
    <row r="2226" spans="1:16" x14ac:dyDescent="0.3">
      <c r="A2226">
        <v>10127</v>
      </c>
      <c r="B2226">
        <v>45</v>
      </c>
      <c r="C2226">
        <v>51.95</v>
      </c>
      <c r="D2226">
        <v>2337.75</v>
      </c>
      <c r="E2226" s="1">
        <v>37775</v>
      </c>
      <c r="F2226" t="s">
        <v>16</v>
      </c>
      <c r="G2226">
        <v>2</v>
      </c>
      <c r="H2226">
        <v>6</v>
      </c>
      <c r="I2226">
        <v>2003</v>
      </c>
      <c r="J2226" t="s">
        <v>198</v>
      </c>
      <c r="K2226" t="s">
        <v>304</v>
      </c>
      <c r="L2226" t="s">
        <v>189</v>
      </c>
      <c r="M2226" t="s">
        <v>20</v>
      </c>
      <c r="N2226" t="s">
        <v>21</v>
      </c>
      <c r="O2226" t="s">
        <v>22</v>
      </c>
      <c r="P2226" t="s">
        <v>23</v>
      </c>
    </row>
    <row r="2227" spans="1:16" x14ac:dyDescent="0.3">
      <c r="A2227">
        <v>10141</v>
      </c>
      <c r="B2227">
        <v>24</v>
      </c>
      <c r="C2227">
        <v>45.99</v>
      </c>
      <c r="D2227">
        <v>1103.76</v>
      </c>
      <c r="E2227" s="1">
        <v>37834</v>
      </c>
      <c r="F2227" t="s">
        <v>16</v>
      </c>
      <c r="G2227">
        <v>3</v>
      </c>
      <c r="H2227">
        <v>8</v>
      </c>
      <c r="I2227">
        <v>2003</v>
      </c>
      <c r="J2227" t="s">
        <v>198</v>
      </c>
      <c r="K2227" t="s">
        <v>304</v>
      </c>
      <c r="L2227" t="s">
        <v>186</v>
      </c>
      <c r="M2227" t="s">
        <v>187</v>
      </c>
      <c r="N2227" t="s">
        <v>59</v>
      </c>
      <c r="O2227" t="s">
        <v>27</v>
      </c>
      <c r="P2227" t="s">
        <v>23</v>
      </c>
    </row>
    <row r="2228" spans="1:16" x14ac:dyDescent="0.3">
      <c r="A2228">
        <v>10151</v>
      </c>
      <c r="B2228">
        <v>41</v>
      </c>
      <c r="C2228">
        <v>63.85</v>
      </c>
      <c r="D2228">
        <v>2617.85</v>
      </c>
      <c r="E2228" s="1">
        <v>37885</v>
      </c>
      <c r="F2228" t="s">
        <v>16</v>
      </c>
      <c r="G2228">
        <v>3</v>
      </c>
      <c r="H2228">
        <v>9</v>
      </c>
      <c r="I2228">
        <v>2003</v>
      </c>
      <c r="J2228" t="s">
        <v>198</v>
      </c>
      <c r="K2228" t="s">
        <v>304</v>
      </c>
      <c r="L2228" t="s">
        <v>157</v>
      </c>
      <c r="M2228" t="s">
        <v>158</v>
      </c>
      <c r="N2228" t="s">
        <v>59</v>
      </c>
      <c r="O2228" t="s">
        <v>27</v>
      </c>
      <c r="P2228" t="s">
        <v>23</v>
      </c>
    </row>
    <row r="2229" spans="1:16" x14ac:dyDescent="0.3">
      <c r="A2229">
        <v>10165</v>
      </c>
      <c r="B2229">
        <v>48</v>
      </c>
      <c r="C2229">
        <v>45.99</v>
      </c>
      <c r="D2229">
        <v>2207.52</v>
      </c>
      <c r="E2229" s="1">
        <v>37916</v>
      </c>
      <c r="F2229" t="s">
        <v>16</v>
      </c>
      <c r="G2229">
        <v>4</v>
      </c>
      <c r="H2229">
        <v>10</v>
      </c>
      <c r="I2229">
        <v>2003</v>
      </c>
      <c r="J2229" t="s">
        <v>198</v>
      </c>
      <c r="K2229" t="s">
        <v>304</v>
      </c>
      <c r="L2229" t="s">
        <v>85</v>
      </c>
      <c r="M2229" t="s">
        <v>86</v>
      </c>
      <c r="N2229" t="s">
        <v>86</v>
      </c>
      <c r="O2229" t="s">
        <v>87</v>
      </c>
      <c r="P2229" t="s">
        <v>23</v>
      </c>
    </row>
    <row r="2230" spans="1:16" x14ac:dyDescent="0.3">
      <c r="A2230">
        <v>10175</v>
      </c>
      <c r="B2230">
        <v>50</v>
      </c>
      <c r="C2230">
        <v>63.31</v>
      </c>
      <c r="D2230">
        <v>3165.5</v>
      </c>
      <c r="E2230" s="1">
        <v>37931</v>
      </c>
      <c r="F2230" t="s">
        <v>16</v>
      </c>
      <c r="G2230">
        <v>4</v>
      </c>
      <c r="H2230">
        <v>11</v>
      </c>
      <c r="I2230">
        <v>2003</v>
      </c>
      <c r="J2230" t="s">
        <v>198</v>
      </c>
      <c r="K2230" t="s">
        <v>304</v>
      </c>
      <c r="L2230" t="s">
        <v>135</v>
      </c>
      <c r="M2230" t="s">
        <v>136</v>
      </c>
      <c r="N2230" t="s">
        <v>74</v>
      </c>
      <c r="O2230" t="s">
        <v>27</v>
      </c>
      <c r="P2230" t="s">
        <v>30</v>
      </c>
    </row>
    <row r="2231" spans="1:16" x14ac:dyDescent="0.3">
      <c r="A2231">
        <v>10184</v>
      </c>
      <c r="B2231">
        <v>33</v>
      </c>
      <c r="C2231">
        <v>62.77</v>
      </c>
      <c r="D2231">
        <v>2071.41</v>
      </c>
      <c r="E2231" s="1">
        <v>37939</v>
      </c>
      <c r="F2231" t="s">
        <v>16</v>
      </c>
      <c r="G2231">
        <v>4</v>
      </c>
      <c r="H2231">
        <v>11</v>
      </c>
      <c r="I2231">
        <v>2003</v>
      </c>
      <c r="J2231" t="s">
        <v>198</v>
      </c>
      <c r="K2231" t="s">
        <v>304</v>
      </c>
      <c r="L2231" t="s">
        <v>209</v>
      </c>
      <c r="M2231" t="s">
        <v>210</v>
      </c>
      <c r="N2231" t="s">
        <v>78</v>
      </c>
      <c r="O2231" t="s">
        <v>27</v>
      </c>
      <c r="P2231" t="s">
        <v>23</v>
      </c>
    </row>
    <row r="2232" spans="1:16" x14ac:dyDescent="0.3">
      <c r="A2232">
        <v>10195</v>
      </c>
      <c r="B2232">
        <v>32</v>
      </c>
      <c r="C2232">
        <v>43.29</v>
      </c>
      <c r="D2232">
        <v>1385.28</v>
      </c>
      <c r="E2232" s="1">
        <v>37950</v>
      </c>
      <c r="F2232" t="s">
        <v>16</v>
      </c>
      <c r="G2232">
        <v>4</v>
      </c>
      <c r="H2232">
        <v>11</v>
      </c>
      <c r="I2232">
        <v>2003</v>
      </c>
      <c r="J2232" t="s">
        <v>198</v>
      </c>
      <c r="K2232" t="s">
        <v>304</v>
      </c>
      <c r="L2232" t="s">
        <v>128</v>
      </c>
      <c r="M2232" t="s">
        <v>129</v>
      </c>
      <c r="N2232" t="s">
        <v>21</v>
      </c>
      <c r="O2232" t="s">
        <v>22</v>
      </c>
      <c r="P2232" t="s">
        <v>23</v>
      </c>
    </row>
    <row r="2233" spans="1:16" x14ac:dyDescent="0.3">
      <c r="A2233">
        <v>10207</v>
      </c>
      <c r="B2233">
        <v>27</v>
      </c>
      <c r="C2233">
        <v>60.06</v>
      </c>
      <c r="D2233">
        <v>1621.62</v>
      </c>
      <c r="E2233" s="1">
        <v>37964</v>
      </c>
      <c r="F2233" t="s">
        <v>16</v>
      </c>
      <c r="G2233">
        <v>4</v>
      </c>
      <c r="H2233">
        <v>12</v>
      </c>
      <c r="I2233">
        <v>2003</v>
      </c>
      <c r="J2233" t="s">
        <v>198</v>
      </c>
      <c r="K2233" t="s">
        <v>304</v>
      </c>
      <c r="L2233" t="s">
        <v>167</v>
      </c>
      <c r="M2233" t="s">
        <v>154</v>
      </c>
      <c r="N2233" t="s">
        <v>21</v>
      </c>
      <c r="O2233" t="s">
        <v>22</v>
      </c>
      <c r="P2233" t="s">
        <v>23</v>
      </c>
    </row>
    <row r="2234" spans="1:16" x14ac:dyDescent="0.3">
      <c r="A2234">
        <v>10219</v>
      </c>
      <c r="B2234">
        <v>35</v>
      </c>
      <c r="C2234">
        <v>55.19</v>
      </c>
      <c r="D2234">
        <v>1931.65</v>
      </c>
      <c r="E2234" s="1">
        <v>38027</v>
      </c>
      <c r="F2234" t="s">
        <v>16</v>
      </c>
      <c r="G2234">
        <v>1</v>
      </c>
      <c r="H2234">
        <v>2</v>
      </c>
      <c r="I2234">
        <v>2004</v>
      </c>
      <c r="J2234" t="s">
        <v>198</v>
      </c>
      <c r="K2234" t="s">
        <v>304</v>
      </c>
      <c r="L2234" t="s">
        <v>211</v>
      </c>
      <c r="M2234" t="s">
        <v>212</v>
      </c>
      <c r="N2234" t="s">
        <v>21</v>
      </c>
      <c r="O2234" t="s">
        <v>22</v>
      </c>
      <c r="P2234" t="s">
        <v>23</v>
      </c>
    </row>
    <row r="2235" spans="1:16" x14ac:dyDescent="0.3">
      <c r="A2235">
        <v>10229</v>
      </c>
      <c r="B2235">
        <v>23</v>
      </c>
      <c r="C2235">
        <v>54.11</v>
      </c>
      <c r="D2235">
        <v>1244.53</v>
      </c>
      <c r="E2235" s="1">
        <v>38057</v>
      </c>
      <c r="F2235" t="s">
        <v>16</v>
      </c>
      <c r="G2235">
        <v>1</v>
      </c>
      <c r="H2235">
        <v>3</v>
      </c>
      <c r="I2235">
        <v>2004</v>
      </c>
      <c r="J2235" t="s">
        <v>198</v>
      </c>
      <c r="K2235" t="s">
        <v>304</v>
      </c>
      <c r="L2235" t="s">
        <v>112</v>
      </c>
      <c r="M2235" t="s">
        <v>113</v>
      </c>
      <c r="N2235" t="s">
        <v>21</v>
      </c>
      <c r="O2235" t="s">
        <v>22</v>
      </c>
      <c r="P2235" t="s">
        <v>23</v>
      </c>
    </row>
    <row r="2236" spans="1:16" x14ac:dyDescent="0.3">
      <c r="A2236">
        <v>10246</v>
      </c>
      <c r="B2236">
        <v>35</v>
      </c>
      <c r="C2236">
        <v>48.7</v>
      </c>
      <c r="D2236">
        <v>1704.5</v>
      </c>
      <c r="E2236" s="1">
        <v>38112</v>
      </c>
      <c r="F2236" t="s">
        <v>16</v>
      </c>
      <c r="G2236">
        <v>2</v>
      </c>
      <c r="H2236">
        <v>5</v>
      </c>
      <c r="I2236">
        <v>2004</v>
      </c>
      <c r="J2236" t="s">
        <v>198</v>
      </c>
      <c r="K2236" t="s">
        <v>304</v>
      </c>
      <c r="L2236" t="s">
        <v>76</v>
      </c>
      <c r="M2236" t="s">
        <v>77</v>
      </c>
      <c r="N2236" t="s">
        <v>78</v>
      </c>
      <c r="O2236" t="s">
        <v>27</v>
      </c>
      <c r="P2236" t="s">
        <v>23</v>
      </c>
    </row>
    <row r="2237" spans="1:16" x14ac:dyDescent="0.3">
      <c r="A2237">
        <v>10259</v>
      </c>
      <c r="B2237">
        <v>40</v>
      </c>
      <c r="C2237">
        <v>43.83</v>
      </c>
      <c r="D2237">
        <v>1753.2</v>
      </c>
      <c r="E2237" s="1">
        <v>38153</v>
      </c>
      <c r="F2237" t="s">
        <v>16</v>
      </c>
      <c r="G2237">
        <v>2</v>
      </c>
      <c r="H2237">
        <v>6</v>
      </c>
      <c r="I2237">
        <v>2004</v>
      </c>
      <c r="J2237" t="s">
        <v>198</v>
      </c>
      <c r="K2237" t="s">
        <v>304</v>
      </c>
      <c r="L2237" t="s">
        <v>168</v>
      </c>
      <c r="M2237" t="s">
        <v>86</v>
      </c>
      <c r="N2237" t="s">
        <v>86</v>
      </c>
      <c r="O2237" t="s">
        <v>47</v>
      </c>
      <c r="P2237" t="s">
        <v>23</v>
      </c>
    </row>
    <row r="2238" spans="1:16" x14ac:dyDescent="0.3">
      <c r="A2238">
        <v>10271</v>
      </c>
      <c r="B2238">
        <v>35</v>
      </c>
      <c r="C2238">
        <v>47.62</v>
      </c>
      <c r="D2238">
        <v>1666.7</v>
      </c>
      <c r="E2238" s="1">
        <v>38188</v>
      </c>
      <c r="F2238" t="s">
        <v>16</v>
      </c>
      <c r="G2238">
        <v>3</v>
      </c>
      <c r="H2238">
        <v>7</v>
      </c>
      <c r="I2238">
        <v>2004</v>
      </c>
      <c r="J2238" t="s">
        <v>198</v>
      </c>
      <c r="K2238" t="s">
        <v>304</v>
      </c>
      <c r="L2238" t="s">
        <v>112</v>
      </c>
      <c r="M2238" t="s">
        <v>113</v>
      </c>
      <c r="N2238" t="s">
        <v>21</v>
      </c>
      <c r="O2238" t="s">
        <v>22</v>
      </c>
      <c r="P2238" t="s">
        <v>23</v>
      </c>
    </row>
    <row r="2239" spans="1:16" x14ac:dyDescent="0.3">
      <c r="A2239">
        <v>10281</v>
      </c>
      <c r="B2239">
        <v>31</v>
      </c>
      <c r="C2239">
        <v>55.19</v>
      </c>
      <c r="D2239">
        <v>1710.89</v>
      </c>
      <c r="E2239" s="1">
        <v>38218</v>
      </c>
      <c r="F2239" t="s">
        <v>16</v>
      </c>
      <c r="G2239">
        <v>3</v>
      </c>
      <c r="H2239">
        <v>8</v>
      </c>
      <c r="I2239">
        <v>2004</v>
      </c>
      <c r="J2239" t="s">
        <v>198</v>
      </c>
      <c r="K2239" t="s">
        <v>304</v>
      </c>
      <c r="L2239" t="s">
        <v>62</v>
      </c>
      <c r="M2239" t="s">
        <v>63</v>
      </c>
      <c r="N2239" t="s">
        <v>21</v>
      </c>
      <c r="O2239" t="s">
        <v>22</v>
      </c>
      <c r="P2239" t="s">
        <v>23</v>
      </c>
    </row>
    <row r="2240" spans="1:16" x14ac:dyDescent="0.3">
      <c r="A2240">
        <v>10292</v>
      </c>
      <c r="B2240">
        <v>50</v>
      </c>
      <c r="C2240">
        <v>46.53</v>
      </c>
      <c r="D2240">
        <v>2326.5</v>
      </c>
      <c r="E2240" s="1">
        <v>38238</v>
      </c>
      <c r="F2240" t="s">
        <v>16</v>
      </c>
      <c r="G2240">
        <v>3</v>
      </c>
      <c r="H2240">
        <v>9</v>
      </c>
      <c r="I2240">
        <v>2004</v>
      </c>
      <c r="J2240" t="s">
        <v>198</v>
      </c>
      <c r="K2240" t="s">
        <v>304</v>
      </c>
      <c r="L2240" t="s">
        <v>19</v>
      </c>
      <c r="M2240" t="s">
        <v>20</v>
      </c>
      <c r="N2240" t="s">
        <v>21</v>
      </c>
      <c r="O2240" t="s">
        <v>22</v>
      </c>
      <c r="P2240" t="s">
        <v>23</v>
      </c>
    </row>
    <row r="2241" spans="1:16" x14ac:dyDescent="0.3">
      <c r="A2241">
        <v>10305</v>
      </c>
      <c r="B2241">
        <v>40</v>
      </c>
      <c r="C2241">
        <v>57.9</v>
      </c>
      <c r="D2241">
        <v>2316</v>
      </c>
      <c r="E2241" s="1">
        <v>38273</v>
      </c>
      <c r="F2241" t="s">
        <v>16</v>
      </c>
      <c r="G2241">
        <v>4</v>
      </c>
      <c r="H2241">
        <v>10</v>
      </c>
      <c r="I2241">
        <v>2004</v>
      </c>
      <c r="J2241" t="s">
        <v>198</v>
      </c>
      <c r="K2241" t="s">
        <v>304</v>
      </c>
      <c r="L2241" t="s">
        <v>55</v>
      </c>
      <c r="M2241" t="s">
        <v>56</v>
      </c>
      <c r="N2241" t="s">
        <v>21</v>
      </c>
      <c r="O2241" t="s">
        <v>22</v>
      </c>
      <c r="P2241" t="s">
        <v>23</v>
      </c>
    </row>
    <row r="2242" spans="1:16" x14ac:dyDescent="0.3">
      <c r="A2242">
        <v>10313</v>
      </c>
      <c r="B2242">
        <v>38</v>
      </c>
      <c r="C2242">
        <v>45.45</v>
      </c>
      <c r="D2242">
        <v>1727.1</v>
      </c>
      <c r="E2242" s="1">
        <v>38282</v>
      </c>
      <c r="F2242" t="s">
        <v>16</v>
      </c>
      <c r="G2242">
        <v>4</v>
      </c>
      <c r="H2242">
        <v>10</v>
      </c>
      <c r="I2242">
        <v>2004</v>
      </c>
      <c r="J2242" t="s">
        <v>198</v>
      </c>
      <c r="K2242" t="s">
        <v>304</v>
      </c>
      <c r="L2242" t="s">
        <v>95</v>
      </c>
      <c r="M2242" t="s">
        <v>96</v>
      </c>
      <c r="N2242" t="s">
        <v>97</v>
      </c>
      <c r="O2242" t="s">
        <v>22</v>
      </c>
      <c r="P2242" t="s">
        <v>23</v>
      </c>
    </row>
    <row r="2243" spans="1:16" x14ac:dyDescent="0.3">
      <c r="A2243">
        <v>10325</v>
      </c>
      <c r="B2243">
        <v>38</v>
      </c>
      <c r="C2243">
        <v>100</v>
      </c>
      <c r="D2243">
        <v>8844.1200000000008</v>
      </c>
      <c r="E2243" s="1">
        <v>38296</v>
      </c>
      <c r="F2243" t="s">
        <v>16</v>
      </c>
      <c r="G2243">
        <v>4</v>
      </c>
      <c r="H2243">
        <v>11</v>
      </c>
      <c r="I2243">
        <v>2004</v>
      </c>
      <c r="J2243" t="s">
        <v>198</v>
      </c>
      <c r="K2243" t="s">
        <v>304</v>
      </c>
      <c r="L2243" t="s">
        <v>60</v>
      </c>
      <c r="M2243" t="s">
        <v>61</v>
      </c>
      <c r="N2243" t="s">
        <v>41</v>
      </c>
      <c r="O2243" t="s">
        <v>27</v>
      </c>
      <c r="P2243" t="s">
        <v>67</v>
      </c>
    </row>
    <row r="2244" spans="1:16" x14ac:dyDescent="0.3">
      <c r="A2244">
        <v>10335</v>
      </c>
      <c r="B2244">
        <v>40</v>
      </c>
      <c r="C2244">
        <v>60.6</v>
      </c>
      <c r="D2244">
        <v>2424</v>
      </c>
      <c r="E2244" s="1">
        <v>38310</v>
      </c>
      <c r="F2244" t="s">
        <v>16</v>
      </c>
      <c r="G2244">
        <v>4</v>
      </c>
      <c r="H2244">
        <v>11</v>
      </c>
      <c r="I2244">
        <v>2004</v>
      </c>
      <c r="J2244" t="s">
        <v>198</v>
      </c>
      <c r="K2244" t="s">
        <v>304</v>
      </c>
      <c r="L2244" t="s">
        <v>112</v>
      </c>
      <c r="M2244" t="s">
        <v>113</v>
      </c>
      <c r="N2244" t="s">
        <v>21</v>
      </c>
      <c r="O2244" t="s">
        <v>22</v>
      </c>
      <c r="P2244" t="s">
        <v>23</v>
      </c>
    </row>
    <row r="2245" spans="1:16" x14ac:dyDescent="0.3">
      <c r="A2245">
        <v>10349</v>
      </c>
      <c r="B2245">
        <v>33</v>
      </c>
      <c r="C2245">
        <v>46.53</v>
      </c>
      <c r="D2245">
        <v>1535.49</v>
      </c>
      <c r="E2245" s="1">
        <v>38322</v>
      </c>
      <c r="F2245" t="s">
        <v>16</v>
      </c>
      <c r="G2245">
        <v>4</v>
      </c>
      <c r="H2245">
        <v>12</v>
      </c>
      <c r="I2245">
        <v>2004</v>
      </c>
      <c r="J2245" t="s">
        <v>198</v>
      </c>
      <c r="K2245" t="s">
        <v>304</v>
      </c>
      <c r="L2245" t="s">
        <v>189</v>
      </c>
      <c r="M2245" t="s">
        <v>20</v>
      </c>
      <c r="N2245" t="s">
        <v>21</v>
      </c>
      <c r="O2245" t="s">
        <v>22</v>
      </c>
      <c r="P2245" t="s">
        <v>23</v>
      </c>
    </row>
    <row r="2246" spans="1:16" x14ac:dyDescent="0.3">
      <c r="A2246">
        <v>10359</v>
      </c>
      <c r="B2246">
        <v>36</v>
      </c>
      <c r="C2246">
        <v>100</v>
      </c>
      <c r="D2246">
        <v>6358.68</v>
      </c>
      <c r="E2246" s="1">
        <v>38336</v>
      </c>
      <c r="F2246" t="s">
        <v>16</v>
      </c>
      <c r="G2246">
        <v>4</v>
      </c>
      <c r="H2246">
        <v>12</v>
      </c>
      <c r="I2246">
        <v>2004</v>
      </c>
      <c r="J2246" t="s">
        <v>198</v>
      </c>
      <c r="K2246" t="s">
        <v>304</v>
      </c>
      <c r="L2246" t="s">
        <v>24</v>
      </c>
      <c r="M2246" t="s">
        <v>25</v>
      </c>
      <c r="N2246" t="s">
        <v>26</v>
      </c>
      <c r="O2246" t="s">
        <v>27</v>
      </c>
      <c r="P2246" t="s">
        <v>30</v>
      </c>
    </row>
    <row r="2247" spans="1:16" x14ac:dyDescent="0.3">
      <c r="A2247">
        <v>10371</v>
      </c>
      <c r="B2247">
        <v>20</v>
      </c>
      <c r="C2247">
        <v>66.47</v>
      </c>
      <c r="D2247">
        <v>1329.4</v>
      </c>
      <c r="E2247" s="1">
        <v>38375</v>
      </c>
      <c r="F2247" t="s">
        <v>16</v>
      </c>
      <c r="G2247">
        <v>1</v>
      </c>
      <c r="H2247">
        <v>1</v>
      </c>
      <c r="I2247">
        <v>2005</v>
      </c>
      <c r="J2247" t="s">
        <v>198</v>
      </c>
      <c r="K2247" t="s">
        <v>304</v>
      </c>
      <c r="L2247" t="s">
        <v>112</v>
      </c>
      <c r="M2247" t="s">
        <v>113</v>
      </c>
      <c r="N2247" t="s">
        <v>21</v>
      </c>
      <c r="O2247" t="s">
        <v>22</v>
      </c>
      <c r="P2247" t="s">
        <v>23</v>
      </c>
    </row>
    <row r="2248" spans="1:16" x14ac:dyDescent="0.3">
      <c r="A2248">
        <v>10383</v>
      </c>
      <c r="B2248">
        <v>32</v>
      </c>
      <c r="C2248">
        <v>53.18</v>
      </c>
      <c r="D2248">
        <v>1701.76</v>
      </c>
      <c r="E2248" s="1">
        <v>38405</v>
      </c>
      <c r="F2248" t="s">
        <v>16</v>
      </c>
      <c r="G2248">
        <v>1</v>
      </c>
      <c r="H2248">
        <v>2</v>
      </c>
      <c r="I2248">
        <v>2005</v>
      </c>
      <c r="J2248" t="s">
        <v>198</v>
      </c>
      <c r="K2248" t="s">
        <v>304</v>
      </c>
      <c r="L2248" t="s">
        <v>76</v>
      </c>
      <c r="M2248" t="s">
        <v>77</v>
      </c>
      <c r="N2248" t="s">
        <v>78</v>
      </c>
      <c r="O2248" t="s">
        <v>27</v>
      </c>
      <c r="P2248" t="s">
        <v>23</v>
      </c>
    </row>
    <row r="2249" spans="1:16" x14ac:dyDescent="0.3">
      <c r="A2249">
        <v>10394</v>
      </c>
      <c r="B2249">
        <v>36</v>
      </c>
      <c r="C2249">
        <v>62.77</v>
      </c>
      <c r="D2249">
        <v>2259.7199999999998</v>
      </c>
      <c r="E2249" s="1">
        <v>38426</v>
      </c>
      <c r="F2249" t="s">
        <v>16</v>
      </c>
      <c r="G2249">
        <v>1</v>
      </c>
      <c r="H2249">
        <v>3</v>
      </c>
      <c r="I2249">
        <v>2005</v>
      </c>
      <c r="J2249" t="s">
        <v>198</v>
      </c>
      <c r="K2249" t="s">
        <v>304</v>
      </c>
      <c r="L2249" t="s">
        <v>76</v>
      </c>
      <c r="M2249" t="s">
        <v>77</v>
      </c>
      <c r="N2249" t="s">
        <v>78</v>
      </c>
      <c r="O2249" t="s">
        <v>27</v>
      </c>
      <c r="P2249" t="s">
        <v>23</v>
      </c>
    </row>
    <row r="2250" spans="1:16" x14ac:dyDescent="0.3">
      <c r="A2250">
        <v>10412</v>
      </c>
      <c r="B2250">
        <v>19</v>
      </c>
      <c r="C2250">
        <v>48.7</v>
      </c>
      <c r="D2250">
        <v>925.3</v>
      </c>
      <c r="E2250" s="1">
        <v>38475</v>
      </c>
      <c r="F2250" t="s">
        <v>16</v>
      </c>
      <c r="G2250">
        <v>2</v>
      </c>
      <c r="H2250">
        <v>5</v>
      </c>
      <c r="I2250">
        <v>2005</v>
      </c>
      <c r="J2250" t="s">
        <v>198</v>
      </c>
      <c r="K2250" t="s">
        <v>304</v>
      </c>
      <c r="L2250" t="s">
        <v>76</v>
      </c>
      <c r="M2250" t="s">
        <v>77</v>
      </c>
      <c r="N2250" t="s">
        <v>78</v>
      </c>
      <c r="O2250" t="s">
        <v>27</v>
      </c>
      <c r="P2250" t="s">
        <v>23</v>
      </c>
    </row>
    <row r="2251" spans="1:16" x14ac:dyDescent="0.3">
      <c r="A2251">
        <v>10425</v>
      </c>
      <c r="B2251">
        <v>11</v>
      </c>
      <c r="C2251">
        <v>43.83</v>
      </c>
      <c r="D2251">
        <v>482.13</v>
      </c>
      <c r="E2251" s="1">
        <v>38503</v>
      </c>
      <c r="F2251" t="s">
        <v>122</v>
      </c>
      <c r="G2251">
        <v>2</v>
      </c>
      <c r="H2251">
        <v>5</v>
      </c>
      <c r="I2251">
        <v>2005</v>
      </c>
      <c r="J2251" t="s">
        <v>198</v>
      </c>
      <c r="K2251" t="s">
        <v>304</v>
      </c>
      <c r="L2251" t="s">
        <v>53</v>
      </c>
      <c r="M2251" t="s">
        <v>54</v>
      </c>
      <c r="N2251" t="s">
        <v>26</v>
      </c>
      <c r="O2251" t="s">
        <v>27</v>
      </c>
      <c r="P2251" t="s">
        <v>23</v>
      </c>
    </row>
    <row r="2252" spans="1:16" x14ac:dyDescent="0.3">
      <c r="A2252">
        <v>10104</v>
      </c>
      <c r="B2252">
        <v>49</v>
      </c>
      <c r="C2252">
        <v>65.87</v>
      </c>
      <c r="D2252">
        <v>3227.63</v>
      </c>
      <c r="E2252" s="1">
        <v>37652</v>
      </c>
      <c r="F2252" t="s">
        <v>16</v>
      </c>
      <c r="G2252">
        <v>1</v>
      </c>
      <c r="H2252">
        <v>1</v>
      </c>
      <c r="I2252">
        <v>2003</v>
      </c>
      <c r="J2252" t="s">
        <v>257</v>
      </c>
      <c r="K2252" t="s">
        <v>305</v>
      </c>
      <c r="L2252" t="s">
        <v>76</v>
      </c>
      <c r="M2252" t="s">
        <v>77</v>
      </c>
      <c r="N2252" t="s">
        <v>78</v>
      </c>
      <c r="O2252" t="s">
        <v>27</v>
      </c>
      <c r="P2252" t="s">
        <v>30</v>
      </c>
    </row>
    <row r="2253" spans="1:16" x14ac:dyDescent="0.3">
      <c r="A2253">
        <v>10116</v>
      </c>
      <c r="B2253">
        <v>27</v>
      </c>
      <c r="C2253">
        <v>63.38</v>
      </c>
      <c r="D2253">
        <v>1711.26</v>
      </c>
      <c r="E2253" s="1">
        <v>37722</v>
      </c>
      <c r="F2253" t="s">
        <v>16</v>
      </c>
      <c r="G2253">
        <v>2</v>
      </c>
      <c r="H2253">
        <v>4</v>
      </c>
      <c r="I2253">
        <v>2003</v>
      </c>
      <c r="J2253" t="s">
        <v>257</v>
      </c>
      <c r="K2253" t="s">
        <v>305</v>
      </c>
      <c r="L2253" t="s">
        <v>235</v>
      </c>
      <c r="M2253" t="s">
        <v>236</v>
      </c>
      <c r="N2253" t="s">
        <v>150</v>
      </c>
      <c r="O2253" t="s">
        <v>27</v>
      </c>
      <c r="P2253" t="s">
        <v>23</v>
      </c>
    </row>
    <row r="2254" spans="1:16" x14ac:dyDescent="0.3">
      <c r="A2254">
        <v>10127</v>
      </c>
      <c r="B2254">
        <v>29</v>
      </c>
      <c r="C2254">
        <v>70.84</v>
      </c>
      <c r="D2254">
        <v>2054.36</v>
      </c>
      <c r="E2254" s="1">
        <v>37775</v>
      </c>
      <c r="F2254" t="s">
        <v>16</v>
      </c>
      <c r="G2254">
        <v>2</v>
      </c>
      <c r="H2254">
        <v>6</v>
      </c>
      <c r="I2254">
        <v>2003</v>
      </c>
      <c r="J2254" t="s">
        <v>257</v>
      </c>
      <c r="K2254" t="s">
        <v>305</v>
      </c>
      <c r="L2254" t="s">
        <v>189</v>
      </c>
      <c r="M2254" t="s">
        <v>20</v>
      </c>
      <c r="N2254" t="s">
        <v>21</v>
      </c>
      <c r="O2254" t="s">
        <v>22</v>
      </c>
      <c r="P2254" t="s">
        <v>23</v>
      </c>
    </row>
    <row r="2255" spans="1:16" x14ac:dyDescent="0.3">
      <c r="A2255">
        <v>10142</v>
      </c>
      <c r="B2255">
        <v>42</v>
      </c>
      <c r="C2255">
        <v>74.569999999999993</v>
      </c>
      <c r="D2255">
        <v>3131.94</v>
      </c>
      <c r="E2255" s="1">
        <v>37841</v>
      </c>
      <c r="F2255" t="s">
        <v>16</v>
      </c>
      <c r="G2255">
        <v>3</v>
      </c>
      <c r="H2255">
        <v>8</v>
      </c>
      <c r="I2255">
        <v>2003</v>
      </c>
      <c r="J2255" t="s">
        <v>257</v>
      </c>
      <c r="K2255" t="s">
        <v>305</v>
      </c>
      <c r="L2255" t="s">
        <v>112</v>
      </c>
      <c r="M2255" t="s">
        <v>113</v>
      </c>
      <c r="N2255" t="s">
        <v>21</v>
      </c>
      <c r="O2255" t="s">
        <v>22</v>
      </c>
      <c r="P2255" t="s">
        <v>30</v>
      </c>
    </row>
    <row r="2256" spans="1:16" x14ac:dyDescent="0.3">
      <c r="A2256">
        <v>10152</v>
      </c>
      <c r="B2256">
        <v>33</v>
      </c>
      <c r="C2256">
        <v>50.95</v>
      </c>
      <c r="D2256">
        <v>1681.35</v>
      </c>
      <c r="E2256" s="1">
        <v>37889</v>
      </c>
      <c r="F2256" t="s">
        <v>16</v>
      </c>
      <c r="G2256">
        <v>3</v>
      </c>
      <c r="H2256">
        <v>9</v>
      </c>
      <c r="I2256">
        <v>2003</v>
      </c>
      <c r="J2256" t="s">
        <v>257</v>
      </c>
      <c r="K2256" t="s">
        <v>305</v>
      </c>
      <c r="L2256" t="s">
        <v>89</v>
      </c>
      <c r="M2256" t="s">
        <v>90</v>
      </c>
      <c r="N2256" t="s">
        <v>46</v>
      </c>
      <c r="O2256" t="s">
        <v>47</v>
      </c>
      <c r="P2256" t="s">
        <v>23</v>
      </c>
    </row>
    <row r="2257" spans="1:16" x14ac:dyDescent="0.3">
      <c r="A2257">
        <v>10165</v>
      </c>
      <c r="B2257">
        <v>44</v>
      </c>
      <c r="C2257">
        <v>53.44</v>
      </c>
      <c r="D2257">
        <v>2351.36</v>
      </c>
      <c r="E2257" s="1">
        <v>37916</v>
      </c>
      <c r="F2257" t="s">
        <v>16</v>
      </c>
      <c r="G2257">
        <v>4</v>
      </c>
      <c r="H2257">
        <v>10</v>
      </c>
      <c r="I2257">
        <v>2003</v>
      </c>
      <c r="J2257" t="s">
        <v>257</v>
      </c>
      <c r="K2257" t="s">
        <v>305</v>
      </c>
      <c r="L2257" t="s">
        <v>85</v>
      </c>
      <c r="M2257" t="s">
        <v>86</v>
      </c>
      <c r="N2257" t="s">
        <v>86</v>
      </c>
      <c r="O2257" t="s">
        <v>87</v>
      </c>
      <c r="P2257" t="s">
        <v>23</v>
      </c>
    </row>
    <row r="2258" spans="1:16" x14ac:dyDescent="0.3">
      <c r="A2258">
        <v>10176</v>
      </c>
      <c r="B2258">
        <v>22</v>
      </c>
      <c r="C2258">
        <v>64</v>
      </c>
      <c r="D2258">
        <v>1408</v>
      </c>
      <c r="E2258" s="1">
        <v>37931</v>
      </c>
      <c r="F2258" t="s">
        <v>16</v>
      </c>
      <c r="G2258">
        <v>4</v>
      </c>
      <c r="H2258">
        <v>11</v>
      </c>
      <c r="I2258">
        <v>2003</v>
      </c>
      <c r="J2258" t="s">
        <v>257</v>
      </c>
      <c r="K2258" t="s">
        <v>305</v>
      </c>
      <c r="L2258" t="s">
        <v>181</v>
      </c>
      <c r="M2258" t="s">
        <v>182</v>
      </c>
      <c r="N2258" t="s">
        <v>107</v>
      </c>
      <c r="O2258" t="s">
        <v>27</v>
      </c>
      <c r="P2258" t="s">
        <v>23</v>
      </c>
    </row>
    <row r="2259" spans="1:16" x14ac:dyDescent="0.3">
      <c r="A2259">
        <v>10184</v>
      </c>
      <c r="B2259">
        <v>48</v>
      </c>
      <c r="C2259">
        <v>50.95</v>
      </c>
      <c r="D2259">
        <v>2445.6</v>
      </c>
      <c r="E2259" s="1">
        <v>37939</v>
      </c>
      <c r="F2259" t="s">
        <v>16</v>
      </c>
      <c r="G2259">
        <v>4</v>
      </c>
      <c r="H2259">
        <v>11</v>
      </c>
      <c r="I2259">
        <v>2003</v>
      </c>
      <c r="J2259" t="s">
        <v>257</v>
      </c>
      <c r="K2259" t="s">
        <v>305</v>
      </c>
      <c r="L2259" t="s">
        <v>209</v>
      </c>
      <c r="M2259" t="s">
        <v>210</v>
      </c>
      <c r="N2259" t="s">
        <v>78</v>
      </c>
      <c r="O2259" t="s">
        <v>27</v>
      </c>
      <c r="P2259" t="s">
        <v>23</v>
      </c>
    </row>
    <row r="2260" spans="1:16" x14ac:dyDescent="0.3">
      <c r="A2260">
        <v>10195</v>
      </c>
      <c r="B2260">
        <v>33</v>
      </c>
      <c r="C2260">
        <v>54.68</v>
      </c>
      <c r="D2260">
        <v>1804.44</v>
      </c>
      <c r="E2260" s="1">
        <v>37950</v>
      </c>
      <c r="F2260" t="s">
        <v>16</v>
      </c>
      <c r="G2260">
        <v>4</v>
      </c>
      <c r="H2260">
        <v>11</v>
      </c>
      <c r="I2260">
        <v>2003</v>
      </c>
      <c r="J2260" t="s">
        <v>257</v>
      </c>
      <c r="K2260" t="s">
        <v>305</v>
      </c>
      <c r="L2260" t="s">
        <v>128</v>
      </c>
      <c r="M2260" t="s">
        <v>129</v>
      </c>
      <c r="N2260" t="s">
        <v>21</v>
      </c>
      <c r="O2260" t="s">
        <v>22</v>
      </c>
      <c r="P2260" t="s">
        <v>23</v>
      </c>
    </row>
    <row r="2261" spans="1:16" x14ac:dyDescent="0.3">
      <c r="A2261">
        <v>10207</v>
      </c>
      <c r="B2261">
        <v>45</v>
      </c>
      <c r="C2261">
        <v>56.55</v>
      </c>
      <c r="D2261">
        <v>2544.75</v>
      </c>
      <c r="E2261" s="1">
        <v>37964</v>
      </c>
      <c r="F2261" t="s">
        <v>16</v>
      </c>
      <c r="G2261">
        <v>4</v>
      </c>
      <c r="H2261">
        <v>12</v>
      </c>
      <c r="I2261">
        <v>2003</v>
      </c>
      <c r="J2261" t="s">
        <v>257</v>
      </c>
      <c r="K2261" t="s">
        <v>305</v>
      </c>
      <c r="L2261" t="s">
        <v>167</v>
      </c>
      <c r="M2261" t="s">
        <v>154</v>
      </c>
      <c r="N2261" t="s">
        <v>21</v>
      </c>
      <c r="O2261" t="s">
        <v>22</v>
      </c>
      <c r="P2261" t="s">
        <v>23</v>
      </c>
    </row>
    <row r="2262" spans="1:16" x14ac:dyDescent="0.3">
      <c r="A2262">
        <v>10220</v>
      </c>
      <c r="B2262">
        <v>20</v>
      </c>
      <c r="C2262">
        <v>52.82</v>
      </c>
      <c r="D2262">
        <v>1056.4000000000001</v>
      </c>
      <c r="E2262" s="1">
        <v>38029</v>
      </c>
      <c r="F2262" t="s">
        <v>16</v>
      </c>
      <c r="G2262">
        <v>1</v>
      </c>
      <c r="H2262">
        <v>2</v>
      </c>
      <c r="I2262">
        <v>2004</v>
      </c>
      <c r="J2262" t="s">
        <v>257</v>
      </c>
      <c r="K2262" t="s">
        <v>305</v>
      </c>
      <c r="L2262" t="s">
        <v>190</v>
      </c>
      <c r="M2262" t="s">
        <v>191</v>
      </c>
      <c r="N2262" t="s">
        <v>192</v>
      </c>
      <c r="O2262" t="s">
        <v>27</v>
      </c>
      <c r="P2262" t="s">
        <v>23</v>
      </c>
    </row>
    <row r="2263" spans="1:16" x14ac:dyDescent="0.3">
      <c r="A2263">
        <v>10230</v>
      </c>
      <c r="B2263">
        <v>46</v>
      </c>
      <c r="C2263">
        <v>60.9</v>
      </c>
      <c r="D2263">
        <v>2801.4</v>
      </c>
      <c r="E2263" s="1">
        <v>38061</v>
      </c>
      <c r="F2263" t="s">
        <v>16</v>
      </c>
      <c r="G2263">
        <v>1</v>
      </c>
      <c r="H2263">
        <v>3</v>
      </c>
      <c r="I2263">
        <v>2004</v>
      </c>
      <c r="J2263" t="s">
        <v>257</v>
      </c>
      <c r="K2263" t="s">
        <v>305</v>
      </c>
      <c r="L2263" t="s">
        <v>184</v>
      </c>
      <c r="M2263" t="s">
        <v>185</v>
      </c>
      <c r="N2263" t="s">
        <v>177</v>
      </c>
      <c r="O2263" t="s">
        <v>27</v>
      </c>
      <c r="P2263" t="s">
        <v>23</v>
      </c>
    </row>
    <row r="2264" spans="1:16" x14ac:dyDescent="0.3">
      <c r="A2264">
        <v>10247</v>
      </c>
      <c r="B2264">
        <v>40</v>
      </c>
      <c r="C2264">
        <v>49.71</v>
      </c>
      <c r="D2264">
        <v>1988.4</v>
      </c>
      <c r="E2264" s="1">
        <v>38112</v>
      </c>
      <c r="F2264" t="s">
        <v>16</v>
      </c>
      <c r="G2264">
        <v>2</v>
      </c>
      <c r="H2264">
        <v>5</v>
      </c>
      <c r="I2264">
        <v>2004</v>
      </c>
      <c r="J2264" t="s">
        <v>257</v>
      </c>
      <c r="K2264" t="s">
        <v>305</v>
      </c>
      <c r="L2264" t="s">
        <v>186</v>
      </c>
      <c r="M2264" t="s">
        <v>187</v>
      </c>
      <c r="N2264" t="s">
        <v>59</v>
      </c>
      <c r="O2264" t="s">
        <v>27</v>
      </c>
      <c r="P2264" t="s">
        <v>23</v>
      </c>
    </row>
    <row r="2265" spans="1:16" x14ac:dyDescent="0.3">
      <c r="A2265">
        <v>10272</v>
      </c>
      <c r="B2265">
        <v>45</v>
      </c>
      <c r="C2265">
        <v>64.63</v>
      </c>
      <c r="D2265">
        <v>2908.35</v>
      </c>
      <c r="E2265" s="1">
        <v>38188</v>
      </c>
      <c r="F2265" t="s">
        <v>16</v>
      </c>
      <c r="G2265">
        <v>3</v>
      </c>
      <c r="H2265">
        <v>7</v>
      </c>
      <c r="I2265">
        <v>2004</v>
      </c>
      <c r="J2265" t="s">
        <v>257</v>
      </c>
      <c r="K2265" t="s">
        <v>305</v>
      </c>
      <c r="L2265" t="s">
        <v>62</v>
      </c>
      <c r="M2265" t="s">
        <v>63</v>
      </c>
      <c r="N2265" t="s">
        <v>21</v>
      </c>
      <c r="O2265" t="s">
        <v>22</v>
      </c>
      <c r="P2265" t="s">
        <v>23</v>
      </c>
    </row>
    <row r="2266" spans="1:16" x14ac:dyDescent="0.3">
      <c r="A2266">
        <v>10282</v>
      </c>
      <c r="B2266">
        <v>36</v>
      </c>
      <c r="C2266">
        <v>59.65</v>
      </c>
      <c r="D2266">
        <v>2147.4</v>
      </c>
      <c r="E2266" s="1">
        <v>38219</v>
      </c>
      <c r="F2266" t="s">
        <v>16</v>
      </c>
      <c r="G2266">
        <v>3</v>
      </c>
      <c r="H2266">
        <v>8</v>
      </c>
      <c r="I2266">
        <v>2004</v>
      </c>
      <c r="J2266" t="s">
        <v>257</v>
      </c>
      <c r="K2266" t="s">
        <v>305</v>
      </c>
      <c r="L2266" t="s">
        <v>112</v>
      </c>
      <c r="M2266" t="s">
        <v>113</v>
      </c>
      <c r="N2266" t="s">
        <v>21</v>
      </c>
      <c r="O2266" t="s">
        <v>22</v>
      </c>
      <c r="P2266" t="s">
        <v>23</v>
      </c>
    </row>
    <row r="2267" spans="1:16" x14ac:dyDescent="0.3">
      <c r="A2267">
        <v>10292</v>
      </c>
      <c r="B2267">
        <v>31</v>
      </c>
      <c r="C2267">
        <v>67.73</v>
      </c>
      <c r="D2267">
        <v>2099.63</v>
      </c>
      <c r="E2267" s="1">
        <v>38238</v>
      </c>
      <c r="F2267" t="s">
        <v>16</v>
      </c>
      <c r="G2267">
        <v>3</v>
      </c>
      <c r="H2267">
        <v>9</v>
      </c>
      <c r="I2267">
        <v>2004</v>
      </c>
      <c r="J2267" t="s">
        <v>257</v>
      </c>
      <c r="K2267" t="s">
        <v>305</v>
      </c>
      <c r="L2267" t="s">
        <v>19</v>
      </c>
      <c r="M2267" t="s">
        <v>20</v>
      </c>
      <c r="N2267" t="s">
        <v>21</v>
      </c>
      <c r="O2267" t="s">
        <v>22</v>
      </c>
      <c r="P2267" t="s">
        <v>23</v>
      </c>
    </row>
    <row r="2268" spans="1:16" x14ac:dyDescent="0.3">
      <c r="A2268">
        <v>10306</v>
      </c>
      <c r="B2268">
        <v>46</v>
      </c>
      <c r="C2268">
        <v>50.33</v>
      </c>
      <c r="D2268">
        <v>2315.1799999999998</v>
      </c>
      <c r="E2268" s="1">
        <v>38274</v>
      </c>
      <c r="F2268" t="s">
        <v>16</v>
      </c>
      <c r="G2268">
        <v>4</v>
      </c>
      <c r="H2268">
        <v>10</v>
      </c>
      <c r="I2268">
        <v>2004</v>
      </c>
      <c r="J2268" t="s">
        <v>257</v>
      </c>
      <c r="K2268" t="s">
        <v>305</v>
      </c>
      <c r="L2268" t="s">
        <v>194</v>
      </c>
      <c r="M2268" t="s">
        <v>195</v>
      </c>
      <c r="N2268" t="s">
        <v>74</v>
      </c>
      <c r="O2268" t="s">
        <v>27</v>
      </c>
      <c r="P2268" t="s">
        <v>23</v>
      </c>
    </row>
    <row r="2269" spans="1:16" x14ac:dyDescent="0.3">
      <c r="A2269">
        <v>10314</v>
      </c>
      <c r="B2269">
        <v>35</v>
      </c>
      <c r="C2269">
        <v>66.489999999999995</v>
      </c>
      <c r="D2269">
        <v>2327.15</v>
      </c>
      <c r="E2269" s="1">
        <v>38282</v>
      </c>
      <c r="F2269" t="s">
        <v>16</v>
      </c>
      <c r="G2269">
        <v>4</v>
      </c>
      <c r="H2269">
        <v>10</v>
      </c>
      <c r="I2269">
        <v>2004</v>
      </c>
      <c r="J2269" t="s">
        <v>257</v>
      </c>
      <c r="K2269" t="s">
        <v>305</v>
      </c>
      <c r="L2269" t="s">
        <v>196</v>
      </c>
      <c r="M2269" t="s">
        <v>197</v>
      </c>
      <c r="N2269" t="s">
        <v>134</v>
      </c>
      <c r="O2269" t="s">
        <v>27</v>
      </c>
      <c r="P2269" t="s">
        <v>23</v>
      </c>
    </row>
    <row r="2270" spans="1:16" x14ac:dyDescent="0.3">
      <c r="A2270">
        <v>10325</v>
      </c>
      <c r="B2270">
        <v>28</v>
      </c>
      <c r="C2270">
        <v>100</v>
      </c>
      <c r="D2270">
        <v>5377.4</v>
      </c>
      <c r="E2270" s="1">
        <v>38296</v>
      </c>
      <c r="F2270" t="s">
        <v>16</v>
      </c>
      <c r="G2270">
        <v>4</v>
      </c>
      <c r="H2270">
        <v>11</v>
      </c>
      <c r="I2270">
        <v>2004</v>
      </c>
      <c r="J2270" t="s">
        <v>257</v>
      </c>
      <c r="K2270" t="s">
        <v>305</v>
      </c>
      <c r="L2270" t="s">
        <v>60</v>
      </c>
      <c r="M2270" t="s">
        <v>61</v>
      </c>
      <c r="N2270" t="s">
        <v>41</v>
      </c>
      <c r="O2270" t="s">
        <v>27</v>
      </c>
      <c r="P2270" t="s">
        <v>30</v>
      </c>
    </row>
    <row r="2271" spans="1:16" x14ac:dyDescent="0.3">
      <c r="A2271">
        <v>10336</v>
      </c>
      <c r="B2271">
        <v>31</v>
      </c>
      <c r="C2271">
        <v>84.71</v>
      </c>
      <c r="D2271">
        <v>2626.01</v>
      </c>
      <c r="E2271" s="1">
        <v>38311</v>
      </c>
      <c r="F2271" t="s">
        <v>16</v>
      </c>
      <c r="G2271">
        <v>4</v>
      </c>
      <c r="H2271">
        <v>11</v>
      </c>
      <c r="I2271">
        <v>2004</v>
      </c>
      <c r="J2271" t="s">
        <v>257</v>
      </c>
      <c r="K2271" t="s">
        <v>305</v>
      </c>
      <c r="L2271" t="s">
        <v>163</v>
      </c>
      <c r="M2271" t="s">
        <v>29</v>
      </c>
      <c r="N2271" t="s">
        <v>26</v>
      </c>
      <c r="O2271" t="s">
        <v>27</v>
      </c>
      <c r="P2271" t="s">
        <v>23</v>
      </c>
    </row>
    <row r="2272" spans="1:16" x14ac:dyDescent="0.3">
      <c r="A2272">
        <v>10350</v>
      </c>
      <c r="B2272">
        <v>27</v>
      </c>
      <c r="C2272">
        <v>100</v>
      </c>
      <c r="D2272">
        <v>4406.3999999999996</v>
      </c>
      <c r="E2272" s="1">
        <v>38323</v>
      </c>
      <c r="F2272" t="s">
        <v>16</v>
      </c>
      <c r="G2272">
        <v>4</v>
      </c>
      <c r="H2272">
        <v>12</v>
      </c>
      <c r="I2272">
        <v>2004</v>
      </c>
      <c r="J2272" t="s">
        <v>257</v>
      </c>
      <c r="K2272" t="s">
        <v>305</v>
      </c>
      <c r="L2272" t="s">
        <v>76</v>
      </c>
      <c r="M2272" t="s">
        <v>77</v>
      </c>
      <c r="N2272" t="s">
        <v>78</v>
      </c>
      <c r="O2272" t="s">
        <v>27</v>
      </c>
      <c r="P2272" t="s">
        <v>30</v>
      </c>
    </row>
    <row r="2273" spans="1:16" x14ac:dyDescent="0.3">
      <c r="A2273">
        <v>10359</v>
      </c>
      <c r="B2273">
        <v>22</v>
      </c>
      <c r="C2273">
        <v>100</v>
      </c>
      <c r="D2273">
        <v>4301.22</v>
      </c>
      <c r="E2273" s="1">
        <v>38336</v>
      </c>
      <c r="F2273" t="s">
        <v>16</v>
      </c>
      <c r="G2273">
        <v>4</v>
      </c>
      <c r="H2273">
        <v>12</v>
      </c>
      <c r="I2273">
        <v>2004</v>
      </c>
      <c r="J2273" t="s">
        <v>257</v>
      </c>
      <c r="K2273" t="s">
        <v>305</v>
      </c>
      <c r="L2273" t="s">
        <v>24</v>
      </c>
      <c r="M2273" t="s">
        <v>25</v>
      </c>
      <c r="N2273" t="s">
        <v>26</v>
      </c>
      <c r="O2273" t="s">
        <v>27</v>
      </c>
      <c r="P2273" t="s">
        <v>30</v>
      </c>
    </row>
    <row r="2274" spans="1:16" x14ac:dyDescent="0.3">
      <c r="A2274">
        <v>10371</v>
      </c>
      <c r="B2274">
        <v>30</v>
      </c>
      <c r="C2274">
        <v>99.55</v>
      </c>
      <c r="D2274">
        <v>2986.5</v>
      </c>
      <c r="E2274" s="1">
        <v>38375</v>
      </c>
      <c r="F2274" t="s">
        <v>16</v>
      </c>
      <c r="G2274">
        <v>1</v>
      </c>
      <c r="H2274">
        <v>1</v>
      </c>
      <c r="I2274">
        <v>2005</v>
      </c>
      <c r="J2274" t="s">
        <v>257</v>
      </c>
      <c r="K2274" t="s">
        <v>305</v>
      </c>
      <c r="L2274" t="s">
        <v>112</v>
      </c>
      <c r="M2274" t="s">
        <v>113</v>
      </c>
      <c r="N2274" t="s">
        <v>21</v>
      </c>
      <c r="O2274" t="s">
        <v>22</v>
      </c>
      <c r="P2274" t="s">
        <v>23</v>
      </c>
    </row>
    <row r="2275" spans="1:16" x14ac:dyDescent="0.3">
      <c r="A2275">
        <v>10383</v>
      </c>
      <c r="B2275">
        <v>44</v>
      </c>
      <c r="C2275">
        <v>36.07</v>
      </c>
      <c r="D2275">
        <v>1587.08</v>
      </c>
      <c r="E2275" s="1">
        <v>38405</v>
      </c>
      <c r="F2275" t="s">
        <v>16</v>
      </c>
      <c r="G2275">
        <v>1</v>
      </c>
      <c r="H2275">
        <v>2</v>
      </c>
      <c r="I2275">
        <v>2005</v>
      </c>
      <c r="J2275" t="s">
        <v>257</v>
      </c>
      <c r="K2275" t="s">
        <v>305</v>
      </c>
      <c r="L2275" t="s">
        <v>76</v>
      </c>
      <c r="M2275" t="s">
        <v>77</v>
      </c>
      <c r="N2275" t="s">
        <v>78</v>
      </c>
      <c r="O2275" t="s">
        <v>27</v>
      </c>
      <c r="P2275" t="s">
        <v>23</v>
      </c>
    </row>
    <row r="2276" spans="1:16" x14ac:dyDescent="0.3">
      <c r="A2276">
        <v>10394</v>
      </c>
      <c r="B2276">
        <v>30</v>
      </c>
      <c r="C2276">
        <v>60.28</v>
      </c>
      <c r="D2276">
        <v>1808.4</v>
      </c>
      <c r="E2276" s="1">
        <v>38426</v>
      </c>
      <c r="F2276" t="s">
        <v>16</v>
      </c>
      <c r="G2276">
        <v>1</v>
      </c>
      <c r="H2276">
        <v>3</v>
      </c>
      <c r="I2276">
        <v>2005</v>
      </c>
      <c r="J2276" t="s">
        <v>257</v>
      </c>
      <c r="K2276" t="s">
        <v>305</v>
      </c>
      <c r="L2276" t="s">
        <v>76</v>
      </c>
      <c r="M2276" t="s">
        <v>77</v>
      </c>
      <c r="N2276" t="s">
        <v>78</v>
      </c>
      <c r="O2276" t="s">
        <v>27</v>
      </c>
      <c r="P2276" t="s">
        <v>23</v>
      </c>
    </row>
    <row r="2277" spans="1:16" x14ac:dyDescent="0.3">
      <c r="A2277">
        <v>10413</v>
      </c>
      <c r="B2277">
        <v>24</v>
      </c>
      <c r="C2277">
        <v>49.71</v>
      </c>
      <c r="D2277">
        <v>1193.04</v>
      </c>
      <c r="E2277" s="1">
        <v>38477</v>
      </c>
      <c r="F2277" t="s">
        <v>16</v>
      </c>
      <c r="G2277">
        <v>2</v>
      </c>
      <c r="H2277">
        <v>5</v>
      </c>
      <c r="I2277">
        <v>2005</v>
      </c>
      <c r="J2277" t="s">
        <v>257</v>
      </c>
      <c r="K2277" t="s">
        <v>305</v>
      </c>
      <c r="L2277" t="s">
        <v>51</v>
      </c>
      <c r="M2277" t="s">
        <v>52</v>
      </c>
      <c r="N2277" t="s">
        <v>21</v>
      </c>
      <c r="O2277" t="s">
        <v>22</v>
      </c>
      <c r="P2277" t="s">
        <v>23</v>
      </c>
    </row>
    <row r="2278" spans="1:16" x14ac:dyDescent="0.3">
      <c r="A2278">
        <v>10103</v>
      </c>
      <c r="B2278">
        <v>45</v>
      </c>
      <c r="C2278">
        <v>75.63</v>
      </c>
      <c r="D2278">
        <v>3403.35</v>
      </c>
      <c r="E2278" s="1">
        <v>37650</v>
      </c>
      <c r="F2278" t="s">
        <v>16</v>
      </c>
      <c r="G2278">
        <v>1</v>
      </c>
      <c r="H2278">
        <v>1</v>
      </c>
      <c r="I2278">
        <v>2003</v>
      </c>
      <c r="J2278" t="s">
        <v>198</v>
      </c>
      <c r="K2278" t="s">
        <v>306</v>
      </c>
      <c r="L2278" t="s">
        <v>60</v>
      </c>
      <c r="M2278" t="s">
        <v>61</v>
      </c>
      <c r="N2278" t="s">
        <v>41</v>
      </c>
      <c r="O2278" t="s">
        <v>27</v>
      </c>
      <c r="P2278" t="s">
        <v>30</v>
      </c>
    </row>
    <row r="2279" spans="1:16" x14ac:dyDescent="0.3">
      <c r="A2279">
        <v>10113</v>
      </c>
      <c r="B2279">
        <v>23</v>
      </c>
      <c r="C2279">
        <v>68.52</v>
      </c>
      <c r="D2279">
        <v>1575.96</v>
      </c>
      <c r="E2279" s="1">
        <v>37706</v>
      </c>
      <c r="F2279" t="s">
        <v>16</v>
      </c>
      <c r="G2279">
        <v>1</v>
      </c>
      <c r="H2279">
        <v>3</v>
      </c>
      <c r="I2279">
        <v>2003</v>
      </c>
      <c r="J2279" t="s">
        <v>198</v>
      </c>
      <c r="K2279" t="s">
        <v>306</v>
      </c>
      <c r="L2279" t="s">
        <v>112</v>
      </c>
      <c r="M2279" t="s">
        <v>113</v>
      </c>
      <c r="N2279" t="s">
        <v>21</v>
      </c>
      <c r="O2279" t="s">
        <v>22</v>
      </c>
      <c r="P2279" t="s">
        <v>23</v>
      </c>
    </row>
    <row r="2280" spans="1:16" x14ac:dyDescent="0.3">
      <c r="A2280">
        <v>10126</v>
      </c>
      <c r="B2280">
        <v>26</v>
      </c>
      <c r="C2280">
        <v>62.7</v>
      </c>
      <c r="D2280">
        <v>1630.2</v>
      </c>
      <c r="E2280" s="1">
        <v>37769</v>
      </c>
      <c r="F2280" t="s">
        <v>16</v>
      </c>
      <c r="G2280">
        <v>2</v>
      </c>
      <c r="H2280">
        <v>5</v>
      </c>
      <c r="I2280">
        <v>2003</v>
      </c>
      <c r="J2280" t="s">
        <v>198</v>
      </c>
      <c r="K2280" t="s">
        <v>306</v>
      </c>
      <c r="L2280" t="s">
        <v>84</v>
      </c>
      <c r="M2280" t="s">
        <v>77</v>
      </c>
      <c r="N2280" t="s">
        <v>78</v>
      </c>
      <c r="O2280" t="s">
        <v>27</v>
      </c>
      <c r="P2280" t="s">
        <v>23</v>
      </c>
    </row>
    <row r="2281" spans="1:16" x14ac:dyDescent="0.3">
      <c r="A2281">
        <v>10140</v>
      </c>
      <c r="B2281">
        <v>28</v>
      </c>
      <c r="C2281">
        <v>60.76</v>
      </c>
      <c r="D2281">
        <v>1701.28</v>
      </c>
      <c r="E2281" s="1">
        <v>37826</v>
      </c>
      <c r="F2281" t="s">
        <v>16</v>
      </c>
      <c r="G2281">
        <v>3</v>
      </c>
      <c r="H2281">
        <v>7</v>
      </c>
      <c r="I2281">
        <v>2003</v>
      </c>
      <c r="J2281" t="s">
        <v>198</v>
      </c>
      <c r="K2281" t="s">
        <v>306</v>
      </c>
      <c r="L2281" t="s">
        <v>35</v>
      </c>
      <c r="M2281" t="s">
        <v>36</v>
      </c>
      <c r="N2281" t="s">
        <v>21</v>
      </c>
      <c r="O2281" t="s">
        <v>22</v>
      </c>
      <c r="P2281" t="s">
        <v>23</v>
      </c>
    </row>
    <row r="2282" spans="1:16" x14ac:dyDescent="0.3">
      <c r="A2282">
        <v>10150</v>
      </c>
      <c r="B2282">
        <v>49</v>
      </c>
      <c r="C2282">
        <v>58.18</v>
      </c>
      <c r="D2282">
        <v>2850.82</v>
      </c>
      <c r="E2282" s="1">
        <v>37883</v>
      </c>
      <c r="F2282" t="s">
        <v>16</v>
      </c>
      <c r="G2282">
        <v>3</v>
      </c>
      <c r="H2282">
        <v>9</v>
      </c>
      <c r="I2282">
        <v>2003</v>
      </c>
      <c r="J2282" t="s">
        <v>198</v>
      </c>
      <c r="K2282" t="s">
        <v>306</v>
      </c>
      <c r="L2282" t="s">
        <v>85</v>
      </c>
      <c r="M2282" t="s">
        <v>86</v>
      </c>
      <c r="N2282" t="s">
        <v>86</v>
      </c>
      <c r="O2282" t="s">
        <v>87</v>
      </c>
      <c r="P2282" t="s">
        <v>23</v>
      </c>
    </row>
    <row r="2283" spans="1:16" x14ac:dyDescent="0.3">
      <c r="A2283">
        <v>10164</v>
      </c>
      <c r="B2283">
        <v>49</v>
      </c>
      <c r="C2283">
        <v>54.94</v>
      </c>
      <c r="D2283">
        <v>2692.06</v>
      </c>
      <c r="E2283" s="1">
        <v>37915</v>
      </c>
      <c r="F2283" t="s">
        <v>164</v>
      </c>
      <c r="G2283">
        <v>4</v>
      </c>
      <c r="H2283">
        <v>10</v>
      </c>
      <c r="I2283">
        <v>2003</v>
      </c>
      <c r="J2283" t="s">
        <v>198</v>
      </c>
      <c r="K2283" t="s">
        <v>306</v>
      </c>
      <c r="L2283" t="s">
        <v>165</v>
      </c>
      <c r="M2283" t="s">
        <v>166</v>
      </c>
      <c r="N2283" t="s">
        <v>66</v>
      </c>
      <c r="O2283" t="s">
        <v>27</v>
      </c>
      <c r="P2283" t="s">
        <v>23</v>
      </c>
    </row>
    <row r="2284" spans="1:16" x14ac:dyDescent="0.3">
      <c r="A2284">
        <v>10175</v>
      </c>
      <c r="B2284">
        <v>29</v>
      </c>
      <c r="C2284">
        <v>74.98</v>
      </c>
      <c r="D2284">
        <v>2174.42</v>
      </c>
      <c r="E2284" s="1">
        <v>37931</v>
      </c>
      <c r="F2284" t="s">
        <v>16</v>
      </c>
      <c r="G2284">
        <v>4</v>
      </c>
      <c r="H2284">
        <v>11</v>
      </c>
      <c r="I2284">
        <v>2003</v>
      </c>
      <c r="J2284" t="s">
        <v>198</v>
      </c>
      <c r="K2284" t="s">
        <v>306</v>
      </c>
      <c r="L2284" t="s">
        <v>135</v>
      </c>
      <c r="M2284" t="s">
        <v>136</v>
      </c>
      <c r="N2284" t="s">
        <v>74</v>
      </c>
      <c r="O2284" t="s">
        <v>27</v>
      </c>
      <c r="P2284" t="s">
        <v>23</v>
      </c>
    </row>
    <row r="2285" spans="1:16" x14ac:dyDescent="0.3">
      <c r="A2285">
        <v>10183</v>
      </c>
      <c r="B2285">
        <v>49</v>
      </c>
      <c r="C2285">
        <v>64.64</v>
      </c>
      <c r="D2285">
        <v>3167.36</v>
      </c>
      <c r="E2285" s="1">
        <v>37938</v>
      </c>
      <c r="F2285" t="s">
        <v>16</v>
      </c>
      <c r="G2285">
        <v>4</v>
      </c>
      <c r="H2285">
        <v>11</v>
      </c>
      <c r="I2285">
        <v>2003</v>
      </c>
      <c r="J2285" t="s">
        <v>198</v>
      </c>
      <c r="K2285" t="s">
        <v>306</v>
      </c>
      <c r="L2285" t="s">
        <v>91</v>
      </c>
      <c r="M2285" t="s">
        <v>92</v>
      </c>
      <c r="N2285" t="s">
        <v>21</v>
      </c>
      <c r="O2285" t="s">
        <v>22</v>
      </c>
      <c r="P2285" t="s">
        <v>30</v>
      </c>
    </row>
    <row r="2286" spans="1:16" x14ac:dyDescent="0.3">
      <c r="A2286">
        <v>10194</v>
      </c>
      <c r="B2286">
        <v>39</v>
      </c>
      <c r="C2286">
        <v>54.94</v>
      </c>
      <c r="D2286">
        <v>2142.66</v>
      </c>
      <c r="E2286" s="1">
        <v>37950</v>
      </c>
      <c r="F2286" t="s">
        <v>16</v>
      </c>
      <c r="G2286">
        <v>4</v>
      </c>
      <c r="H2286">
        <v>11</v>
      </c>
      <c r="I2286">
        <v>2003</v>
      </c>
      <c r="J2286" t="s">
        <v>198</v>
      </c>
      <c r="K2286" t="s">
        <v>306</v>
      </c>
      <c r="L2286" t="s">
        <v>93</v>
      </c>
      <c r="M2286" t="s">
        <v>94</v>
      </c>
      <c r="N2286" t="s">
        <v>26</v>
      </c>
      <c r="O2286" t="s">
        <v>27</v>
      </c>
      <c r="P2286" t="s">
        <v>23</v>
      </c>
    </row>
    <row r="2287" spans="1:16" x14ac:dyDescent="0.3">
      <c r="A2287">
        <v>10206</v>
      </c>
      <c r="B2287">
        <v>36</v>
      </c>
      <c r="C2287">
        <v>58.82</v>
      </c>
      <c r="D2287">
        <v>2117.52</v>
      </c>
      <c r="E2287" s="1">
        <v>37960</v>
      </c>
      <c r="F2287" t="s">
        <v>16</v>
      </c>
      <c r="G2287">
        <v>4</v>
      </c>
      <c r="H2287">
        <v>12</v>
      </c>
      <c r="I2287">
        <v>2003</v>
      </c>
      <c r="J2287" t="s">
        <v>198</v>
      </c>
      <c r="K2287" t="s">
        <v>306</v>
      </c>
      <c r="L2287" t="s">
        <v>95</v>
      </c>
      <c r="M2287" t="s">
        <v>96</v>
      </c>
      <c r="N2287" t="s">
        <v>97</v>
      </c>
      <c r="O2287" t="s">
        <v>22</v>
      </c>
      <c r="P2287" t="s">
        <v>23</v>
      </c>
    </row>
    <row r="2288" spans="1:16" x14ac:dyDescent="0.3">
      <c r="A2288">
        <v>10217</v>
      </c>
      <c r="B2288">
        <v>39</v>
      </c>
      <c r="C2288">
        <v>62.05</v>
      </c>
      <c r="D2288">
        <v>2419.9499999999998</v>
      </c>
      <c r="E2288" s="1">
        <v>38021</v>
      </c>
      <c r="F2288" t="s">
        <v>16</v>
      </c>
      <c r="G2288">
        <v>1</v>
      </c>
      <c r="H2288">
        <v>2</v>
      </c>
      <c r="I2288">
        <v>2004</v>
      </c>
      <c r="J2288" t="s">
        <v>198</v>
      </c>
      <c r="K2288" t="s">
        <v>306</v>
      </c>
      <c r="L2288" t="s">
        <v>168</v>
      </c>
      <c r="M2288" t="s">
        <v>86</v>
      </c>
      <c r="N2288" t="s">
        <v>86</v>
      </c>
      <c r="O2288" t="s">
        <v>47</v>
      </c>
      <c r="P2288" t="s">
        <v>23</v>
      </c>
    </row>
    <row r="2289" spans="1:16" x14ac:dyDescent="0.3">
      <c r="A2289">
        <v>10229</v>
      </c>
      <c r="B2289">
        <v>30</v>
      </c>
      <c r="C2289">
        <v>73.040000000000006</v>
      </c>
      <c r="D2289">
        <v>2191.1999999999998</v>
      </c>
      <c r="E2289" s="1">
        <v>38057</v>
      </c>
      <c r="F2289" t="s">
        <v>16</v>
      </c>
      <c r="G2289">
        <v>1</v>
      </c>
      <c r="H2289">
        <v>3</v>
      </c>
      <c r="I2289">
        <v>2004</v>
      </c>
      <c r="J2289" t="s">
        <v>198</v>
      </c>
      <c r="K2289" t="s">
        <v>306</v>
      </c>
      <c r="L2289" t="s">
        <v>112</v>
      </c>
      <c r="M2289" t="s">
        <v>113</v>
      </c>
      <c r="N2289" t="s">
        <v>21</v>
      </c>
      <c r="O2289" t="s">
        <v>22</v>
      </c>
      <c r="P2289" t="s">
        <v>23</v>
      </c>
    </row>
    <row r="2290" spans="1:16" x14ac:dyDescent="0.3">
      <c r="A2290">
        <v>10245</v>
      </c>
      <c r="B2290">
        <v>44</v>
      </c>
      <c r="C2290">
        <v>69.16</v>
      </c>
      <c r="D2290">
        <v>3043.04</v>
      </c>
      <c r="E2290" s="1">
        <v>38111</v>
      </c>
      <c r="F2290" t="s">
        <v>16</v>
      </c>
      <c r="G2290">
        <v>2</v>
      </c>
      <c r="H2290">
        <v>5</v>
      </c>
      <c r="I2290">
        <v>2004</v>
      </c>
      <c r="J2290" t="s">
        <v>198</v>
      </c>
      <c r="K2290" t="s">
        <v>306</v>
      </c>
      <c r="L2290" t="s">
        <v>101</v>
      </c>
      <c r="M2290" t="s">
        <v>102</v>
      </c>
      <c r="N2290" t="s">
        <v>21</v>
      </c>
      <c r="O2290" t="s">
        <v>22</v>
      </c>
      <c r="P2290" t="s">
        <v>30</v>
      </c>
    </row>
    <row r="2291" spans="1:16" x14ac:dyDescent="0.3">
      <c r="A2291">
        <v>10258</v>
      </c>
      <c r="B2291">
        <v>20</v>
      </c>
      <c r="C2291">
        <v>61.41</v>
      </c>
      <c r="D2291">
        <v>1228.2</v>
      </c>
      <c r="E2291" s="1">
        <v>38153</v>
      </c>
      <c r="F2291" t="s">
        <v>16</v>
      </c>
      <c r="G2291">
        <v>2</v>
      </c>
      <c r="H2291">
        <v>6</v>
      </c>
      <c r="I2291">
        <v>2004</v>
      </c>
      <c r="J2291" t="s">
        <v>198</v>
      </c>
      <c r="K2291" t="s">
        <v>306</v>
      </c>
      <c r="L2291" t="s">
        <v>103</v>
      </c>
      <c r="M2291" t="s">
        <v>104</v>
      </c>
      <c r="N2291" t="s">
        <v>87</v>
      </c>
      <c r="O2291" t="s">
        <v>87</v>
      </c>
      <c r="P2291" t="s">
        <v>23</v>
      </c>
    </row>
    <row r="2292" spans="1:16" x14ac:dyDescent="0.3">
      <c r="A2292">
        <v>10270</v>
      </c>
      <c r="B2292">
        <v>21</v>
      </c>
      <c r="C2292">
        <v>63.35</v>
      </c>
      <c r="D2292">
        <v>1330.35</v>
      </c>
      <c r="E2292" s="1">
        <v>38187</v>
      </c>
      <c r="F2292" t="s">
        <v>16</v>
      </c>
      <c r="G2292">
        <v>3</v>
      </c>
      <c r="H2292">
        <v>7</v>
      </c>
      <c r="I2292">
        <v>2004</v>
      </c>
      <c r="J2292" t="s">
        <v>198</v>
      </c>
      <c r="K2292" t="s">
        <v>306</v>
      </c>
      <c r="L2292" t="s">
        <v>68</v>
      </c>
      <c r="M2292" t="s">
        <v>69</v>
      </c>
      <c r="N2292" t="s">
        <v>46</v>
      </c>
      <c r="O2292" t="s">
        <v>47</v>
      </c>
      <c r="P2292" t="s">
        <v>23</v>
      </c>
    </row>
    <row r="2293" spans="1:16" x14ac:dyDescent="0.3">
      <c r="A2293">
        <v>10281</v>
      </c>
      <c r="B2293">
        <v>36</v>
      </c>
      <c r="C2293">
        <v>77.569999999999993</v>
      </c>
      <c r="D2293">
        <v>2792.52</v>
      </c>
      <c r="E2293" s="1">
        <v>38218</v>
      </c>
      <c r="F2293" t="s">
        <v>16</v>
      </c>
      <c r="G2293">
        <v>3</v>
      </c>
      <c r="H2293">
        <v>8</v>
      </c>
      <c r="I2293">
        <v>2004</v>
      </c>
      <c r="J2293" t="s">
        <v>198</v>
      </c>
      <c r="K2293" t="s">
        <v>306</v>
      </c>
      <c r="L2293" t="s">
        <v>62</v>
      </c>
      <c r="M2293" t="s">
        <v>63</v>
      </c>
      <c r="N2293" t="s">
        <v>21</v>
      </c>
      <c r="O2293" t="s">
        <v>22</v>
      </c>
      <c r="P2293" t="s">
        <v>23</v>
      </c>
    </row>
    <row r="2294" spans="1:16" x14ac:dyDescent="0.3">
      <c r="A2294">
        <v>10291</v>
      </c>
      <c r="B2294">
        <v>32</v>
      </c>
      <c r="C2294">
        <v>71.75</v>
      </c>
      <c r="D2294">
        <v>2296</v>
      </c>
      <c r="E2294" s="1">
        <v>38238</v>
      </c>
      <c r="F2294" t="s">
        <v>16</v>
      </c>
      <c r="G2294">
        <v>3</v>
      </c>
      <c r="H2294">
        <v>9</v>
      </c>
      <c r="I2294">
        <v>2004</v>
      </c>
      <c r="J2294" t="s">
        <v>198</v>
      </c>
      <c r="K2294" t="s">
        <v>306</v>
      </c>
      <c r="L2294" t="s">
        <v>108</v>
      </c>
      <c r="M2294" t="s">
        <v>109</v>
      </c>
      <c r="N2294" t="s">
        <v>83</v>
      </c>
      <c r="O2294" t="s">
        <v>27</v>
      </c>
      <c r="P2294" t="s">
        <v>23</v>
      </c>
    </row>
    <row r="2295" spans="1:16" x14ac:dyDescent="0.3">
      <c r="A2295">
        <v>10304</v>
      </c>
      <c r="B2295">
        <v>36</v>
      </c>
      <c r="C2295">
        <v>73.040000000000006</v>
      </c>
      <c r="D2295">
        <v>2629.44</v>
      </c>
      <c r="E2295" s="1">
        <v>38271</v>
      </c>
      <c r="F2295" t="s">
        <v>16</v>
      </c>
      <c r="G2295">
        <v>4</v>
      </c>
      <c r="H2295">
        <v>10</v>
      </c>
      <c r="I2295">
        <v>2004</v>
      </c>
      <c r="J2295" t="s">
        <v>198</v>
      </c>
      <c r="K2295" t="s">
        <v>306</v>
      </c>
      <c r="L2295" t="s">
        <v>110</v>
      </c>
      <c r="M2295" t="s">
        <v>111</v>
      </c>
      <c r="N2295" t="s">
        <v>26</v>
      </c>
      <c r="O2295" t="s">
        <v>27</v>
      </c>
      <c r="P2295" t="s">
        <v>23</v>
      </c>
    </row>
    <row r="2296" spans="1:16" x14ac:dyDescent="0.3">
      <c r="A2296">
        <v>10313</v>
      </c>
      <c r="B2296">
        <v>34</v>
      </c>
      <c r="C2296">
        <v>56.24</v>
      </c>
      <c r="D2296">
        <v>1912.16</v>
      </c>
      <c r="E2296" s="1">
        <v>38282</v>
      </c>
      <c r="F2296" t="s">
        <v>16</v>
      </c>
      <c r="G2296">
        <v>4</v>
      </c>
      <c r="H2296">
        <v>10</v>
      </c>
      <c r="I2296">
        <v>2004</v>
      </c>
      <c r="J2296" t="s">
        <v>198</v>
      </c>
      <c r="K2296" t="s">
        <v>306</v>
      </c>
      <c r="L2296" t="s">
        <v>95</v>
      </c>
      <c r="M2296" t="s">
        <v>96</v>
      </c>
      <c r="N2296" t="s">
        <v>97</v>
      </c>
      <c r="O2296" t="s">
        <v>22</v>
      </c>
      <c r="P2296" t="s">
        <v>23</v>
      </c>
    </row>
    <row r="2297" spans="1:16" x14ac:dyDescent="0.3">
      <c r="A2297">
        <v>10324</v>
      </c>
      <c r="B2297">
        <v>48</v>
      </c>
      <c r="C2297">
        <v>100</v>
      </c>
      <c r="D2297">
        <v>8209.44</v>
      </c>
      <c r="E2297" s="1">
        <v>38296</v>
      </c>
      <c r="F2297" t="s">
        <v>16</v>
      </c>
      <c r="G2297">
        <v>4</v>
      </c>
      <c r="H2297">
        <v>11</v>
      </c>
      <c r="I2297">
        <v>2004</v>
      </c>
      <c r="J2297" t="s">
        <v>198</v>
      </c>
      <c r="K2297" t="s">
        <v>306</v>
      </c>
      <c r="L2297" t="s">
        <v>48</v>
      </c>
      <c r="M2297" t="s">
        <v>20</v>
      </c>
      <c r="N2297" t="s">
        <v>21</v>
      </c>
      <c r="O2297" t="s">
        <v>22</v>
      </c>
      <c r="P2297" t="s">
        <v>67</v>
      </c>
    </row>
    <row r="2298" spans="1:16" x14ac:dyDescent="0.3">
      <c r="A2298">
        <v>10333</v>
      </c>
      <c r="B2298">
        <v>33</v>
      </c>
      <c r="C2298">
        <v>73.69</v>
      </c>
      <c r="D2298">
        <v>2431.77</v>
      </c>
      <c r="E2298" s="1">
        <v>38309</v>
      </c>
      <c r="F2298" t="s">
        <v>16</v>
      </c>
      <c r="G2298">
        <v>4</v>
      </c>
      <c r="H2298">
        <v>11</v>
      </c>
      <c r="I2298">
        <v>2004</v>
      </c>
      <c r="J2298" t="s">
        <v>198</v>
      </c>
      <c r="K2298" t="s">
        <v>306</v>
      </c>
      <c r="L2298" t="s">
        <v>42</v>
      </c>
      <c r="M2298" t="s">
        <v>34</v>
      </c>
      <c r="N2298" t="s">
        <v>21</v>
      </c>
      <c r="O2298" t="s">
        <v>22</v>
      </c>
      <c r="P2298" t="s">
        <v>23</v>
      </c>
    </row>
    <row r="2299" spans="1:16" x14ac:dyDescent="0.3">
      <c r="A2299">
        <v>10348</v>
      </c>
      <c r="B2299">
        <v>31</v>
      </c>
      <c r="C2299">
        <v>100</v>
      </c>
      <c r="D2299">
        <v>3139.99</v>
      </c>
      <c r="E2299" s="1">
        <v>38292</v>
      </c>
      <c r="F2299" t="s">
        <v>16</v>
      </c>
      <c r="G2299">
        <v>4</v>
      </c>
      <c r="H2299">
        <v>11</v>
      </c>
      <c r="I2299">
        <v>2004</v>
      </c>
      <c r="J2299" t="s">
        <v>198</v>
      </c>
      <c r="K2299" t="s">
        <v>306</v>
      </c>
      <c r="L2299" t="s">
        <v>84</v>
      </c>
      <c r="M2299" t="s">
        <v>77</v>
      </c>
      <c r="N2299" t="s">
        <v>78</v>
      </c>
      <c r="O2299" t="s">
        <v>27</v>
      </c>
      <c r="P2299" t="s">
        <v>30</v>
      </c>
    </row>
    <row r="2300" spans="1:16" x14ac:dyDescent="0.3">
      <c r="A2300">
        <v>10358</v>
      </c>
      <c r="B2300">
        <v>36</v>
      </c>
      <c r="C2300">
        <v>100</v>
      </c>
      <c r="D2300">
        <v>5669.64</v>
      </c>
      <c r="E2300" s="1">
        <v>38331</v>
      </c>
      <c r="F2300" t="s">
        <v>16</v>
      </c>
      <c r="G2300">
        <v>4</v>
      </c>
      <c r="H2300">
        <v>12</v>
      </c>
      <c r="I2300">
        <v>2004</v>
      </c>
      <c r="J2300" t="s">
        <v>198</v>
      </c>
      <c r="K2300" t="s">
        <v>306</v>
      </c>
      <c r="L2300" t="s">
        <v>76</v>
      </c>
      <c r="M2300" t="s">
        <v>77</v>
      </c>
      <c r="N2300" t="s">
        <v>78</v>
      </c>
      <c r="O2300" t="s">
        <v>27</v>
      </c>
      <c r="P2300" t="s">
        <v>30</v>
      </c>
    </row>
    <row r="2301" spans="1:16" x14ac:dyDescent="0.3">
      <c r="A2301">
        <v>10370</v>
      </c>
      <c r="B2301">
        <v>25</v>
      </c>
      <c r="C2301">
        <v>100</v>
      </c>
      <c r="D2301">
        <v>3160.25</v>
      </c>
      <c r="E2301" s="1">
        <v>38372</v>
      </c>
      <c r="F2301" t="s">
        <v>16</v>
      </c>
      <c r="G2301">
        <v>1</v>
      </c>
      <c r="H2301">
        <v>1</v>
      </c>
      <c r="I2301">
        <v>2005</v>
      </c>
      <c r="J2301" t="s">
        <v>198</v>
      </c>
      <c r="K2301" t="s">
        <v>306</v>
      </c>
      <c r="L2301" t="s">
        <v>118</v>
      </c>
      <c r="M2301" t="s">
        <v>119</v>
      </c>
      <c r="N2301" t="s">
        <v>46</v>
      </c>
      <c r="O2301" t="s">
        <v>47</v>
      </c>
      <c r="P2301" t="s">
        <v>30</v>
      </c>
    </row>
    <row r="2302" spans="1:16" x14ac:dyDescent="0.3">
      <c r="A2302">
        <v>10382</v>
      </c>
      <c r="B2302">
        <v>48</v>
      </c>
      <c r="C2302">
        <v>100</v>
      </c>
      <c r="D2302">
        <v>6799.68</v>
      </c>
      <c r="E2302" s="1">
        <v>38400</v>
      </c>
      <c r="F2302" t="s">
        <v>16</v>
      </c>
      <c r="G2302">
        <v>1</v>
      </c>
      <c r="H2302">
        <v>2</v>
      </c>
      <c r="I2302">
        <v>2005</v>
      </c>
      <c r="J2302" t="s">
        <v>198</v>
      </c>
      <c r="K2302" t="s">
        <v>306</v>
      </c>
      <c r="L2302" t="s">
        <v>112</v>
      </c>
      <c r="M2302" t="s">
        <v>113</v>
      </c>
      <c r="N2302" t="s">
        <v>21</v>
      </c>
      <c r="O2302" t="s">
        <v>22</v>
      </c>
      <c r="P2302" t="s">
        <v>30</v>
      </c>
    </row>
    <row r="2303" spans="1:16" x14ac:dyDescent="0.3">
      <c r="A2303">
        <v>10411</v>
      </c>
      <c r="B2303">
        <v>27</v>
      </c>
      <c r="C2303">
        <v>69.16</v>
      </c>
      <c r="D2303">
        <v>1867.32</v>
      </c>
      <c r="E2303" s="1">
        <v>38473</v>
      </c>
      <c r="F2303" t="s">
        <v>16</v>
      </c>
      <c r="G2303">
        <v>2</v>
      </c>
      <c r="H2303">
        <v>5</v>
      </c>
      <c r="I2303">
        <v>2005</v>
      </c>
      <c r="J2303" t="s">
        <v>198</v>
      </c>
      <c r="K2303" t="s">
        <v>306</v>
      </c>
      <c r="L2303" t="s">
        <v>120</v>
      </c>
      <c r="M2303" t="s">
        <v>121</v>
      </c>
      <c r="N2303" t="s">
        <v>97</v>
      </c>
      <c r="O2303" t="s">
        <v>22</v>
      </c>
      <c r="P2303" t="s">
        <v>23</v>
      </c>
    </row>
    <row r="2304" spans="1:16" x14ac:dyDescent="0.3">
      <c r="A2304">
        <v>10424</v>
      </c>
      <c r="B2304">
        <v>44</v>
      </c>
      <c r="C2304">
        <v>61.41</v>
      </c>
      <c r="D2304">
        <v>2702.04</v>
      </c>
      <c r="E2304" s="1">
        <v>38503</v>
      </c>
      <c r="F2304" t="s">
        <v>122</v>
      </c>
      <c r="G2304">
        <v>2</v>
      </c>
      <c r="H2304">
        <v>5</v>
      </c>
      <c r="I2304">
        <v>2005</v>
      </c>
      <c r="J2304" t="s">
        <v>198</v>
      </c>
      <c r="K2304" t="s">
        <v>306</v>
      </c>
      <c r="L2304" t="s">
        <v>76</v>
      </c>
      <c r="M2304" t="s">
        <v>77</v>
      </c>
      <c r="N2304" t="s">
        <v>78</v>
      </c>
      <c r="O2304" t="s">
        <v>27</v>
      </c>
      <c r="P2304" t="s">
        <v>23</v>
      </c>
    </row>
    <row r="2305" spans="1:16" x14ac:dyDescent="0.3">
      <c r="A2305">
        <v>10106</v>
      </c>
      <c r="B2305">
        <v>33</v>
      </c>
      <c r="C2305">
        <v>72.92</v>
      </c>
      <c r="D2305">
        <v>2406.36</v>
      </c>
      <c r="E2305" s="1">
        <v>37669</v>
      </c>
      <c r="F2305" t="s">
        <v>16</v>
      </c>
      <c r="G2305">
        <v>1</v>
      </c>
      <c r="H2305">
        <v>2</v>
      </c>
      <c r="I2305">
        <v>2003</v>
      </c>
      <c r="J2305" t="s">
        <v>222</v>
      </c>
      <c r="K2305" t="s">
        <v>307</v>
      </c>
      <c r="L2305" t="s">
        <v>224</v>
      </c>
      <c r="M2305" t="s">
        <v>225</v>
      </c>
      <c r="N2305" t="s">
        <v>107</v>
      </c>
      <c r="O2305" t="s">
        <v>27</v>
      </c>
      <c r="P2305" t="s">
        <v>23</v>
      </c>
    </row>
    <row r="2306" spans="1:16" x14ac:dyDescent="0.3">
      <c r="A2306">
        <v>10120</v>
      </c>
      <c r="B2306">
        <v>29</v>
      </c>
      <c r="C2306">
        <v>72.23</v>
      </c>
      <c r="D2306">
        <v>2094.67</v>
      </c>
      <c r="E2306" s="1">
        <v>37740</v>
      </c>
      <c r="F2306" t="s">
        <v>16</v>
      </c>
      <c r="G2306">
        <v>2</v>
      </c>
      <c r="H2306">
        <v>4</v>
      </c>
      <c r="I2306">
        <v>2003</v>
      </c>
      <c r="J2306" t="s">
        <v>222</v>
      </c>
      <c r="K2306" t="s">
        <v>307</v>
      </c>
      <c r="L2306" t="s">
        <v>44</v>
      </c>
      <c r="M2306" t="s">
        <v>45</v>
      </c>
      <c r="N2306" t="s">
        <v>46</v>
      </c>
      <c r="O2306" t="s">
        <v>47</v>
      </c>
      <c r="P2306" t="s">
        <v>23</v>
      </c>
    </row>
    <row r="2307" spans="1:16" x14ac:dyDescent="0.3">
      <c r="A2307">
        <v>10133</v>
      </c>
      <c r="B2307">
        <v>49</v>
      </c>
      <c r="C2307">
        <v>57.1</v>
      </c>
      <c r="D2307">
        <v>2797.9</v>
      </c>
      <c r="E2307" s="1">
        <v>37799</v>
      </c>
      <c r="F2307" t="s">
        <v>16</v>
      </c>
      <c r="G2307">
        <v>2</v>
      </c>
      <c r="H2307">
        <v>6</v>
      </c>
      <c r="I2307">
        <v>2003</v>
      </c>
      <c r="J2307" t="s">
        <v>222</v>
      </c>
      <c r="K2307" t="s">
        <v>307</v>
      </c>
      <c r="L2307" t="s">
        <v>76</v>
      </c>
      <c r="M2307" t="s">
        <v>77</v>
      </c>
      <c r="N2307" t="s">
        <v>78</v>
      </c>
      <c r="O2307" t="s">
        <v>27</v>
      </c>
      <c r="P2307" t="s">
        <v>23</v>
      </c>
    </row>
    <row r="2308" spans="1:16" x14ac:dyDescent="0.3">
      <c r="A2308">
        <v>10144</v>
      </c>
      <c r="B2308">
        <v>20</v>
      </c>
      <c r="C2308">
        <v>81.86</v>
      </c>
      <c r="D2308">
        <v>1637.2</v>
      </c>
      <c r="E2308" s="1">
        <v>37846</v>
      </c>
      <c r="F2308" t="s">
        <v>16</v>
      </c>
      <c r="G2308">
        <v>3</v>
      </c>
      <c r="H2308">
        <v>8</v>
      </c>
      <c r="I2308">
        <v>2003</v>
      </c>
      <c r="J2308" t="s">
        <v>222</v>
      </c>
      <c r="K2308" t="s">
        <v>307</v>
      </c>
      <c r="L2308" t="s">
        <v>235</v>
      </c>
      <c r="M2308" t="s">
        <v>236</v>
      </c>
      <c r="N2308" t="s">
        <v>150</v>
      </c>
      <c r="O2308" t="s">
        <v>27</v>
      </c>
      <c r="P2308" t="s">
        <v>23</v>
      </c>
    </row>
    <row r="2309" spans="1:16" x14ac:dyDescent="0.3">
      <c r="A2309">
        <v>10168</v>
      </c>
      <c r="B2309">
        <v>31</v>
      </c>
      <c r="C2309">
        <v>73.61</v>
      </c>
      <c r="D2309">
        <v>2281.91</v>
      </c>
      <c r="E2309" s="1">
        <v>37922</v>
      </c>
      <c r="F2309" t="s">
        <v>16</v>
      </c>
      <c r="G2309">
        <v>4</v>
      </c>
      <c r="H2309">
        <v>10</v>
      </c>
      <c r="I2309">
        <v>2003</v>
      </c>
      <c r="J2309" t="s">
        <v>222</v>
      </c>
      <c r="K2309" t="s">
        <v>307</v>
      </c>
      <c r="L2309" t="s">
        <v>35</v>
      </c>
      <c r="M2309" t="s">
        <v>36</v>
      </c>
      <c r="N2309" t="s">
        <v>21</v>
      </c>
      <c r="O2309" t="s">
        <v>22</v>
      </c>
      <c r="P2309" t="s">
        <v>23</v>
      </c>
    </row>
    <row r="2310" spans="1:16" x14ac:dyDescent="0.3">
      <c r="A2310">
        <v>10210</v>
      </c>
      <c r="B2310">
        <v>39</v>
      </c>
      <c r="C2310">
        <v>59.16</v>
      </c>
      <c r="D2310">
        <v>2307.2399999999998</v>
      </c>
      <c r="E2310" s="1">
        <v>37998</v>
      </c>
      <c r="F2310" t="s">
        <v>16</v>
      </c>
      <c r="G2310">
        <v>1</v>
      </c>
      <c r="H2310">
        <v>1</v>
      </c>
      <c r="I2310">
        <v>2004</v>
      </c>
      <c r="J2310" t="s">
        <v>222</v>
      </c>
      <c r="K2310" t="s">
        <v>307</v>
      </c>
      <c r="L2310" t="s">
        <v>124</v>
      </c>
      <c r="M2310" t="s">
        <v>125</v>
      </c>
      <c r="N2310" t="s">
        <v>87</v>
      </c>
      <c r="O2310" t="s">
        <v>87</v>
      </c>
      <c r="P2310" t="s">
        <v>23</v>
      </c>
    </row>
    <row r="2311" spans="1:16" x14ac:dyDescent="0.3">
      <c r="A2311">
        <v>10223</v>
      </c>
      <c r="B2311">
        <v>20</v>
      </c>
      <c r="C2311">
        <v>66.040000000000006</v>
      </c>
      <c r="D2311">
        <v>1320.8</v>
      </c>
      <c r="E2311" s="1">
        <v>38037</v>
      </c>
      <c r="F2311" t="s">
        <v>16</v>
      </c>
      <c r="G2311">
        <v>1</v>
      </c>
      <c r="H2311">
        <v>2</v>
      </c>
      <c r="I2311">
        <v>2004</v>
      </c>
      <c r="J2311" t="s">
        <v>222</v>
      </c>
      <c r="K2311" t="s">
        <v>307</v>
      </c>
      <c r="L2311" t="s">
        <v>44</v>
      </c>
      <c r="M2311" t="s">
        <v>45</v>
      </c>
      <c r="N2311" t="s">
        <v>46</v>
      </c>
      <c r="O2311" t="s">
        <v>47</v>
      </c>
      <c r="P2311" t="s">
        <v>23</v>
      </c>
    </row>
    <row r="2312" spans="1:16" x14ac:dyDescent="0.3">
      <c r="A2312">
        <v>10235</v>
      </c>
      <c r="B2312">
        <v>34</v>
      </c>
      <c r="C2312">
        <v>77.73</v>
      </c>
      <c r="D2312">
        <v>2642.82</v>
      </c>
      <c r="E2312" s="1">
        <v>38079</v>
      </c>
      <c r="F2312" t="s">
        <v>16</v>
      </c>
      <c r="G2312">
        <v>2</v>
      </c>
      <c r="H2312">
        <v>4</v>
      </c>
      <c r="I2312">
        <v>2004</v>
      </c>
      <c r="J2312" t="s">
        <v>222</v>
      </c>
      <c r="K2312" t="s">
        <v>307</v>
      </c>
      <c r="L2312" t="s">
        <v>151</v>
      </c>
      <c r="M2312" t="s">
        <v>152</v>
      </c>
      <c r="N2312" t="s">
        <v>97</v>
      </c>
      <c r="O2312" t="s">
        <v>22</v>
      </c>
      <c r="P2312" t="s">
        <v>23</v>
      </c>
    </row>
    <row r="2313" spans="1:16" x14ac:dyDescent="0.3">
      <c r="A2313">
        <v>10250</v>
      </c>
      <c r="B2313">
        <v>50</v>
      </c>
      <c r="C2313">
        <v>61.22</v>
      </c>
      <c r="D2313">
        <v>3061</v>
      </c>
      <c r="E2313" s="1">
        <v>38118</v>
      </c>
      <c r="F2313" t="s">
        <v>16</v>
      </c>
      <c r="G2313">
        <v>2</v>
      </c>
      <c r="H2313">
        <v>5</v>
      </c>
      <c r="I2313">
        <v>2004</v>
      </c>
      <c r="J2313" t="s">
        <v>222</v>
      </c>
      <c r="K2313" t="s">
        <v>307</v>
      </c>
      <c r="L2313" t="s">
        <v>159</v>
      </c>
      <c r="M2313" t="s">
        <v>160</v>
      </c>
      <c r="N2313" t="s">
        <v>21</v>
      </c>
      <c r="O2313" t="s">
        <v>22</v>
      </c>
      <c r="P2313" t="s">
        <v>30</v>
      </c>
    </row>
    <row r="2314" spans="1:16" x14ac:dyDescent="0.3">
      <c r="A2314">
        <v>10262</v>
      </c>
      <c r="B2314">
        <v>40</v>
      </c>
      <c r="C2314">
        <v>79.11</v>
      </c>
      <c r="D2314">
        <v>3164.4</v>
      </c>
      <c r="E2314" s="1">
        <v>38162</v>
      </c>
      <c r="F2314" t="s">
        <v>138</v>
      </c>
      <c r="G2314">
        <v>2</v>
      </c>
      <c r="H2314">
        <v>6</v>
      </c>
      <c r="I2314">
        <v>2004</v>
      </c>
      <c r="J2314" t="s">
        <v>222</v>
      </c>
      <c r="K2314" t="s">
        <v>307</v>
      </c>
      <c r="L2314" t="s">
        <v>76</v>
      </c>
      <c r="M2314" t="s">
        <v>77</v>
      </c>
      <c r="N2314" t="s">
        <v>78</v>
      </c>
      <c r="O2314" t="s">
        <v>27</v>
      </c>
      <c r="P2314" t="s">
        <v>30</v>
      </c>
    </row>
    <row r="2315" spans="1:16" x14ac:dyDescent="0.3">
      <c r="A2315">
        <v>10275</v>
      </c>
      <c r="B2315">
        <v>28</v>
      </c>
      <c r="C2315">
        <v>63.97</v>
      </c>
      <c r="D2315">
        <v>1791.16</v>
      </c>
      <c r="E2315" s="1">
        <v>38191</v>
      </c>
      <c r="F2315" t="s">
        <v>16</v>
      </c>
      <c r="G2315">
        <v>3</v>
      </c>
      <c r="H2315">
        <v>7</v>
      </c>
      <c r="I2315">
        <v>2004</v>
      </c>
      <c r="J2315" t="s">
        <v>222</v>
      </c>
      <c r="K2315" t="s">
        <v>307</v>
      </c>
      <c r="L2315" t="s">
        <v>53</v>
      </c>
      <c r="M2315" t="s">
        <v>54</v>
      </c>
      <c r="N2315" t="s">
        <v>26</v>
      </c>
      <c r="O2315" t="s">
        <v>27</v>
      </c>
      <c r="P2315" t="s">
        <v>23</v>
      </c>
    </row>
    <row r="2316" spans="1:16" x14ac:dyDescent="0.3">
      <c r="A2316">
        <v>10284</v>
      </c>
      <c r="B2316">
        <v>50</v>
      </c>
      <c r="C2316">
        <v>81.86</v>
      </c>
      <c r="D2316">
        <v>4093</v>
      </c>
      <c r="E2316" s="1">
        <v>38220</v>
      </c>
      <c r="F2316" t="s">
        <v>16</v>
      </c>
      <c r="G2316">
        <v>3</v>
      </c>
      <c r="H2316">
        <v>8</v>
      </c>
      <c r="I2316">
        <v>2004</v>
      </c>
      <c r="J2316" t="s">
        <v>222</v>
      </c>
      <c r="K2316" t="s">
        <v>307</v>
      </c>
      <c r="L2316" t="s">
        <v>220</v>
      </c>
      <c r="M2316" t="s">
        <v>221</v>
      </c>
      <c r="N2316" t="s">
        <v>41</v>
      </c>
      <c r="O2316" t="s">
        <v>27</v>
      </c>
      <c r="P2316" t="s">
        <v>30</v>
      </c>
    </row>
    <row r="2317" spans="1:16" x14ac:dyDescent="0.3">
      <c r="A2317">
        <v>10297</v>
      </c>
      <c r="B2317">
        <v>28</v>
      </c>
      <c r="C2317">
        <v>79.8</v>
      </c>
      <c r="D2317">
        <v>2234.4</v>
      </c>
      <c r="E2317" s="1">
        <v>38246</v>
      </c>
      <c r="F2317" t="s">
        <v>16</v>
      </c>
      <c r="G2317">
        <v>3</v>
      </c>
      <c r="H2317">
        <v>9</v>
      </c>
      <c r="I2317">
        <v>2004</v>
      </c>
      <c r="J2317" t="s">
        <v>222</v>
      </c>
      <c r="K2317" t="s">
        <v>307</v>
      </c>
      <c r="L2317" t="s">
        <v>190</v>
      </c>
      <c r="M2317" t="s">
        <v>191</v>
      </c>
      <c r="N2317" t="s">
        <v>192</v>
      </c>
      <c r="O2317" t="s">
        <v>27</v>
      </c>
      <c r="P2317" t="s">
        <v>23</v>
      </c>
    </row>
    <row r="2318" spans="1:16" x14ac:dyDescent="0.3">
      <c r="A2318">
        <v>10308</v>
      </c>
      <c r="B2318">
        <v>46</v>
      </c>
      <c r="C2318">
        <v>66.040000000000006</v>
      </c>
      <c r="D2318">
        <v>3037.84</v>
      </c>
      <c r="E2318" s="1">
        <v>38275</v>
      </c>
      <c r="F2318" t="s">
        <v>16</v>
      </c>
      <c r="G2318">
        <v>4</v>
      </c>
      <c r="H2318">
        <v>10</v>
      </c>
      <c r="I2318">
        <v>2004</v>
      </c>
      <c r="J2318" t="s">
        <v>222</v>
      </c>
      <c r="K2318" t="s">
        <v>307</v>
      </c>
      <c r="L2318" t="s">
        <v>128</v>
      </c>
      <c r="M2318" t="s">
        <v>129</v>
      </c>
      <c r="N2318" t="s">
        <v>21</v>
      </c>
      <c r="O2318" t="s">
        <v>22</v>
      </c>
      <c r="P2318" t="s">
        <v>30</v>
      </c>
    </row>
    <row r="2319" spans="1:16" x14ac:dyDescent="0.3">
      <c r="A2319">
        <v>10316</v>
      </c>
      <c r="B2319">
        <v>24</v>
      </c>
      <c r="C2319">
        <v>59.16</v>
      </c>
      <c r="D2319">
        <v>1419.84</v>
      </c>
      <c r="E2319" s="1">
        <v>38292</v>
      </c>
      <c r="F2319" t="s">
        <v>16</v>
      </c>
      <c r="G2319">
        <v>4</v>
      </c>
      <c r="H2319">
        <v>11</v>
      </c>
      <c r="I2319">
        <v>2004</v>
      </c>
      <c r="J2319" t="s">
        <v>222</v>
      </c>
      <c r="K2319" t="s">
        <v>307</v>
      </c>
      <c r="L2319" t="s">
        <v>155</v>
      </c>
      <c r="M2319" t="s">
        <v>156</v>
      </c>
      <c r="N2319" t="s">
        <v>74</v>
      </c>
      <c r="O2319" t="s">
        <v>27</v>
      </c>
      <c r="P2319" t="s">
        <v>23</v>
      </c>
    </row>
    <row r="2320" spans="1:16" x14ac:dyDescent="0.3">
      <c r="A2320">
        <v>10328</v>
      </c>
      <c r="B2320">
        <v>24</v>
      </c>
      <c r="C2320">
        <v>81.17</v>
      </c>
      <c r="D2320">
        <v>1948.08</v>
      </c>
      <c r="E2320" s="1">
        <v>38303</v>
      </c>
      <c r="F2320" t="s">
        <v>16</v>
      </c>
      <c r="G2320">
        <v>4</v>
      </c>
      <c r="H2320">
        <v>11</v>
      </c>
      <c r="I2320">
        <v>2004</v>
      </c>
      <c r="J2320" t="s">
        <v>222</v>
      </c>
      <c r="K2320" t="s">
        <v>307</v>
      </c>
      <c r="L2320" t="s">
        <v>224</v>
      </c>
      <c r="M2320" t="s">
        <v>225</v>
      </c>
      <c r="N2320" t="s">
        <v>107</v>
      </c>
      <c r="O2320" t="s">
        <v>27</v>
      </c>
      <c r="P2320" t="s">
        <v>23</v>
      </c>
    </row>
    <row r="2321" spans="1:16" x14ac:dyDescent="0.3">
      <c r="A2321">
        <v>10340</v>
      </c>
      <c r="B2321">
        <v>39</v>
      </c>
      <c r="C2321">
        <v>59.16</v>
      </c>
      <c r="D2321">
        <v>2307.2399999999998</v>
      </c>
      <c r="E2321" s="1">
        <v>38315</v>
      </c>
      <c r="F2321" t="s">
        <v>16</v>
      </c>
      <c r="G2321">
        <v>4</v>
      </c>
      <c r="H2321">
        <v>11</v>
      </c>
      <c r="I2321">
        <v>2004</v>
      </c>
      <c r="J2321" t="s">
        <v>222</v>
      </c>
      <c r="K2321" t="s">
        <v>307</v>
      </c>
      <c r="L2321" t="s">
        <v>142</v>
      </c>
      <c r="M2321" t="s">
        <v>143</v>
      </c>
      <c r="N2321" t="s">
        <v>78</v>
      </c>
      <c r="O2321" t="s">
        <v>27</v>
      </c>
      <c r="P2321" t="s">
        <v>23</v>
      </c>
    </row>
    <row r="2322" spans="1:16" x14ac:dyDescent="0.3">
      <c r="A2322">
        <v>10353</v>
      </c>
      <c r="B2322">
        <v>40</v>
      </c>
      <c r="C2322">
        <v>44.51</v>
      </c>
      <c r="D2322">
        <v>1780.4</v>
      </c>
      <c r="E2322" s="1">
        <v>38325</v>
      </c>
      <c r="F2322" t="s">
        <v>16</v>
      </c>
      <c r="G2322">
        <v>4</v>
      </c>
      <c r="H2322">
        <v>12</v>
      </c>
      <c r="I2322">
        <v>2004</v>
      </c>
      <c r="J2322" t="s">
        <v>222</v>
      </c>
      <c r="K2322" t="s">
        <v>307</v>
      </c>
      <c r="L2322" t="s">
        <v>232</v>
      </c>
      <c r="M2322" t="s">
        <v>205</v>
      </c>
      <c r="N2322" t="s">
        <v>21</v>
      </c>
      <c r="O2322" t="s">
        <v>22</v>
      </c>
      <c r="P2322" t="s">
        <v>23</v>
      </c>
    </row>
    <row r="2323" spans="1:16" x14ac:dyDescent="0.3">
      <c r="A2323">
        <v>10361</v>
      </c>
      <c r="B2323">
        <v>49</v>
      </c>
      <c r="C2323">
        <v>72.33</v>
      </c>
      <c r="D2323">
        <v>3544.17</v>
      </c>
      <c r="E2323" s="1">
        <v>38338</v>
      </c>
      <c r="F2323" t="s">
        <v>16</v>
      </c>
      <c r="G2323">
        <v>4</v>
      </c>
      <c r="H2323">
        <v>12</v>
      </c>
      <c r="I2323">
        <v>2004</v>
      </c>
      <c r="J2323" t="s">
        <v>222</v>
      </c>
      <c r="K2323" t="s">
        <v>307</v>
      </c>
      <c r="L2323" t="s">
        <v>68</v>
      </c>
      <c r="M2323" t="s">
        <v>69</v>
      </c>
      <c r="N2323" t="s">
        <v>46</v>
      </c>
      <c r="O2323" t="s">
        <v>47</v>
      </c>
      <c r="P2323" t="s">
        <v>30</v>
      </c>
    </row>
    <row r="2324" spans="1:16" x14ac:dyDescent="0.3">
      <c r="A2324">
        <v>10375</v>
      </c>
      <c r="B2324">
        <v>44</v>
      </c>
      <c r="C2324">
        <v>82.26</v>
      </c>
      <c r="D2324">
        <v>3619.44</v>
      </c>
      <c r="E2324" s="1">
        <v>38386</v>
      </c>
      <c r="F2324" t="s">
        <v>16</v>
      </c>
      <c r="G2324">
        <v>1</v>
      </c>
      <c r="H2324">
        <v>2</v>
      </c>
      <c r="I2324">
        <v>2005</v>
      </c>
      <c r="J2324" t="s">
        <v>222</v>
      </c>
      <c r="K2324" t="s">
        <v>307</v>
      </c>
      <c r="L2324" t="s">
        <v>53</v>
      </c>
      <c r="M2324" t="s">
        <v>54</v>
      </c>
      <c r="N2324" t="s">
        <v>26</v>
      </c>
      <c r="O2324" t="s">
        <v>27</v>
      </c>
      <c r="P2324" t="s">
        <v>30</v>
      </c>
    </row>
    <row r="2325" spans="1:16" x14ac:dyDescent="0.3">
      <c r="A2325">
        <v>10388</v>
      </c>
      <c r="B2325">
        <v>35</v>
      </c>
      <c r="C2325">
        <v>100</v>
      </c>
      <c r="D2325">
        <v>3918.95</v>
      </c>
      <c r="E2325" s="1">
        <v>38414</v>
      </c>
      <c r="F2325" t="s">
        <v>16</v>
      </c>
      <c r="G2325">
        <v>1</v>
      </c>
      <c r="H2325">
        <v>3</v>
      </c>
      <c r="I2325">
        <v>2005</v>
      </c>
      <c r="J2325" t="s">
        <v>222</v>
      </c>
      <c r="K2325" t="s">
        <v>307</v>
      </c>
      <c r="L2325" t="s">
        <v>70</v>
      </c>
      <c r="M2325" t="s">
        <v>71</v>
      </c>
      <c r="N2325" t="s">
        <v>21</v>
      </c>
      <c r="O2325" t="s">
        <v>22</v>
      </c>
      <c r="P2325" t="s">
        <v>30</v>
      </c>
    </row>
    <row r="2326" spans="1:16" x14ac:dyDescent="0.3">
      <c r="A2326">
        <v>10398</v>
      </c>
      <c r="B2326">
        <v>22</v>
      </c>
      <c r="C2326">
        <v>67.41</v>
      </c>
      <c r="D2326">
        <v>1483.02</v>
      </c>
      <c r="E2326" s="1">
        <v>38441</v>
      </c>
      <c r="F2326" t="s">
        <v>16</v>
      </c>
      <c r="G2326">
        <v>1</v>
      </c>
      <c r="H2326">
        <v>3</v>
      </c>
      <c r="I2326">
        <v>2005</v>
      </c>
      <c r="J2326" t="s">
        <v>222</v>
      </c>
      <c r="K2326" t="s">
        <v>307</v>
      </c>
      <c r="L2326" t="s">
        <v>24</v>
      </c>
      <c r="M2326" t="s">
        <v>25</v>
      </c>
      <c r="N2326" t="s">
        <v>26</v>
      </c>
      <c r="O2326" t="s">
        <v>27</v>
      </c>
      <c r="P2326" t="s">
        <v>23</v>
      </c>
    </row>
    <row r="2327" spans="1:16" x14ac:dyDescent="0.3">
      <c r="A2327">
        <v>10401</v>
      </c>
      <c r="B2327">
        <v>62</v>
      </c>
      <c r="C2327">
        <v>77.73</v>
      </c>
      <c r="D2327">
        <v>4819.26</v>
      </c>
      <c r="E2327" s="1">
        <v>38445</v>
      </c>
      <c r="F2327" t="s">
        <v>161</v>
      </c>
      <c r="G2327">
        <v>2</v>
      </c>
      <c r="H2327">
        <v>4</v>
      </c>
      <c r="I2327">
        <v>2005</v>
      </c>
      <c r="J2327" t="s">
        <v>222</v>
      </c>
      <c r="K2327" t="s">
        <v>307</v>
      </c>
      <c r="L2327" t="s">
        <v>49</v>
      </c>
      <c r="M2327" t="s">
        <v>50</v>
      </c>
      <c r="N2327" t="s">
        <v>21</v>
      </c>
      <c r="O2327" t="s">
        <v>22</v>
      </c>
      <c r="P2327" t="s">
        <v>30</v>
      </c>
    </row>
    <row r="2328" spans="1:16" x14ac:dyDescent="0.3">
      <c r="A2328">
        <v>10416</v>
      </c>
      <c r="B2328">
        <v>26</v>
      </c>
      <c r="C2328">
        <v>61.22</v>
      </c>
      <c r="D2328">
        <v>1591.72</v>
      </c>
      <c r="E2328" s="1">
        <v>38482</v>
      </c>
      <c r="F2328" t="s">
        <v>16</v>
      </c>
      <c r="G2328">
        <v>2</v>
      </c>
      <c r="H2328">
        <v>5</v>
      </c>
      <c r="I2328">
        <v>2005</v>
      </c>
      <c r="J2328" t="s">
        <v>222</v>
      </c>
      <c r="K2328" t="s">
        <v>307</v>
      </c>
      <c r="L2328" t="s">
        <v>181</v>
      </c>
      <c r="M2328" t="s">
        <v>182</v>
      </c>
      <c r="N2328" t="s">
        <v>107</v>
      </c>
      <c r="O2328" t="s">
        <v>27</v>
      </c>
      <c r="P2328" t="s">
        <v>23</v>
      </c>
    </row>
    <row r="2329" spans="1:16" x14ac:dyDescent="0.3">
      <c r="A2329">
        <v>10108</v>
      </c>
      <c r="B2329">
        <v>31</v>
      </c>
      <c r="C2329">
        <v>100</v>
      </c>
      <c r="D2329">
        <v>3669.78</v>
      </c>
      <c r="E2329" s="1">
        <v>37683</v>
      </c>
      <c r="F2329" t="s">
        <v>16</v>
      </c>
      <c r="G2329">
        <v>1</v>
      </c>
      <c r="H2329">
        <v>3</v>
      </c>
      <c r="I2329">
        <v>2003</v>
      </c>
      <c r="J2329" t="s">
        <v>17</v>
      </c>
      <c r="K2329" t="s">
        <v>308</v>
      </c>
      <c r="L2329" t="s">
        <v>170</v>
      </c>
      <c r="M2329" t="s">
        <v>171</v>
      </c>
      <c r="N2329" t="s">
        <v>172</v>
      </c>
      <c r="O2329" t="s">
        <v>87</v>
      </c>
      <c r="P2329" t="s">
        <v>30</v>
      </c>
    </row>
    <row r="2330" spans="1:16" x14ac:dyDescent="0.3">
      <c r="A2330">
        <v>10121</v>
      </c>
      <c r="B2330">
        <v>25</v>
      </c>
      <c r="C2330">
        <v>86.74</v>
      </c>
      <c r="D2330">
        <v>2168.5</v>
      </c>
      <c r="E2330" s="1">
        <v>37748</v>
      </c>
      <c r="F2330" t="s">
        <v>16</v>
      </c>
      <c r="G2330">
        <v>2</v>
      </c>
      <c r="H2330">
        <v>5</v>
      </c>
      <c r="I2330">
        <v>2003</v>
      </c>
      <c r="J2330" t="s">
        <v>17</v>
      </c>
      <c r="K2330" t="s">
        <v>308</v>
      </c>
      <c r="L2330" t="s">
        <v>24</v>
      </c>
      <c r="M2330" t="s">
        <v>25</v>
      </c>
      <c r="N2330" t="s">
        <v>26</v>
      </c>
      <c r="O2330" t="s">
        <v>27</v>
      </c>
      <c r="P2330" t="s">
        <v>23</v>
      </c>
    </row>
    <row r="2331" spans="1:16" x14ac:dyDescent="0.3">
      <c r="A2331">
        <v>10135</v>
      </c>
      <c r="B2331">
        <v>30</v>
      </c>
      <c r="C2331">
        <v>89.8</v>
      </c>
      <c r="D2331">
        <v>2694</v>
      </c>
      <c r="E2331" s="1">
        <v>37804</v>
      </c>
      <c r="F2331" t="s">
        <v>16</v>
      </c>
      <c r="G2331">
        <v>3</v>
      </c>
      <c r="H2331">
        <v>7</v>
      </c>
      <c r="I2331">
        <v>2003</v>
      </c>
      <c r="J2331" t="s">
        <v>17</v>
      </c>
      <c r="K2331" t="s">
        <v>308</v>
      </c>
      <c r="L2331" t="s">
        <v>112</v>
      </c>
      <c r="M2331" t="s">
        <v>113</v>
      </c>
      <c r="N2331" t="s">
        <v>21</v>
      </c>
      <c r="O2331" t="s">
        <v>22</v>
      </c>
      <c r="P2331" t="s">
        <v>23</v>
      </c>
    </row>
    <row r="2332" spans="1:16" x14ac:dyDescent="0.3">
      <c r="A2332">
        <v>10145</v>
      </c>
      <c r="B2332">
        <v>27</v>
      </c>
      <c r="C2332">
        <v>100</v>
      </c>
      <c r="D2332">
        <v>3251.34</v>
      </c>
      <c r="E2332" s="1">
        <v>37858</v>
      </c>
      <c r="F2332" t="s">
        <v>16</v>
      </c>
      <c r="G2332">
        <v>3</v>
      </c>
      <c r="H2332">
        <v>8</v>
      </c>
      <c r="I2332">
        <v>2003</v>
      </c>
      <c r="J2332" t="s">
        <v>17</v>
      </c>
      <c r="K2332" t="s">
        <v>308</v>
      </c>
      <c r="L2332" t="s">
        <v>31</v>
      </c>
      <c r="M2332" t="s">
        <v>32</v>
      </c>
      <c r="N2332" t="s">
        <v>21</v>
      </c>
      <c r="O2332" t="s">
        <v>22</v>
      </c>
      <c r="P2332" t="s">
        <v>30</v>
      </c>
    </row>
    <row r="2333" spans="1:16" x14ac:dyDescent="0.3">
      <c r="A2333">
        <v>10159</v>
      </c>
      <c r="B2333">
        <v>23</v>
      </c>
      <c r="C2333">
        <v>100</v>
      </c>
      <c r="D2333">
        <v>2347.15</v>
      </c>
      <c r="E2333" s="1">
        <v>37904</v>
      </c>
      <c r="F2333" t="s">
        <v>16</v>
      </c>
      <c r="G2333">
        <v>4</v>
      </c>
      <c r="H2333">
        <v>10</v>
      </c>
      <c r="I2333">
        <v>2003</v>
      </c>
      <c r="J2333" t="s">
        <v>17</v>
      </c>
      <c r="K2333" t="s">
        <v>308</v>
      </c>
      <c r="L2333" t="s">
        <v>33</v>
      </c>
      <c r="M2333" t="s">
        <v>34</v>
      </c>
      <c r="N2333" t="s">
        <v>21</v>
      </c>
      <c r="O2333" t="s">
        <v>22</v>
      </c>
      <c r="P2333" t="s">
        <v>23</v>
      </c>
    </row>
    <row r="2334" spans="1:16" x14ac:dyDescent="0.3">
      <c r="A2334">
        <v>10169</v>
      </c>
      <c r="B2334">
        <v>34</v>
      </c>
      <c r="C2334">
        <v>100</v>
      </c>
      <c r="D2334">
        <v>3920.88</v>
      </c>
      <c r="E2334" s="1">
        <v>37929</v>
      </c>
      <c r="F2334" t="s">
        <v>16</v>
      </c>
      <c r="G2334">
        <v>4</v>
      </c>
      <c r="H2334">
        <v>11</v>
      </c>
      <c r="I2334">
        <v>2003</v>
      </c>
      <c r="J2334" t="s">
        <v>17</v>
      </c>
      <c r="K2334" t="s">
        <v>308</v>
      </c>
      <c r="L2334" t="s">
        <v>118</v>
      </c>
      <c r="M2334" t="s">
        <v>119</v>
      </c>
      <c r="N2334" t="s">
        <v>46</v>
      </c>
      <c r="O2334" t="s">
        <v>47</v>
      </c>
      <c r="P2334" t="s">
        <v>30</v>
      </c>
    </row>
    <row r="2335" spans="1:16" x14ac:dyDescent="0.3">
      <c r="A2335">
        <v>10180</v>
      </c>
      <c r="B2335">
        <v>22</v>
      </c>
      <c r="C2335">
        <v>100</v>
      </c>
      <c r="D2335">
        <v>2514.6</v>
      </c>
      <c r="E2335" s="1">
        <v>37936</v>
      </c>
      <c r="F2335" t="s">
        <v>16</v>
      </c>
      <c r="G2335">
        <v>4</v>
      </c>
      <c r="H2335">
        <v>11</v>
      </c>
      <c r="I2335">
        <v>2003</v>
      </c>
      <c r="J2335" t="s">
        <v>17</v>
      </c>
      <c r="K2335" t="s">
        <v>308</v>
      </c>
      <c r="L2335" t="s">
        <v>37</v>
      </c>
      <c r="M2335" t="s">
        <v>38</v>
      </c>
      <c r="N2335" t="s">
        <v>26</v>
      </c>
      <c r="O2335" t="s">
        <v>27</v>
      </c>
      <c r="P2335" t="s">
        <v>23</v>
      </c>
    </row>
    <row r="2336" spans="1:16" x14ac:dyDescent="0.3">
      <c r="A2336">
        <v>10190</v>
      </c>
      <c r="B2336">
        <v>42</v>
      </c>
      <c r="C2336">
        <v>85.72</v>
      </c>
      <c r="D2336">
        <v>3600.24</v>
      </c>
      <c r="E2336" s="1">
        <v>37944</v>
      </c>
      <c r="F2336" t="s">
        <v>16</v>
      </c>
      <c r="G2336">
        <v>4</v>
      </c>
      <c r="H2336">
        <v>11</v>
      </c>
      <c r="I2336">
        <v>2003</v>
      </c>
      <c r="J2336" t="s">
        <v>17</v>
      </c>
      <c r="K2336" t="s">
        <v>308</v>
      </c>
      <c r="L2336" t="s">
        <v>76</v>
      </c>
      <c r="M2336" t="s">
        <v>77</v>
      </c>
      <c r="N2336" t="s">
        <v>78</v>
      </c>
      <c r="O2336" t="s">
        <v>27</v>
      </c>
      <c r="P2336" t="s">
        <v>30</v>
      </c>
    </row>
    <row r="2337" spans="1:16" x14ac:dyDescent="0.3">
      <c r="A2337">
        <v>10211</v>
      </c>
      <c r="B2337">
        <v>37</v>
      </c>
      <c r="C2337">
        <v>100</v>
      </c>
      <c r="D2337">
        <v>4040.03</v>
      </c>
      <c r="E2337" s="1">
        <v>38001</v>
      </c>
      <c r="F2337" t="s">
        <v>16</v>
      </c>
      <c r="G2337">
        <v>1</v>
      </c>
      <c r="H2337">
        <v>1</v>
      </c>
      <c r="I2337">
        <v>2004</v>
      </c>
      <c r="J2337" t="s">
        <v>17</v>
      </c>
      <c r="K2337" t="s">
        <v>308</v>
      </c>
      <c r="L2337" t="s">
        <v>43</v>
      </c>
      <c r="M2337" t="s">
        <v>29</v>
      </c>
      <c r="N2337" t="s">
        <v>26</v>
      </c>
      <c r="O2337" t="s">
        <v>27</v>
      </c>
      <c r="P2337" t="s">
        <v>30</v>
      </c>
    </row>
    <row r="2338" spans="1:16" x14ac:dyDescent="0.3">
      <c r="A2338">
        <v>10224</v>
      </c>
      <c r="B2338">
        <v>30</v>
      </c>
      <c r="C2338">
        <v>100</v>
      </c>
      <c r="D2338">
        <v>3336.9</v>
      </c>
      <c r="E2338" s="1">
        <v>38038</v>
      </c>
      <c r="F2338" t="s">
        <v>16</v>
      </c>
      <c r="G2338">
        <v>1</v>
      </c>
      <c r="H2338">
        <v>2</v>
      </c>
      <c r="I2338">
        <v>2004</v>
      </c>
      <c r="J2338" t="s">
        <v>17</v>
      </c>
      <c r="K2338" t="s">
        <v>308</v>
      </c>
      <c r="L2338" t="s">
        <v>37</v>
      </c>
      <c r="M2338" t="s">
        <v>38</v>
      </c>
      <c r="N2338" t="s">
        <v>26</v>
      </c>
      <c r="O2338" t="s">
        <v>27</v>
      </c>
      <c r="P2338" t="s">
        <v>30</v>
      </c>
    </row>
    <row r="2339" spans="1:16" x14ac:dyDescent="0.3">
      <c r="A2339">
        <v>10237</v>
      </c>
      <c r="B2339">
        <v>27</v>
      </c>
      <c r="C2339">
        <v>100</v>
      </c>
      <c r="D2339">
        <v>3113.64</v>
      </c>
      <c r="E2339" s="1">
        <v>38082</v>
      </c>
      <c r="F2339" t="s">
        <v>16</v>
      </c>
      <c r="G2339">
        <v>2</v>
      </c>
      <c r="H2339">
        <v>4</v>
      </c>
      <c r="I2339">
        <v>2004</v>
      </c>
      <c r="J2339" t="s">
        <v>17</v>
      </c>
      <c r="K2339" t="s">
        <v>308</v>
      </c>
      <c r="L2339" t="s">
        <v>48</v>
      </c>
      <c r="M2339" t="s">
        <v>20</v>
      </c>
      <c r="N2339" t="s">
        <v>21</v>
      </c>
      <c r="O2339" t="s">
        <v>22</v>
      </c>
      <c r="P2339" t="s">
        <v>30</v>
      </c>
    </row>
    <row r="2340" spans="1:16" x14ac:dyDescent="0.3">
      <c r="A2340">
        <v>10252</v>
      </c>
      <c r="B2340">
        <v>25</v>
      </c>
      <c r="C2340">
        <v>100</v>
      </c>
      <c r="D2340">
        <v>2832</v>
      </c>
      <c r="E2340" s="1">
        <v>38133</v>
      </c>
      <c r="F2340" t="s">
        <v>16</v>
      </c>
      <c r="G2340">
        <v>2</v>
      </c>
      <c r="H2340">
        <v>5</v>
      </c>
      <c r="I2340">
        <v>2004</v>
      </c>
      <c r="J2340" t="s">
        <v>17</v>
      </c>
      <c r="K2340" t="s">
        <v>308</v>
      </c>
      <c r="L2340" t="s">
        <v>43</v>
      </c>
      <c r="M2340" t="s">
        <v>29</v>
      </c>
      <c r="N2340" t="s">
        <v>26</v>
      </c>
      <c r="O2340" t="s">
        <v>27</v>
      </c>
      <c r="P2340" t="s">
        <v>23</v>
      </c>
    </row>
    <row r="2341" spans="1:16" x14ac:dyDescent="0.3">
      <c r="A2341">
        <v>10264</v>
      </c>
      <c r="B2341">
        <v>34</v>
      </c>
      <c r="C2341">
        <v>97.97</v>
      </c>
      <c r="D2341">
        <v>3330.98</v>
      </c>
      <c r="E2341" s="1">
        <v>38168</v>
      </c>
      <c r="F2341" t="s">
        <v>16</v>
      </c>
      <c r="G2341">
        <v>2</v>
      </c>
      <c r="H2341">
        <v>6</v>
      </c>
      <c r="I2341">
        <v>2004</v>
      </c>
      <c r="J2341" t="s">
        <v>17</v>
      </c>
      <c r="K2341" t="s">
        <v>308</v>
      </c>
      <c r="L2341" t="s">
        <v>153</v>
      </c>
      <c r="M2341" t="s">
        <v>154</v>
      </c>
      <c r="N2341" t="s">
        <v>21</v>
      </c>
      <c r="O2341" t="s">
        <v>22</v>
      </c>
      <c r="P2341" t="s">
        <v>30</v>
      </c>
    </row>
    <row r="2342" spans="1:16" x14ac:dyDescent="0.3">
      <c r="A2342">
        <v>10276</v>
      </c>
      <c r="B2342">
        <v>38</v>
      </c>
      <c r="C2342">
        <v>100</v>
      </c>
      <c r="D2342">
        <v>4304.6400000000003</v>
      </c>
      <c r="E2342" s="1">
        <v>38201</v>
      </c>
      <c r="F2342" t="s">
        <v>16</v>
      </c>
      <c r="G2342">
        <v>3</v>
      </c>
      <c r="H2342">
        <v>8</v>
      </c>
      <c r="I2342">
        <v>2004</v>
      </c>
      <c r="J2342" t="s">
        <v>17</v>
      </c>
      <c r="K2342" t="s">
        <v>308</v>
      </c>
      <c r="L2342" t="s">
        <v>183</v>
      </c>
      <c r="M2342" t="s">
        <v>117</v>
      </c>
      <c r="N2342" t="s">
        <v>21</v>
      </c>
      <c r="O2342" t="s">
        <v>22</v>
      </c>
      <c r="P2342" t="s">
        <v>30</v>
      </c>
    </row>
    <row r="2343" spans="1:16" x14ac:dyDescent="0.3">
      <c r="A2343">
        <v>10285</v>
      </c>
      <c r="B2343">
        <v>26</v>
      </c>
      <c r="C2343">
        <v>100</v>
      </c>
      <c r="D2343">
        <v>2600.2600000000002</v>
      </c>
      <c r="E2343" s="1">
        <v>38226</v>
      </c>
      <c r="F2343" t="s">
        <v>16</v>
      </c>
      <c r="G2343">
        <v>3</v>
      </c>
      <c r="H2343">
        <v>8</v>
      </c>
      <c r="I2343">
        <v>2004</v>
      </c>
      <c r="J2343" t="s">
        <v>17</v>
      </c>
      <c r="K2343" t="s">
        <v>308</v>
      </c>
      <c r="L2343" t="s">
        <v>55</v>
      </c>
      <c r="M2343" t="s">
        <v>56</v>
      </c>
      <c r="N2343" t="s">
        <v>21</v>
      </c>
      <c r="O2343" t="s">
        <v>22</v>
      </c>
      <c r="P2343" t="s">
        <v>23</v>
      </c>
    </row>
    <row r="2344" spans="1:16" x14ac:dyDescent="0.3">
      <c r="A2344">
        <v>10299</v>
      </c>
      <c r="B2344">
        <v>38</v>
      </c>
      <c r="C2344">
        <v>100</v>
      </c>
      <c r="D2344">
        <v>4382.16</v>
      </c>
      <c r="E2344" s="1">
        <v>38260</v>
      </c>
      <c r="F2344" t="s">
        <v>16</v>
      </c>
      <c r="G2344">
        <v>3</v>
      </c>
      <c r="H2344">
        <v>9</v>
      </c>
      <c r="I2344">
        <v>2004</v>
      </c>
      <c r="J2344" t="s">
        <v>17</v>
      </c>
      <c r="K2344" t="s">
        <v>308</v>
      </c>
      <c r="L2344" t="s">
        <v>57</v>
      </c>
      <c r="M2344" t="s">
        <v>58</v>
      </c>
      <c r="N2344" t="s">
        <v>59</v>
      </c>
      <c r="O2344" t="s">
        <v>27</v>
      </c>
      <c r="P2344" t="s">
        <v>30</v>
      </c>
    </row>
    <row r="2345" spans="1:16" x14ac:dyDescent="0.3">
      <c r="A2345">
        <v>10309</v>
      </c>
      <c r="B2345">
        <v>50</v>
      </c>
      <c r="C2345">
        <v>84.7</v>
      </c>
      <c r="D2345">
        <v>4235</v>
      </c>
      <c r="E2345" s="1">
        <v>38275</v>
      </c>
      <c r="F2345" t="s">
        <v>16</v>
      </c>
      <c r="G2345">
        <v>4</v>
      </c>
      <c r="H2345">
        <v>10</v>
      </c>
      <c r="I2345">
        <v>2004</v>
      </c>
      <c r="J2345" t="s">
        <v>17</v>
      </c>
      <c r="K2345" t="s">
        <v>308</v>
      </c>
      <c r="L2345" t="s">
        <v>60</v>
      </c>
      <c r="M2345" t="s">
        <v>61</v>
      </c>
      <c r="N2345" t="s">
        <v>41</v>
      </c>
      <c r="O2345" t="s">
        <v>27</v>
      </c>
      <c r="P2345" t="s">
        <v>30</v>
      </c>
    </row>
    <row r="2346" spans="1:16" x14ac:dyDescent="0.3">
      <c r="A2346">
        <v>10319</v>
      </c>
      <c r="B2346">
        <v>22</v>
      </c>
      <c r="C2346">
        <v>100</v>
      </c>
      <c r="D2346">
        <v>2626.8</v>
      </c>
      <c r="E2346" s="1">
        <v>38294</v>
      </c>
      <c r="F2346" t="s">
        <v>16</v>
      </c>
      <c r="G2346">
        <v>4</v>
      </c>
      <c r="H2346">
        <v>11</v>
      </c>
      <c r="I2346">
        <v>2004</v>
      </c>
      <c r="J2346" t="s">
        <v>17</v>
      </c>
      <c r="K2346" t="s">
        <v>308</v>
      </c>
      <c r="L2346" t="s">
        <v>201</v>
      </c>
      <c r="M2346" t="s">
        <v>20</v>
      </c>
      <c r="N2346" t="s">
        <v>21</v>
      </c>
      <c r="O2346" t="s">
        <v>22</v>
      </c>
      <c r="P2346" t="s">
        <v>23</v>
      </c>
    </row>
    <row r="2347" spans="1:16" x14ac:dyDescent="0.3">
      <c r="A2347">
        <v>10331</v>
      </c>
      <c r="B2347">
        <v>32</v>
      </c>
      <c r="C2347">
        <v>100</v>
      </c>
      <c r="D2347">
        <v>5026.5600000000004</v>
      </c>
      <c r="E2347" s="1">
        <v>38308</v>
      </c>
      <c r="F2347" t="s">
        <v>16</v>
      </c>
      <c r="G2347">
        <v>4</v>
      </c>
      <c r="H2347">
        <v>11</v>
      </c>
      <c r="I2347">
        <v>2004</v>
      </c>
      <c r="J2347" t="s">
        <v>17</v>
      </c>
      <c r="K2347" t="s">
        <v>308</v>
      </c>
      <c r="L2347" t="s">
        <v>126</v>
      </c>
      <c r="M2347" t="s">
        <v>92</v>
      </c>
      <c r="N2347" t="s">
        <v>21</v>
      </c>
      <c r="O2347" t="s">
        <v>22</v>
      </c>
      <c r="P2347" t="s">
        <v>30</v>
      </c>
    </row>
    <row r="2348" spans="1:16" x14ac:dyDescent="0.3">
      <c r="A2348">
        <v>10341</v>
      </c>
      <c r="B2348">
        <v>31</v>
      </c>
      <c r="C2348">
        <v>71.02</v>
      </c>
      <c r="D2348">
        <v>2201.62</v>
      </c>
      <c r="E2348" s="1">
        <v>38315</v>
      </c>
      <c r="F2348" t="s">
        <v>16</v>
      </c>
      <c r="G2348">
        <v>4</v>
      </c>
      <c r="H2348">
        <v>11</v>
      </c>
      <c r="I2348">
        <v>2004</v>
      </c>
      <c r="J2348" t="s">
        <v>17</v>
      </c>
      <c r="K2348" t="s">
        <v>308</v>
      </c>
      <c r="L2348" t="s">
        <v>64</v>
      </c>
      <c r="M2348" t="s">
        <v>65</v>
      </c>
      <c r="N2348" t="s">
        <v>66</v>
      </c>
      <c r="O2348" t="s">
        <v>27</v>
      </c>
      <c r="P2348" t="s">
        <v>23</v>
      </c>
    </row>
    <row r="2349" spans="1:16" x14ac:dyDescent="0.3">
      <c r="A2349">
        <v>10355</v>
      </c>
      <c r="B2349">
        <v>40</v>
      </c>
      <c r="C2349">
        <v>100</v>
      </c>
      <c r="D2349">
        <v>4326.8</v>
      </c>
      <c r="E2349" s="1">
        <v>38328</v>
      </c>
      <c r="F2349" t="s">
        <v>16</v>
      </c>
      <c r="G2349">
        <v>4</v>
      </c>
      <c r="H2349">
        <v>12</v>
      </c>
      <c r="I2349">
        <v>2004</v>
      </c>
      <c r="J2349" t="s">
        <v>17</v>
      </c>
      <c r="K2349" t="s">
        <v>308</v>
      </c>
      <c r="L2349" t="s">
        <v>76</v>
      </c>
      <c r="M2349" t="s">
        <v>77</v>
      </c>
      <c r="N2349" t="s">
        <v>78</v>
      </c>
      <c r="O2349" t="s">
        <v>27</v>
      </c>
      <c r="P2349" t="s">
        <v>30</v>
      </c>
    </row>
    <row r="2350" spans="1:16" x14ac:dyDescent="0.3">
      <c r="A2350">
        <v>10365</v>
      </c>
      <c r="B2350">
        <v>22</v>
      </c>
      <c r="C2350">
        <v>100</v>
      </c>
      <c r="D2350">
        <v>3425.18</v>
      </c>
      <c r="E2350" s="1">
        <v>38359</v>
      </c>
      <c r="F2350" t="s">
        <v>16</v>
      </c>
      <c r="G2350">
        <v>1</v>
      </c>
      <c r="H2350">
        <v>1</v>
      </c>
      <c r="I2350">
        <v>2005</v>
      </c>
      <c r="J2350" t="s">
        <v>17</v>
      </c>
      <c r="K2350" t="s">
        <v>308</v>
      </c>
      <c r="L2350" t="s">
        <v>137</v>
      </c>
      <c r="M2350" t="s">
        <v>71</v>
      </c>
      <c r="N2350" t="s">
        <v>21</v>
      </c>
      <c r="O2350" t="s">
        <v>22</v>
      </c>
      <c r="P2350" t="s">
        <v>30</v>
      </c>
    </row>
    <row r="2351" spans="1:16" x14ac:dyDescent="0.3">
      <c r="A2351">
        <v>10375</v>
      </c>
      <c r="B2351">
        <v>41</v>
      </c>
      <c r="C2351">
        <v>100</v>
      </c>
      <c r="D2351">
        <v>4701.88</v>
      </c>
      <c r="E2351" s="1">
        <v>38386</v>
      </c>
      <c r="F2351" t="s">
        <v>16</v>
      </c>
      <c r="G2351">
        <v>1</v>
      </c>
      <c r="H2351">
        <v>2</v>
      </c>
      <c r="I2351">
        <v>2005</v>
      </c>
      <c r="J2351" t="s">
        <v>17</v>
      </c>
      <c r="K2351" t="s">
        <v>308</v>
      </c>
      <c r="L2351" t="s">
        <v>53</v>
      </c>
      <c r="M2351" t="s">
        <v>54</v>
      </c>
      <c r="N2351" t="s">
        <v>26</v>
      </c>
      <c r="O2351" t="s">
        <v>27</v>
      </c>
      <c r="P2351" t="s">
        <v>30</v>
      </c>
    </row>
    <row r="2352" spans="1:16" x14ac:dyDescent="0.3">
      <c r="A2352">
        <v>10390</v>
      </c>
      <c r="B2352">
        <v>45</v>
      </c>
      <c r="C2352">
        <v>48.98</v>
      </c>
      <c r="D2352">
        <v>2204.1</v>
      </c>
      <c r="E2352" s="1">
        <v>38415</v>
      </c>
      <c r="F2352" t="s">
        <v>16</v>
      </c>
      <c r="G2352">
        <v>1</v>
      </c>
      <c r="H2352">
        <v>3</v>
      </c>
      <c r="I2352">
        <v>2005</v>
      </c>
      <c r="J2352" t="s">
        <v>17</v>
      </c>
      <c r="K2352" t="s">
        <v>308</v>
      </c>
      <c r="L2352" t="s">
        <v>112</v>
      </c>
      <c r="M2352" t="s">
        <v>113</v>
      </c>
      <c r="N2352" t="s">
        <v>21</v>
      </c>
      <c r="O2352" t="s">
        <v>22</v>
      </c>
      <c r="P2352" t="s">
        <v>23</v>
      </c>
    </row>
    <row r="2353" spans="1:16" x14ac:dyDescent="0.3">
      <c r="A2353">
        <v>10403</v>
      </c>
      <c r="B2353">
        <v>45</v>
      </c>
      <c r="C2353">
        <v>100</v>
      </c>
      <c r="D2353">
        <v>5189.3999999999996</v>
      </c>
      <c r="E2353" s="1">
        <v>38450</v>
      </c>
      <c r="F2353" t="s">
        <v>16</v>
      </c>
      <c r="G2353">
        <v>2</v>
      </c>
      <c r="H2353">
        <v>4</v>
      </c>
      <c r="I2353">
        <v>2005</v>
      </c>
      <c r="J2353" t="s">
        <v>17</v>
      </c>
      <c r="K2353" t="s">
        <v>308</v>
      </c>
      <c r="L2353" t="s">
        <v>72</v>
      </c>
      <c r="M2353" t="s">
        <v>73</v>
      </c>
      <c r="N2353" t="s">
        <v>74</v>
      </c>
      <c r="O2353" t="s">
        <v>27</v>
      </c>
      <c r="P2353" t="s">
        <v>30</v>
      </c>
    </row>
    <row r="2354" spans="1:16" x14ac:dyDescent="0.3">
      <c r="A2354">
        <v>10106</v>
      </c>
      <c r="B2354">
        <v>39</v>
      </c>
      <c r="C2354">
        <v>40.15</v>
      </c>
      <c r="D2354">
        <v>1565.85</v>
      </c>
      <c r="E2354" s="1">
        <v>37669</v>
      </c>
      <c r="F2354" t="s">
        <v>16</v>
      </c>
      <c r="G2354">
        <v>1</v>
      </c>
      <c r="H2354">
        <v>2</v>
      </c>
      <c r="I2354">
        <v>2003</v>
      </c>
      <c r="J2354" t="s">
        <v>222</v>
      </c>
      <c r="K2354" t="s">
        <v>309</v>
      </c>
      <c r="L2354" t="s">
        <v>224</v>
      </c>
      <c r="M2354" t="s">
        <v>225</v>
      </c>
      <c r="N2354" t="s">
        <v>107</v>
      </c>
      <c r="O2354" t="s">
        <v>27</v>
      </c>
      <c r="P2354" t="s">
        <v>23</v>
      </c>
    </row>
    <row r="2355" spans="1:16" x14ac:dyDescent="0.3">
      <c r="A2355">
        <v>10120</v>
      </c>
      <c r="B2355">
        <v>49</v>
      </c>
      <c r="C2355">
        <v>50.62</v>
      </c>
      <c r="D2355">
        <v>2480.38</v>
      </c>
      <c r="E2355" s="1">
        <v>37740</v>
      </c>
      <c r="F2355" t="s">
        <v>16</v>
      </c>
      <c r="G2355">
        <v>2</v>
      </c>
      <c r="H2355">
        <v>4</v>
      </c>
      <c r="I2355">
        <v>2003</v>
      </c>
      <c r="J2355" t="s">
        <v>222</v>
      </c>
      <c r="K2355" t="s">
        <v>309</v>
      </c>
      <c r="L2355" t="s">
        <v>44</v>
      </c>
      <c r="M2355" t="s">
        <v>45</v>
      </c>
      <c r="N2355" t="s">
        <v>46</v>
      </c>
      <c r="O2355" t="s">
        <v>47</v>
      </c>
      <c r="P2355" t="s">
        <v>23</v>
      </c>
    </row>
    <row r="2356" spans="1:16" x14ac:dyDescent="0.3">
      <c r="A2356">
        <v>10133</v>
      </c>
      <c r="B2356">
        <v>27</v>
      </c>
      <c r="C2356">
        <v>50.19</v>
      </c>
      <c r="D2356">
        <v>1355.13</v>
      </c>
      <c r="E2356" s="1">
        <v>37799</v>
      </c>
      <c r="F2356" t="s">
        <v>16</v>
      </c>
      <c r="G2356">
        <v>2</v>
      </c>
      <c r="H2356">
        <v>6</v>
      </c>
      <c r="I2356">
        <v>2003</v>
      </c>
      <c r="J2356" t="s">
        <v>222</v>
      </c>
      <c r="K2356" t="s">
        <v>309</v>
      </c>
      <c r="L2356" t="s">
        <v>76</v>
      </c>
      <c r="M2356" t="s">
        <v>77</v>
      </c>
      <c r="N2356" t="s">
        <v>78</v>
      </c>
      <c r="O2356" t="s">
        <v>27</v>
      </c>
      <c r="P2356" t="s">
        <v>23</v>
      </c>
    </row>
    <row r="2357" spans="1:16" x14ac:dyDescent="0.3">
      <c r="A2357">
        <v>10143</v>
      </c>
      <c r="B2357">
        <v>34</v>
      </c>
      <c r="C2357">
        <v>36.659999999999997</v>
      </c>
      <c r="D2357">
        <v>1246.44</v>
      </c>
      <c r="E2357" s="1">
        <v>37843</v>
      </c>
      <c r="F2357" t="s">
        <v>16</v>
      </c>
      <c r="G2357">
        <v>3</v>
      </c>
      <c r="H2357">
        <v>8</v>
      </c>
      <c r="I2357">
        <v>2003</v>
      </c>
      <c r="J2357" t="s">
        <v>222</v>
      </c>
      <c r="K2357" t="s">
        <v>309</v>
      </c>
      <c r="L2357" t="s">
        <v>137</v>
      </c>
      <c r="M2357" t="s">
        <v>71</v>
      </c>
      <c r="N2357" t="s">
        <v>21</v>
      </c>
      <c r="O2357" t="s">
        <v>22</v>
      </c>
      <c r="P2357" t="s">
        <v>23</v>
      </c>
    </row>
    <row r="2358" spans="1:16" x14ac:dyDescent="0.3">
      <c r="A2358">
        <v>10156</v>
      </c>
      <c r="B2358">
        <v>20</v>
      </c>
      <c r="C2358">
        <v>41.02</v>
      </c>
      <c r="D2358">
        <v>820.4</v>
      </c>
      <c r="E2358" s="1">
        <v>37902</v>
      </c>
      <c r="F2358" t="s">
        <v>16</v>
      </c>
      <c r="G2358">
        <v>4</v>
      </c>
      <c r="H2358">
        <v>10</v>
      </c>
      <c r="I2358">
        <v>2003</v>
      </c>
      <c r="J2358" t="s">
        <v>222</v>
      </c>
      <c r="K2358" t="s">
        <v>309</v>
      </c>
      <c r="L2358" t="s">
        <v>76</v>
      </c>
      <c r="M2358" t="s">
        <v>77</v>
      </c>
      <c r="N2358" t="s">
        <v>78</v>
      </c>
      <c r="O2358" t="s">
        <v>27</v>
      </c>
      <c r="P2358" t="s">
        <v>23</v>
      </c>
    </row>
    <row r="2359" spans="1:16" x14ac:dyDescent="0.3">
      <c r="A2359">
        <v>10168</v>
      </c>
      <c r="B2359">
        <v>48</v>
      </c>
      <c r="C2359">
        <v>51.93</v>
      </c>
      <c r="D2359">
        <v>2492.64</v>
      </c>
      <c r="E2359" s="1">
        <v>37922</v>
      </c>
      <c r="F2359" t="s">
        <v>16</v>
      </c>
      <c r="G2359">
        <v>4</v>
      </c>
      <c r="H2359">
        <v>10</v>
      </c>
      <c r="I2359">
        <v>2003</v>
      </c>
      <c r="J2359" t="s">
        <v>222</v>
      </c>
      <c r="K2359" t="s">
        <v>309</v>
      </c>
      <c r="L2359" t="s">
        <v>35</v>
      </c>
      <c r="M2359" t="s">
        <v>36</v>
      </c>
      <c r="N2359" t="s">
        <v>21</v>
      </c>
      <c r="O2359" t="s">
        <v>22</v>
      </c>
      <c r="P2359" t="s">
        <v>23</v>
      </c>
    </row>
    <row r="2360" spans="1:16" x14ac:dyDescent="0.3">
      <c r="A2360">
        <v>10199</v>
      </c>
      <c r="B2360">
        <v>29</v>
      </c>
      <c r="C2360">
        <v>38.4</v>
      </c>
      <c r="D2360">
        <v>1113.5999999999999</v>
      </c>
      <c r="E2360" s="1">
        <v>37956</v>
      </c>
      <c r="F2360" t="s">
        <v>16</v>
      </c>
      <c r="G2360">
        <v>4</v>
      </c>
      <c r="H2360">
        <v>12</v>
      </c>
      <c r="I2360">
        <v>2003</v>
      </c>
      <c r="J2360" t="s">
        <v>222</v>
      </c>
      <c r="K2360" t="s">
        <v>309</v>
      </c>
      <c r="L2360" t="s">
        <v>98</v>
      </c>
      <c r="M2360" t="s">
        <v>99</v>
      </c>
      <c r="N2360" t="s">
        <v>21</v>
      </c>
      <c r="O2360" t="s">
        <v>22</v>
      </c>
      <c r="P2360" t="s">
        <v>23</v>
      </c>
    </row>
    <row r="2361" spans="1:16" x14ac:dyDescent="0.3">
      <c r="A2361">
        <v>10210</v>
      </c>
      <c r="B2361">
        <v>43</v>
      </c>
      <c r="C2361">
        <v>41.02</v>
      </c>
      <c r="D2361">
        <v>1763.86</v>
      </c>
      <c r="E2361" s="1">
        <v>37998</v>
      </c>
      <c r="F2361" t="s">
        <v>16</v>
      </c>
      <c r="G2361">
        <v>1</v>
      </c>
      <c r="H2361">
        <v>1</v>
      </c>
      <c r="I2361">
        <v>2004</v>
      </c>
      <c r="J2361" t="s">
        <v>222</v>
      </c>
      <c r="K2361" t="s">
        <v>309</v>
      </c>
      <c r="L2361" t="s">
        <v>124</v>
      </c>
      <c r="M2361" t="s">
        <v>125</v>
      </c>
      <c r="N2361" t="s">
        <v>87</v>
      </c>
      <c r="O2361" t="s">
        <v>87</v>
      </c>
      <c r="P2361" t="s">
        <v>23</v>
      </c>
    </row>
    <row r="2362" spans="1:16" x14ac:dyDescent="0.3">
      <c r="A2362">
        <v>10223</v>
      </c>
      <c r="B2362">
        <v>41</v>
      </c>
      <c r="C2362">
        <v>46.26</v>
      </c>
      <c r="D2362">
        <v>1896.66</v>
      </c>
      <c r="E2362" s="1">
        <v>38037</v>
      </c>
      <c r="F2362" t="s">
        <v>16</v>
      </c>
      <c r="G2362">
        <v>1</v>
      </c>
      <c r="H2362">
        <v>2</v>
      </c>
      <c r="I2362">
        <v>2004</v>
      </c>
      <c r="J2362" t="s">
        <v>222</v>
      </c>
      <c r="K2362" t="s">
        <v>309</v>
      </c>
      <c r="L2362" t="s">
        <v>44</v>
      </c>
      <c r="M2362" t="s">
        <v>45</v>
      </c>
      <c r="N2362" t="s">
        <v>46</v>
      </c>
      <c r="O2362" t="s">
        <v>47</v>
      </c>
      <c r="P2362" t="s">
        <v>23</v>
      </c>
    </row>
    <row r="2363" spans="1:16" x14ac:dyDescent="0.3">
      <c r="A2363">
        <v>10235</v>
      </c>
      <c r="B2363">
        <v>41</v>
      </c>
      <c r="C2363">
        <v>35.35</v>
      </c>
      <c r="D2363">
        <v>1449.35</v>
      </c>
      <c r="E2363" s="1">
        <v>38079</v>
      </c>
      <c r="F2363" t="s">
        <v>16</v>
      </c>
      <c r="G2363">
        <v>2</v>
      </c>
      <c r="H2363">
        <v>4</v>
      </c>
      <c r="I2363">
        <v>2004</v>
      </c>
      <c r="J2363" t="s">
        <v>222</v>
      </c>
      <c r="K2363" t="s">
        <v>309</v>
      </c>
      <c r="L2363" t="s">
        <v>151</v>
      </c>
      <c r="M2363" t="s">
        <v>152</v>
      </c>
      <c r="N2363" t="s">
        <v>97</v>
      </c>
      <c r="O2363" t="s">
        <v>22</v>
      </c>
      <c r="P2363" t="s">
        <v>23</v>
      </c>
    </row>
    <row r="2364" spans="1:16" x14ac:dyDescent="0.3">
      <c r="A2364">
        <v>10250</v>
      </c>
      <c r="B2364">
        <v>36</v>
      </c>
      <c r="C2364">
        <v>51.93</v>
      </c>
      <c r="D2364">
        <v>1869.48</v>
      </c>
      <c r="E2364" s="1">
        <v>38118</v>
      </c>
      <c r="F2364" t="s">
        <v>16</v>
      </c>
      <c r="G2364">
        <v>2</v>
      </c>
      <c r="H2364">
        <v>5</v>
      </c>
      <c r="I2364">
        <v>2004</v>
      </c>
      <c r="J2364" t="s">
        <v>222</v>
      </c>
      <c r="K2364" t="s">
        <v>309</v>
      </c>
      <c r="L2364" t="s">
        <v>159</v>
      </c>
      <c r="M2364" t="s">
        <v>160</v>
      </c>
      <c r="N2364" t="s">
        <v>21</v>
      </c>
      <c r="O2364" t="s">
        <v>22</v>
      </c>
      <c r="P2364" t="s">
        <v>23</v>
      </c>
    </row>
    <row r="2365" spans="1:16" x14ac:dyDescent="0.3">
      <c r="A2365">
        <v>10262</v>
      </c>
      <c r="B2365">
        <v>49</v>
      </c>
      <c r="C2365">
        <v>37.97</v>
      </c>
      <c r="D2365">
        <v>1860.53</v>
      </c>
      <c r="E2365" s="1">
        <v>38162</v>
      </c>
      <c r="F2365" t="s">
        <v>138</v>
      </c>
      <c r="G2365">
        <v>2</v>
      </c>
      <c r="H2365">
        <v>6</v>
      </c>
      <c r="I2365">
        <v>2004</v>
      </c>
      <c r="J2365" t="s">
        <v>222</v>
      </c>
      <c r="K2365" t="s">
        <v>309</v>
      </c>
      <c r="L2365" t="s">
        <v>76</v>
      </c>
      <c r="M2365" t="s">
        <v>77</v>
      </c>
      <c r="N2365" t="s">
        <v>78</v>
      </c>
      <c r="O2365" t="s">
        <v>27</v>
      </c>
      <c r="P2365" t="s">
        <v>23</v>
      </c>
    </row>
    <row r="2366" spans="1:16" x14ac:dyDescent="0.3">
      <c r="A2366">
        <v>10275</v>
      </c>
      <c r="B2366">
        <v>38</v>
      </c>
      <c r="C2366">
        <v>45.39</v>
      </c>
      <c r="D2366">
        <v>1724.82</v>
      </c>
      <c r="E2366" s="1">
        <v>38191</v>
      </c>
      <c r="F2366" t="s">
        <v>16</v>
      </c>
      <c r="G2366">
        <v>3</v>
      </c>
      <c r="H2366">
        <v>7</v>
      </c>
      <c r="I2366">
        <v>2004</v>
      </c>
      <c r="J2366" t="s">
        <v>222</v>
      </c>
      <c r="K2366" t="s">
        <v>309</v>
      </c>
      <c r="L2366" t="s">
        <v>53</v>
      </c>
      <c r="M2366" t="s">
        <v>54</v>
      </c>
      <c r="N2366" t="s">
        <v>26</v>
      </c>
      <c r="O2366" t="s">
        <v>27</v>
      </c>
      <c r="P2366" t="s">
        <v>23</v>
      </c>
    </row>
    <row r="2367" spans="1:16" x14ac:dyDescent="0.3">
      <c r="A2367">
        <v>10284</v>
      </c>
      <c r="B2367">
        <v>33</v>
      </c>
      <c r="C2367">
        <v>51.93</v>
      </c>
      <c r="D2367">
        <v>1713.69</v>
      </c>
      <c r="E2367" s="1">
        <v>38220</v>
      </c>
      <c r="F2367" t="s">
        <v>16</v>
      </c>
      <c r="G2367">
        <v>3</v>
      </c>
      <c r="H2367">
        <v>8</v>
      </c>
      <c r="I2367">
        <v>2004</v>
      </c>
      <c r="J2367" t="s">
        <v>222</v>
      </c>
      <c r="K2367" t="s">
        <v>309</v>
      </c>
      <c r="L2367" t="s">
        <v>220</v>
      </c>
      <c r="M2367" t="s">
        <v>221</v>
      </c>
      <c r="N2367" t="s">
        <v>41</v>
      </c>
      <c r="O2367" t="s">
        <v>27</v>
      </c>
      <c r="P2367" t="s">
        <v>23</v>
      </c>
    </row>
    <row r="2368" spans="1:16" x14ac:dyDescent="0.3">
      <c r="A2368">
        <v>10296</v>
      </c>
      <c r="B2368">
        <v>26</v>
      </c>
      <c r="C2368">
        <v>48.44</v>
      </c>
      <c r="D2368">
        <v>1259.44</v>
      </c>
      <c r="E2368" s="1">
        <v>38245</v>
      </c>
      <c r="F2368" t="s">
        <v>16</v>
      </c>
      <c r="G2368">
        <v>3</v>
      </c>
      <c r="H2368">
        <v>9</v>
      </c>
      <c r="I2368">
        <v>2004</v>
      </c>
      <c r="J2368" t="s">
        <v>222</v>
      </c>
      <c r="K2368" t="s">
        <v>309</v>
      </c>
      <c r="L2368" t="s">
        <v>233</v>
      </c>
      <c r="M2368" t="s">
        <v>234</v>
      </c>
      <c r="N2368" t="s">
        <v>177</v>
      </c>
      <c r="O2368" t="s">
        <v>27</v>
      </c>
      <c r="P2368" t="s">
        <v>23</v>
      </c>
    </row>
    <row r="2369" spans="1:16" x14ac:dyDescent="0.3">
      <c r="A2369">
        <v>10308</v>
      </c>
      <c r="B2369">
        <v>47</v>
      </c>
      <c r="C2369">
        <v>43.64</v>
      </c>
      <c r="D2369">
        <v>2051.08</v>
      </c>
      <c r="E2369" s="1">
        <v>38275</v>
      </c>
      <c r="F2369" t="s">
        <v>16</v>
      </c>
      <c r="G2369">
        <v>4</v>
      </c>
      <c r="H2369">
        <v>10</v>
      </c>
      <c r="I2369">
        <v>2004</v>
      </c>
      <c r="J2369" t="s">
        <v>222</v>
      </c>
      <c r="K2369" t="s">
        <v>309</v>
      </c>
      <c r="L2369" t="s">
        <v>128</v>
      </c>
      <c r="M2369" t="s">
        <v>129</v>
      </c>
      <c r="N2369" t="s">
        <v>21</v>
      </c>
      <c r="O2369" t="s">
        <v>22</v>
      </c>
      <c r="P2369" t="s">
        <v>23</v>
      </c>
    </row>
    <row r="2370" spans="1:16" x14ac:dyDescent="0.3">
      <c r="A2370">
        <v>10316</v>
      </c>
      <c r="B2370">
        <v>34</v>
      </c>
      <c r="C2370">
        <v>47.57</v>
      </c>
      <c r="D2370">
        <v>1617.38</v>
      </c>
      <c r="E2370" s="1">
        <v>38292</v>
      </c>
      <c r="F2370" t="s">
        <v>16</v>
      </c>
      <c r="G2370">
        <v>4</v>
      </c>
      <c r="H2370">
        <v>11</v>
      </c>
      <c r="I2370">
        <v>2004</v>
      </c>
      <c r="J2370" t="s">
        <v>222</v>
      </c>
      <c r="K2370" t="s">
        <v>309</v>
      </c>
      <c r="L2370" t="s">
        <v>155</v>
      </c>
      <c r="M2370" t="s">
        <v>156</v>
      </c>
      <c r="N2370" t="s">
        <v>74</v>
      </c>
      <c r="O2370" t="s">
        <v>27</v>
      </c>
      <c r="P2370" t="s">
        <v>23</v>
      </c>
    </row>
    <row r="2371" spans="1:16" x14ac:dyDescent="0.3">
      <c r="A2371">
        <v>10328</v>
      </c>
      <c r="B2371">
        <v>34</v>
      </c>
      <c r="C2371">
        <v>51.93</v>
      </c>
      <c r="D2371">
        <v>1765.62</v>
      </c>
      <c r="E2371" s="1">
        <v>38303</v>
      </c>
      <c r="F2371" t="s">
        <v>16</v>
      </c>
      <c r="G2371">
        <v>4</v>
      </c>
      <c r="H2371">
        <v>11</v>
      </c>
      <c r="I2371">
        <v>2004</v>
      </c>
      <c r="J2371" t="s">
        <v>222</v>
      </c>
      <c r="K2371" t="s">
        <v>309</v>
      </c>
      <c r="L2371" t="s">
        <v>224</v>
      </c>
      <c r="M2371" t="s">
        <v>225</v>
      </c>
      <c r="N2371" t="s">
        <v>107</v>
      </c>
      <c r="O2371" t="s">
        <v>27</v>
      </c>
      <c r="P2371" t="s">
        <v>23</v>
      </c>
    </row>
    <row r="2372" spans="1:16" x14ac:dyDescent="0.3">
      <c r="A2372">
        <v>10340</v>
      </c>
      <c r="B2372">
        <v>40</v>
      </c>
      <c r="C2372">
        <v>50.62</v>
      </c>
      <c r="D2372">
        <v>2024.8</v>
      </c>
      <c r="E2372" s="1">
        <v>38315</v>
      </c>
      <c r="F2372" t="s">
        <v>16</v>
      </c>
      <c r="G2372">
        <v>4</v>
      </c>
      <c r="H2372">
        <v>11</v>
      </c>
      <c r="I2372">
        <v>2004</v>
      </c>
      <c r="J2372" t="s">
        <v>222</v>
      </c>
      <c r="K2372" t="s">
        <v>309</v>
      </c>
      <c r="L2372" t="s">
        <v>142</v>
      </c>
      <c r="M2372" t="s">
        <v>143</v>
      </c>
      <c r="N2372" t="s">
        <v>78</v>
      </c>
      <c r="O2372" t="s">
        <v>27</v>
      </c>
      <c r="P2372" t="s">
        <v>23</v>
      </c>
    </row>
    <row r="2373" spans="1:16" x14ac:dyDescent="0.3">
      <c r="A2373">
        <v>10353</v>
      </c>
      <c r="B2373">
        <v>40</v>
      </c>
      <c r="C2373">
        <v>82.21</v>
      </c>
      <c r="D2373">
        <v>3288.4</v>
      </c>
      <c r="E2373" s="1">
        <v>38325</v>
      </c>
      <c r="F2373" t="s">
        <v>16</v>
      </c>
      <c r="G2373">
        <v>4</v>
      </c>
      <c r="H2373">
        <v>12</v>
      </c>
      <c r="I2373">
        <v>2004</v>
      </c>
      <c r="J2373" t="s">
        <v>222</v>
      </c>
      <c r="K2373" t="s">
        <v>309</v>
      </c>
      <c r="L2373" t="s">
        <v>232</v>
      </c>
      <c r="M2373" t="s">
        <v>205</v>
      </c>
      <c r="N2373" t="s">
        <v>21</v>
      </c>
      <c r="O2373" t="s">
        <v>22</v>
      </c>
      <c r="P2373" t="s">
        <v>30</v>
      </c>
    </row>
    <row r="2374" spans="1:16" x14ac:dyDescent="0.3">
      <c r="A2374">
        <v>10361</v>
      </c>
      <c r="B2374">
        <v>33</v>
      </c>
      <c r="C2374">
        <v>82.59</v>
      </c>
      <c r="D2374">
        <v>2725.47</v>
      </c>
      <c r="E2374" s="1">
        <v>38338</v>
      </c>
      <c r="F2374" t="s">
        <v>16</v>
      </c>
      <c r="G2374">
        <v>4</v>
      </c>
      <c r="H2374">
        <v>12</v>
      </c>
      <c r="I2374">
        <v>2004</v>
      </c>
      <c r="J2374" t="s">
        <v>222</v>
      </c>
      <c r="K2374" t="s">
        <v>309</v>
      </c>
      <c r="L2374" t="s">
        <v>68</v>
      </c>
      <c r="M2374" t="s">
        <v>69</v>
      </c>
      <c r="N2374" t="s">
        <v>46</v>
      </c>
      <c r="O2374" t="s">
        <v>47</v>
      </c>
      <c r="P2374" t="s">
        <v>23</v>
      </c>
    </row>
    <row r="2375" spans="1:16" x14ac:dyDescent="0.3">
      <c r="A2375">
        <v>10375</v>
      </c>
      <c r="B2375">
        <v>49</v>
      </c>
      <c r="C2375">
        <v>65.8</v>
      </c>
      <c r="D2375">
        <v>3224.2</v>
      </c>
      <c r="E2375" s="1">
        <v>38386</v>
      </c>
      <c r="F2375" t="s">
        <v>16</v>
      </c>
      <c r="G2375">
        <v>1</v>
      </c>
      <c r="H2375">
        <v>2</v>
      </c>
      <c r="I2375">
        <v>2005</v>
      </c>
      <c r="J2375" t="s">
        <v>222</v>
      </c>
      <c r="K2375" t="s">
        <v>309</v>
      </c>
      <c r="L2375" t="s">
        <v>53</v>
      </c>
      <c r="M2375" t="s">
        <v>54</v>
      </c>
      <c r="N2375" t="s">
        <v>26</v>
      </c>
      <c r="O2375" t="s">
        <v>27</v>
      </c>
      <c r="P2375" t="s">
        <v>30</v>
      </c>
    </row>
    <row r="2376" spans="1:16" x14ac:dyDescent="0.3">
      <c r="A2376">
        <v>10388</v>
      </c>
      <c r="B2376">
        <v>27</v>
      </c>
      <c r="C2376">
        <v>100</v>
      </c>
      <c r="D2376">
        <v>3211.38</v>
      </c>
      <c r="E2376" s="1">
        <v>38414</v>
      </c>
      <c r="F2376" t="s">
        <v>16</v>
      </c>
      <c r="G2376">
        <v>1</v>
      </c>
      <c r="H2376">
        <v>3</v>
      </c>
      <c r="I2376">
        <v>2005</v>
      </c>
      <c r="J2376" t="s">
        <v>222</v>
      </c>
      <c r="K2376" t="s">
        <v>309</v>
      </c>
      <c r="L2376" t="s">
        <v>70</v>
      </c>
      <c r="M2376" t="s">
        <v>71</v>
      </c>
      <c r="N2376" t="s">
        <v>21</v>
      </c>
      <c r="O2376" t="s">
        <v>22</v>
      </c>
      <c r="P2376" t="s">
        <v>30</v>
      </c>
    </row>
    <row r="2377" spans="1:16" x14ac:dyDescent="0.3">
      <c r="A2377">
        <v>10398</v>
      </c>
      <c r="B2377">
        <v>49</v>
      </c>
      <c r="C2377">
        <v>36.659999999999997</v>
      </c>
      <c r="D2377">
        <v>1796.34</v>
      </c>
      <c r="E2377" s="1">
        <v>38441</v>
      </c>
      <c r="F2377" t="s">
        <v>16</v>
      </c>
      <c r="G2377">
        <v>1</v>
      </c>
      <c r="H2377">
        <v>3</v>
      </c>
      <c r="I2377">
        <v>2005</v>
      </c>
      <c r="J2377" t="s">
        <v>222</v>
      </c>
      <c r="K2377" t="s">
        <v>309</v>
      </c>
      <c r="L2377" t="s">
        <v>24</v>
      </c>
      <c r="M2377" t="s">
        <v>25</v>
      </c>
      <c r="N2377" t="s">
        <v>26</v>
      </c>
      <c r="O2377" t="s">
        <v>27</v>
      </c>
      <c r="P2377" t="s">
        <v>23</v>
      </c>
    </row>
    <row r="2378" spans="1:16" x14ac:dyDescent="0.3">
      <c r="A2378">
        <v>10401</v>
      </c>
      <c r="B2378">
        <v>56</v>
      </c>
      <c r="C2378">
        <v>35.35</v>
      </c>
      <c r="D2378">
        <v>1979.6</v>
      </c>
      <c r="E2378" s="1">
        <v>38445</v>
      </c>
      <c r="F2378" t="s">
        <v>161</v>
      </c>
      <c r="G2378">
        <v>2</v>
      </c>
      <c r="H2378">
        <v>4</v>
      </c>
      <c r="I2378">
        <v>2005</v>
      </c>
      <c r="J2378" t="s">
        <v>222</v>
      </c>
      <c r="K2378" t="s">
        <v>309</v>
      </c>
      <c r="L2378" t="s">
        <v>49</v>
      </c>
      <c r="M2378" t="s">
        <v>50</v>
      </c>
      <c r="N2378" t="s">
        <v>21</v>
      </c>
      <c r="O2378" t="s">
        <v>22</v>
      </c>
      <c r="P2378" t="s">
        <v>23</v>
      </c>
    </row>
    <row r="2379" spans="1:16" x14ac:dyDescent="0.3">
      <c r="A2379">
        <v>10416</v>
      </c>
      <c r="B2379">
        <v>37</v>
      </c>
      <c r="C2379">
        <v>51.93</v>
      </c>
      <c r="D2379">
        <v>1921.41</v>
      </c>
      <c r="E2379" s="1">
        <v>38482</v>
      </c>
      <c r="F2379" t="s">
        <v>16</v>
      </c>
      <c r="G2379">
        <v>2</v>
      </c>
      <c r="H2379">
        <v>5</v>
      </c>
      <c r="I2379">
        <v>2005</v>
      </c>
      <c r="J2379" t="s">
        <v>222</v>
      </c>
      <c r="K2379" t="s">
        <v>309</v>
      </c>
      <c r="L2379" t="s">
        <v>181</v>
      </c>
      <c r="M2379" t="s">
        <v>182</v>
      </c>
      <c r="N2379" t="s">
        <v>107</v>
      </c>
      <c r="O2379" t="s">
        <v>27</v>
      </c>
      <c r="P2379" t="s">
        <v>23</v>
      </c>
    </row>
    <row r="2380" spans="1:16" x14ac:dyDescent="0.3">
      <c r="A2380">
        <v>10104</v>
      </c>
      <c r="B2380">
        <v>33</v>
      </c>
      <c r="C2380">
        <v>100</v>
      </c>
      <c r="D2380">
        <v>3705.24</v>
      </c>
      <c r="E2380" s="1">
        <v>37652</v>
      </c>
      <c r="F2380" t="s">
        <v>16</v>
      </c>
      <c r="G2380">
        <v>1</v>
      </c>
      <c r="H2380">
        <v>1</v>
      </c>
      <c r="I2380">
        <v>2003</v>
      </c>
      <c r="J2380" t="s">
        <v>198</v>
      </c>
      <c r="K2380" t="s">
        <v>310</v>
      </c>
      <c r="L2380" t="s">
        <v>76</v>
      </c>
      <c r="M2380" t="s">
        <v>77</v>
      </c>
      <c r="N2380" t="s">
        <v>78</v>
      </c>
      <c r="O2380" t="s">
        <v>27</v>
      </c>
      <c r="P2380" t="s">
        <v>30</v>
      </c>
    </row>
    <row r="2381" spans="1:16" x14ac:dyDescent="0.3">
      <c r="A2381">
        <v>10115</v>
      </c>
      <c r="B2381">
        <v>27</v>
      </c>
      <c r="C2381">
        <v>100</v>
      </c>
      <c r="D2381">
        <v>2843.91</v>
      </c>
      <c r="E2381" s="1">
        <v>37715</v>
      </c>
      <c r="F2381" t="s">
        <v>16</v>
      </c>
      <c r="G2381">
        <v>2</v>
      </c>
      <c r="H2381">
        <v>4</v>
      </c>
      <c r="I2381">
        <v>2003</v>
      </c>
      <c r="J2381" t="s">
        <v>198</v>
      </c>
      <c r="K2381" t="s">
        <v>310</v>
      </c>
      <c r="L2381" t="s">
        <v>88</v>
      </c>
      <c r="M2381" t="s">
        <v>20</v>
      </c>
      <c r="N2381" t="s">
        <v>21</v>
      </c>
      <c r="O2381" t="s">
        <v>22</v>
      </c>
      <c r="P2381" t="s">
        <v>23</v>
      </c>
    </row>
    <row r="2382" spans="1:16" x14ac:dyDescent="0.3">
      <c r="A2382">
        <v>10127</v>
      </c>
      <c r="B2382">
        <v>46</v>
      </c>
      <c r="C2382">
        <v>100</v>
      </c>
      <c r="D2382">
        <v>6176.42</v>
      </c>
      <c r="E2382" s="1">
        <v>37775</v>
      </c>
      <c r="F2382" t="s">
        <v>16</v>
      </c>
      <c r="G2382">
        <v>2</v>
      </c>
      <c r="H2382">
        <v>6</v>
      </c>
      <c r="I2382">
        <v>2003</v>
      </c>
      <c r="J2382" t="s">
        <v>198</v>
      </c>
      <c r="K2382" t="s">
        <v>310</v>
      </c>
      <c r="L2382" t="s">
        <v>189</v>
      </c>
      <c r="M2382" t="s">
        <v>20</v>
      </c>
      <c r="N2382" t="s">
        <v>21</v>
      </c>
      <c r="O2382" t="s">
        <v>22</v>
      </c>
      <c r="P2382" t="s">
        <v>30</v>
      </c>
    </row>
    <row r="2383" spans="1:16" x14ac:dyDescent="0.3">
      <c r="A2383">
        <v>10141</v>
      </c>
      <c r="B2383">
        <v>44</v>
      </c>
      <c r="C2383">
        <v>100</v>
      </c>
      <c r="D2383">
        <v>5500.44</v>
      </c>
      <c r="E2383" s="1">
        <v>37834</v>
      </c>
      <c r="F2383" t="s">
        <v>16</v>
      </c>
      <c r="G2383">
        <v>3</v>
      </c>
      <c r="H2383">
        <v>8</v>
      </c>
      <c r="I2383">
        <v>2003</v>
      </c>
      <c r="J2383" t="s">
        <v>198</v>
      </c>
      <c r="K2383" t="s">
        <v>310</v>
      </c>
      <c r="L2383" t="s">
        <v>186</v>
      </c>
      <c r="M2383" t="s">
        <v>187</v>
      </c>
      <c r="N2383" t="s">
        <v>59</v>
      </c>
      <c r="O2383" t="s">
        <v>27</v>
      </c>
      <c r="P2383" t="s">
        <v>30</v>
      </c>
    </row>
    <row r="2384" spans="1:16" x14ac:dyDescent="0.3">
      <c r="A2384">
        <v>10151</v>
      </c>
      <c r="B2384">
        <v>26</v>
      </c>
      <c r="C2384">
        <v>100</v>
      </c>
      <c r="D2384">
        <v>3220.1</v>
      </c>
      <c r="E2384" s="1">
        <v>37885</v>
      </c>
      <c r="F2384" t="s">
        <v>16</v>
      </c>
      <c r="G2384">
        <v>3</v>
      </c>
      <c r="H2384">
        <v>9</v>
      </c>
      <c r="I2384">
        <v>2003</v>
      </c>
      <c r="J2384" t="s">
        <v>198</v>
      </c>
      <c r="K2384" t="s">
        <v>310</v>
      </c>
      <c r="L2384" t="s">
        <v>157</v>
      </c>
      <c r="M2384" t="s">
        <v>158</v>
      </c>
      <c r="N2384" t="s">
        <v>59</v>
      </c>
      <c r="O2384" t="s">
        <v>27</v>
      </c>
      <c r="P2384" t="s">
        <v>30</v>
      </c>
    </row>
    <row r="2385" spans="1:16" x14ac:dyDescent="0.3">
      <c r="A2385">
        <v>10165</v>
      </c>
      <c r="B2385">
        <v>48</v>
      </c>
      <c r="C2385">
        <v>94.92</v>
      </c>
      <c r="D2385">
        <v>4556.16</v>
      </c>
      <c r="E2385" s="1">
        <v>37916</v>
      </c>
      <c r="F2385" t="s">
        <v>16</v>
      </c>
      <c r="G2385">
        <v>4</v>
      </c>
      <c r="H2385">
        <v>10</v>
      </c>
      <c r="I2385">
        <v>2003</v>
      </c>
      <c r="J2385" t="s">
        <v>198</v>
      </c>
      <c r="K2385" t="s">
        <v>310</v>
      </c>
      <c r="L2385" t="s">
        <v>85</v>
      </c>
      <c r="M2385" t="s">
        <v>86</v>
      </c>
      <c r="N2385" t="s">
        <v>86</v>
      </c>
      <c r="O2385" t="s">
        <v>87</v>
      </c>
      <c r="P2385" t="s">
        <v>30</v>
      </c>
    </row>
    <row r="2386" spans="1:16" x14ac:dyDescent="0.3">
      <c r="A2386">
        <v>10176</v>
      </c>
      <c r="B2386">
        <v>23</v>
      </c>
      <c r="C2386">
        <v>100</v>
      </c>
      <c r="D2386">
        <v>3114.89</v>
      </c>
      <c r="E2386" s="1">
        <v>37931</v>
      </c>
      <c r="F2386" t="s">
        <v>16</v>
      </c>
      <c r="G2386">
        <v>4</v>
      </c>
      <c r="H2386">
        <v>11</v>
      </c>
      <c r="I2386">
        <v>2003</v>
      </c>
      <c r="J2386" t="s">
        <v>198</v>
      </c>
      <c r="K2386" t="s">
        <v>310</v>
      </c>
      <c r="L2386" t="s">
        <v>181</v>
      </c>
      <c r="M2386" t="s">
        <v>182</v>
      </c>
      <c r="N2386" t="s">
        <v>107</v>
      </c>
      <c r="O2386" t="s">
        <v>27</v>
      </c>
      <c r="P2386" t="s">
        <v>30</v>
      </c>
    </row>
    <row r="2387" spans="1:16" x14ac:dyDescent="0.3">
      <c r="A2387">
        <v>10184</v>
      </c>
      <c r="B2387">
        <v>45</v>
      </c>
      <c r="C2387">
        <v>100</v>
      </c>
      <c r="D2387">
        <v>4948.2</v>
      </c>
      <c r="E2387" s="1">
        <v>37939</v>
      </c>
      <c r="F2387" t="s">
        <v>16</v>
      </c>
      <c r="G2387">
        <v>4</v>
      </c>
      <c r="H2387">
        <v>11</v>
      </c>
      <c r="I2387">
        <v>2003</v>
      </c>
      <c r="J2387" t="s">
        <v>198</v>
      </c>
      <c r="K2387" t="s">
        <v>310</v>
      </c>
      <c r="L2387" t="s">
        <v>209</v>
      </c>
      <c r="M2387" t="s">
        <v>210</v>
      </c>
      <c r="N2387" t="s">
        <v>78</v>
      </c>
      <c r="O2387" t="s">
        <v>27</v>
      </c>
      <c r="P2387" t="s">
        <v>30</v>
      </c>
    </row>
    <row r="2388" spans="1:16" x14ac:dyDescent="0.3">
      <c r="A2388">
        <v>10195</v>
      </c>
      <c r="B2388">
        <v>49</v>
      </c>
      <c r="C2388">
        <v>100</v>
      </c>
      <c r="D2388">
        <v>5161.17</v>
      </c>
      <c r="E2388" s="1">
        <v>37950</v>
      </c>
      <c r="F2388" t="s">
        <v>16</v>
      </c>
      <c r="G2388">
        <v>4</v>
      </c>
      <c r="H2388">
        <v>11</v>
      </c>
      <c r="I2388">
        <v>2003</v>
      </c>
      <c r="J2388" t="s">
        <v>198</v>
      </c>
      <c r="K2388" t="s">
        <v>310</v>
      </c>
      <c r="L2388" t="s">
        <v>128</v>
      </c>
      <c r="M2388" t="s">
        <v>129</v>
      </c>
      <c r="N2388" t="s">
        <v>21</v>
      </c>
      <c r="O2388" t="s">
        <v>22</v>
      </c>
      <c r="P2388" t="s">
        <v>30</v>
      </c>
    </row>
    <row r="2389" spans="1:16" x14ac:dyDescent="0.3">
      <c r="A2389">
        <v>10207</v>
      </c>
      <c r="B2389">
        <v>28</v>
      </c>
      <c r="C2389">
        <v>94.92</v>
      </c>
      <c r="D2389">
        <v>2657.76</v>
      </c>
      <c r="E2389" s="1">
        <v>37964</v>
      </c>
      <c r="F2389" t="s">
        <v>16</v>
      </c>
      <c r="G2389">
        <v>4</v>
      </c>
      <c r="H2389">
        <v>12</v>
      </c>
      <c r="I2389">
        <v>2003</v>
      </c>
      <c r="J2389" t="s">
        <v>198</v>
      </c>
      <c r="K2389" t="s">
        <v>310</v>
      </c>
      <c r="L2389" t="s">
        <v>167</v>
      </c>
      <c r="M2389" t="s">
        <v>154</v>
      </c>
      <c r="N2389" t="s">
        <v>21</v>
      </c>
      <c r="O2389" t="s">
        <v>22</v>
      </c>
      <c r="P2389" t="s">
        <v>23</v>
      </c>
    </row>
    <row r="2390" spans="1:16" x14ac:dyDescent="0.3">
      <c r="A2390">
        <v>10220</v>
      </c>
      <c r="B2390">
        <v>37</v>
      </c>
      <c r="C2390">
        <v>100</v>
      </c>
      <c r="D2390">
        <v>3983.05</v>
      </c>
      <c r="E2390" s="1">
        <v>38029</v>
      </c>
      <c r="F2390" t="s">
        <v>16</v>
      </c>
      <c r="G2390">
        <v>1</v>
      </c>
      <c r="H2390">
        <v>2</v>
      </c>
      <c r="I2390">
        <v>2004</v>
      </c>
      <c r="J2390" t="s">
        <v>198</v>
      </c>
      <c r="K2390" t="s">
        <v>310</v>
      </c>
      <c r="L2390" t="s">
        <v>190</v>
      </c>
      <c r="M2390" t="s">
        <v>191</v>
      </c>
      <c r="N2390" t="s">
        <v>192</v>
      </c>
      <c r="O2390" t="s">
        <v>27</v>
      </c>
      <c r="P2390" t="s">
        <v>30</v>
      </c>
    </row>
    <row r="2391" spans="1:16" x14ac:dyDescent="0.3">
      <c r="A2391">
        <v>10230</v>
      </c>
      <c r="B2391">
        <v>34</v>
      </c>
      <c r="C2391">
        <v>100</v>
      </c>
      <c r="D2391">
        <v>3974.94</v>
      </c>
      <c r="E2391" s="1">
        <v>38061</v>
      </c>
      <c r="F2391" t="s">
        <v>16</v>
      </c>
      <c r="G2391">
        <v>1</v>
      </c>
      <c r="H2391">
        <v>3</v>
      </c>
      <c r="I2391">
        <v>2004</v>
      </c>
      <c r="J2391" t="s">
        <v>198</v>
      </c>
      <c r="K2391" t="s">
        <v>310</v>
      </c>
      <c r="L2391" t="s">
        <v>184</v>
      </c>
      <c r="M2391" t="s">
        <v>185</v>
      </c>
      <c r="N2391" t="s">
        <v>177</v>
      </c>
      <c r="O2391" t="s">
        <v>27</v>
      </c>
      <c r="P2391" t="s">
        <v>30</v>
      </c>
    </row>
    <row r="2392" spans="1:16" x14ac:dyDescent="0.3">
      <c r="A2392">
        <v>10246</v>
      </c>
      <c r="B2392">
        <v>22</v>
      </c>
      <c r="C2392">
        <v>100</v>
      </c>
      <c r="D2392">
        <v>2928.42</v>
      </c>
      <c r="E2392" s="1">
        <v>38112</v>
      </c>
      <c r="F2392" t="s">
        <v>16</v>
      </c>
      <c r="G2392">
        <v>2</v>
      </c>
      <c r="H2392">
        <v>5</v>
      </c>
      <c r="I2392">
        <v>2004</v>
      </c>
      <c r="J2392" t="s">
        <v>198</v>
      </c>
      <c r="K2392" t="s">
        <v>310</v>
      </c>
      <c r="L2392" t="s">
        <v>76</v>
      </c>
      <c r="M2392" t="s">
        <v>77</v>
      </c>
      <c r="N2392" t="s">
        <v>78</v>
      </c>
      <c r="O2392" t="s">
        <v>27</v>
      </c>
      <c r="P2392" t="s">
        <v>23</v>
      </c>
    </row>
    <row r="2393" spans="1:16" x14ac:dyDescent="0.3">
      <c r="A2393">
        <v>10259</v>
      </c>
      <c r="B2393">
        <v>29</v>
      </c>
      <c r="C2393">
        <v>100</v>
      </c>
      <c r="D2393">
        <v>3054.57</v>
      </c>
      <c r="E2393" s="1">
        <v>38153</v>
      </c>
      <c r="F2393" t="s">
        <v>16</v>
      </c>
      <c r="G2393">
        <v>2</v>
      </c>
      <c r="H2393">
        <v>6</v>
      </c>
      <c r="I2393">
        <v>2004</v>
      </c>
      <c r="J2393" t="s">
        <v>198</v>
      </c>
      <c r="K2393" t="s">
        <v>310</v>
      </c>
      <c r="L2393" t="s">
        <v>168</v>
      </c>
      <c r="M2393" t="s">
        <v>86</v>
      </c>
      <c r="N2393" t="s">
        <v>86</v>
      </c>
      <c r="O2393" t="s">
        <v>47</v>
      </c>
      <c r="P2393" t="s">
        <v>30</v>
      </c>
    </row>
    <row r="2394" spans="1:16" x14ac:dyDescent="0.3">
      <c r="A2394">
        <v>10271</v>
      </c>
      <c r="B2394">
        <v>34</v>
      </c>
      <c r="C2394">
        <v>98.39</v>
      </c>
      <c r="D2394">
        <v>3345.26</v>
      </c>
      <c r="E2394" s="1">
        <v>38188</v>
      </c>
      <c r="F2394" t="s">
        <v>16</v>
      </c>
      <c r="G2394">
        <v>3</v>
      </c>
      <c r="H2394">
        <v>7</v>
      </c>
      <c r="I2394">
        <v>2004</v>
      </c>
      <c r="J2394" t="s">
        <v>198</v>
      </c>
      <c r="K2394" t="s">
        <v>310</v>
      </c>
      <c r="L2394" t="s">
        <v>112</v>
      </c>
      <c r="M2394" t="s">
        <v>113</v>
      </c>
      <c r="N2394" t="s">
        <v>21</v>
      </c>
      <c r="O2394" t="s">
        <v>22</v>
      </c>
      <c r="P2394" t="s">
        <v>30</v>
      </c>
    </row>
    <row r="2395" spans="1:16" x14ac:dyDescent="0.3">
      <c r="A2395">
        <v>10282</v>
      </c>
      <c r="B2395">
        <v>38</v>
      </c>
      <c r="C2395">
        <v>100</v>
      </c>
      <c r="D2395">
        <v>4310.72</v>
      </c>
      <c r="E2395" s="1">
        <v>38219</v>
      </c>
      <c r="F2395" t="s">
        <v>16</v>
      </c>
      <c r="G2395">
        <v>3</v>
      </c>
      <c r="H2395">
        <v>8</v>
      </c>
      <c r="I2395">
        <v>2004</v>
      </c>
      <c r="J2395" t="s">
        <v>198</v>
      </c>
      <c r="K2395" t="s">
        <v>310</v>
      </c>
      <c r="L2395" t="s">
        <v>112</v>
      </c>
      <c r="M2395" t="s">
        <v>113</v>
      </c>
      <c r="N2395" t="s">
        <v>21</v>
      </c>
      <c r="O2395" t="s">
        <v>22</v>
      </c>
      <c r="P2395" t="s">
        <v>30</v>
      </c>
    </row>
    <row r="2396" spans="1:16" x14ac:dyDescent="0.3">
      <c r="A2396">
        <v>10292</v>
      </c>
      <c r="B2396">
        <v>41</v>
      </c>
      <c r="C2396">
        <v>100</v>
      </c>
      <c r="D2396">
        <v>4983.1400000000003</v>
      </c>
      <c r="E2396" s="1">
        <v>38238</v>
      </c>
      <c r="F2396" t="s">
        <v>16</v>
      </c>
      <c r="G2396">
        <v>3</v>
      </c>
      <c r="H2396">
        <v>9</v>
      </c>
      <c r="I2396">
        <v>2004</v>
      </c>
      <c r="J2396" t="s">
        <v>198</v>
      </c>
      <c r="K2396" t="s">
        <v>310</v>
      </c>
      <c r="L2396" t="s">
        <v>19</v>
      </c>
      <c r="M2396" t="s">
        <v>20</v>
      </c>
      <c r="N2396" t="s">
        <v>21</v>
      </c>
      <c r="O2396" t="s">
        <v>22</v>
      </c>
      <c r="P2396" t="s">
        <v>30</v>
      </c>
    </row>
    <row r="2397" spans="1:16" x14ac:dyDescent="0.3">
      <c r="A2397">
        <v>10305</v>
      </c>
      <c r="B2397">
        <v>42</v>
      </c>
      <c r="C2397">
        <v>100</v>
      </c>
      <c r="D2397">
        <v>4618.32</v>
      </c>
      <c r="E2397" s="1">
        <v>38273</v>
      </c>
      <c r="F2397" t="s">
        <v>16</v>
      </c>
      <c r="G2397">
        <v>4</v>
      </c>
      <c r="H2397">
        <v>10</v>
      </c>
      <c r="I2397">
        <v>2004</v>
      </c>
      <c r="J2397" t="s">
        <v>198</v>
      </c>
      <c r="K2397" t="s">
        <v>310</v>
      </c>
      <c r="L2397" t="s">
        <v>55</v>
      </c>
      <c r="M2397" t="s">
        <v>56</v>
      </c>
      <c r="N2397" t="s">
        <v>21</v>
      </c>
      <c r="O2397" t="s">
        <v>22</v>
      </c>
      <c r="P2397" t="s">
        <v>30</v>
      </c>
    </row>
    <row r="2398" spans="1:16" x14ac:dyDescent="0.3">
      <c r="A2398">
        <v>10314</v>
      </c>
      <c r="B2398">
        <v>28</v>
      </c>
      <c r="C2398">
        <v>100</v>
      </c>
      <c r="D2398">
        <v>3403.12</v>
      </c>
      <c r="E2398" s="1">
        <v>38282</v>
      </c>
      <c r="F2398" t="s">
        <v>16</v>
      </c>
      <c r="G2398">
        <v>4</v>
      </c>
      <c r="H2398">
        <v>10</v>
      </c>
      <c r="I2398">
        <v>2004</v>
      </c>
      <c r="J2398" t="s">
        <v>198</v>
      </c>
      <c r="K2398" t="s">
        <v>310</v>
      </c>
      <c r="L2398" t="s">
        <v>196</v>
      </c>
      <c r="M2398" t="s">
        <v>197</v>
      </c>
      <c r="N2398" t="s">
        <v>134</v>
      </c>
      <c r="O2398" t="s">
        <v>27</v>
      </c>
      <c r="P2398" t="s">
        <v>30</v>
      </c>
    </row>
    <row r="2399" spans="1:16" x14ac:dyDescent="0.3">
      <c r="A2399">
        <v>10325</v>
      </c>
      <c r="B2399">
        <v>38</v>
      </c>
      <c r="C2399">
        <v>100</v>
      </c>
      <c r="D2399">
        <v>5190.42</v>
      </c>
      <c r="E2399" s="1">
        <v>38296</v>
      </c>
      <c r="F2399" t="s">
        <v>16</v>
      </c>
      <c r="G2399">
        <v>4</v>
      </c>
      <c r="H2399">
        <v>11</v>
      </c>
      <c r="I2399">
        <v>2004</v>
      </c>
      <c r="J2399" t="s">
        <v>198</v>
      </c>
      <c r="K2399" t="s">
        <v>310</v>
      </c>
      <c r="L2399" t="s">
        <v>60</v>
      </c>
      <c r="M2399" t="s">
        <v>61</v>
      </c>
      <c r="N2399" t="s">
        <v>41</v>
      </c>
      <c r="O2399" t="s">
        <v>27</v>
      </c>
      <c r="P2399" t="s">
        <v>30</v>
      </c>
    </row>
    <row r="2400" spans="1:16" x14ac:dyDescent="0.3">
      <c r="A2400">
        <v>10336</v>
      </c>
      <c r="B2400">
        <v>23</v>
      </c>
      <c r="C2400">
        <v>100</v>
      </c>
      <c r="D2400">
        <v>3141.57</v>
      </c>
      <c r="E2400" s="1">
        <v>38311</v>
      </c>
      <c r="F2400" t="s">
        <v>16</v>
      </c>
      <c r="G2400">
        <v>4</v>
      </c>
      <c r="H2400">
        <v>11</v>
      </c>
      <c r="I2400">
        <v>2004</v>
      </c>
      <c r="J2400" t="s">
        <v>198</v>
      </c>
      <c r="K2400" t="s">
        <v>310</v>
      </c>
      <c r="L2400" t="s">
        <v>163</v>
      </c>
      <c r="M2400" t="s">
        <v>29</v>
      </c>
      <c r="N2400" t="s">
        <v>26</v>
      </c>
      <c r="O2400" t="s">
        <v>27</v>
      </c>
      <c r="P2400" t="s">
        <v>30</v>
      </c>
    </row>
    <row r="2401" spans="1:16" x14ac:dyDescent="0.3">
      <c r="A2401">
        <v>10350</v>
      </c>
      <c r="B2401">
        <v>31</v>
      </c>
      <c r="C2401">
        <v>71.400000000000006</v>
      </c>
      <c r="D2401">
        <v>2213.4</v>
      </c>
      <c r="E2401" s="1">
        <v>38323</v>
      </c>
      <c r="F2401" t="s">
        <v>16</v>
      </c>
      <c r="G2401">
        <v>4</v>
      </c>
      <c r="H2401">
        <v>12</v>
      </c>
      <c r="I2401">
        <v>2004</v>
      </c>
      <c r="J2401" t="s">
        <v>198</v>
      </c>
      <c r="K2401" t="s">
        <v>310</v>
      </c>
      <c r="L2401" t="s">
        <v>76</v>
      </c>
      <c r="M2401" t="s">
        <v>77</v>
      </c>
      <c r="N2401" t="s">
        <v>78</v>
      </c>
      <c r="O2401" t="s">
        <v>27</v>
      </c>
      <c r="P2401" t="s">
        <v>23</v>
      </c>
    </row>
    <row r="2402" spans="1:16" x14ac:dyDescent="0.3">
      <c r="A2402">
        <v>10359</v>
      </c>
      <c r="B2402">
        <v>46</v>
      </c>
      <c r="C2402">
        <v>100</v>
      </c>
      <c r="D2402">
        <v>4896.7</v>
      </c>
      <c r="E2402" s="1">
        <v>38336</v>
      </c>
      <c r="F2402" t="s">
        <v>16</v>
      </c>
      <c r="G2402">
        <v>4</v>
      </c>
      <c r="H2402">
        <v>12</v>
      </c>
      <c r="I2402">
        <v>2004</v>
      </c>
      <c r="J2402" t="s">
        <v>198</v>
      </c>
      <c r="K2402" t="s">
        <v>310</v>
      </c>
      <c r="L2402" t="s">
        <v>24</v>
      </c>
      <c r="M2402" t="s">
        <v>25</v>
      </c>
      <c r="N2402" t="s">
        <v>26</v>
      </c>
      <c r="O2402" t="s">
        <v>27</v>
      </c>
      <c r="P2402" t="s">
        <v>30</v>
      </c>
    </row>
    <row r="2403" spans="1:16" x14ac:dyDescent="0.3">
      <c r="A2403">
        <v>10371</v>
      </c>
      <c r="B2403">
        <v>48</v>
      </c>
      <c r="C2403">
        <v>56.55</v>
      </c>
      <c r="D2403">
        <v>2714.4</v>
      </c>
      <c r="E2403" s="1">
        <v>38375</v>
      </c>
      <c r="F2403" t="s">
        <v>16</v>
      </c>
      <c r="G2403">
        <v>1</v>
      </c>
      <c r="H2403">
        <v>1</v>
      </c>
      <c r="I2403">
        <v>2005</v>
      </c>
      <c r="J2403" t="s">
        <v>198</v>
      </c>
      <c r="K2403" t="s">
        <v>310</v>
      </c>
      <c r="L2403" t="s">
        <v>112</v>
      </c>
      <c r="M2403" t="s">
        <v>113</v>
      </c>
      <c r="N2403" t="s">
        <v>21</v>
      </c>
      <c r="O2403" t="s">
        <v>22</v>
      </c>
      <c r="P2403" t="s">
        <v>23</v>
      </c>
    </row>
    <row r="2404" spans="1:16" x14ac:dyDescent="0.3">
      <c r="A2404">
        <v>10383</v>
      </c>
      <c r="B2404">
        <v>29</v>
      </c>
      <c r="C2404">
        <v>100</v>
      </c>
      <c r="D2404">
        <v>3087.05</v>
      </c>
      <c r="E2404" s="1">
        <v>38405</v>
      </c>
      <c r="F2404" t="s">
        <v>16</v>
      </c>
      <c r="G2404">
        <v>1</v>
      </c>
      <c r="H2404">
        <v>2</v>
      </c>
      <c r="I2404">
        <v>2005</v>
      </c>
      <c r="J2404" t="s">
        <v>198</v>
      </c>
      <c r="K2404" t="s">
        <v>310</v>
      </c>
      <c r="L2404" t="s">
        <v>76</v>
      </c>
      <c r="M2404" t="s">
        <v>77</v>
      </c>
      <c r="N2404" t="s">
        <v>78</v>
      </c>
      <c r="O2404" t="s">
        <v>27</v>
      </c>
      <c r="P2404" t="s">
        <v>30</v>
      </c>
    </row>
    <row r="2405" spans="1:16" x14ac:dyDescent="0.3">
      <c r="A2405">
        <v>10395</v>
      </c>
      <c r="B2405">
        <v>46</v>
      </c>
      <c r="C2405">
        <v>100</v>
      </c>
      <c r="D2405">
        <v>5692.96</v>
      </c>
      <c r="E2405" s="1">
        <v>38428</v>
      </c>
      <c r="F2405" t="s">
        <v>16</v>
      </c>
      <c r="G2405">
        <v>1</v>
      </c>
      <c r="H2405">
        <v>3</v>
      </c>
      <c r="I2405">
        <v>2005</v>
      </c>
      <c r="J2405" t="s">
        <v>198</v>
      </c>
      <c r="K2405" t="s">
        <v>310</v>
      </c>
      <c r="L2405" t="s">
        <v>28</v>
      </c>
      <c r="M2405" t="s">
        <v>29</v>
      </c>
      <c r="N2405" t="s">
        <v>26</v>
      </c>
      <c r="O2405" t="s">
        <v>27</v>
      </c>
      <c r="P2405" t="s">
        <v>30</v>
      </c>
    </row>
    <row r="2406" spans="1:16" x14ac:dyDescent="0.3">
      <c r="A2406">
        <v>10412</v>
      </c>
      <c r="B2406">
        <v>26</v>
      </c>
      <c r="C2406">
        <v>100</v>
      </c>
      <c r="D2406">
        <v>3460.86</v>
      </c>
      <c r="E2406" s="1">
        <v>38475</v>
      </c>
      <c r="F2406" t="s">
        <v>16</v>
      </c>
      <c r="G2406">
        <v>2</v>
      </c>
      <c r="H2406">
        <v>5</v>
      </c>
      <c r="I2406">
        <v>2005</v>
      </c>
      <c r="J2406" t="s">
        <v>198</v>
      </c>
      <c r="K2406" t="s">
        <v>310</v>
      </c>
      <c r="L2406" t="s">
        <v>76</v>
      </c>
      <c r="M2406" t="s">
        <v>77</v>
      </c>
      <c r="N2406" t="s">
        <v>78</v>
      </c>
      <c r="O2406" t="s">
        <v>27</v>
      </c>
      <c r="P2406" t="s">
        <v>30</v>
      </c>
    </row>
    <row r="2407" spans="1:16" x14ac:dyDescent="0.3">
      <c r="A2407">
        <v>10425</v>
      </c>
      <c r="B2407">
        <v>18</v>
      </c>
      <c r="C2407">
        <v>100</v>
      </c>
      <c r="D2407">
        <v>1895.94</v>
      </c>
      <c r="E2407" s="1">
        <v>38503</v>
      </c>
      <c r="F2407" t="s">
        <v>122</v>
      </c>
      <c r="G2407">
        <v>2</v>
      </c>
      <c r="H2407">
        <v>5</v>
      </c>
      <c r="I2407">
        <v>2005</v>
      </c>
      <c r="J2407" t="s">
        <v>198</v>
      </c>
      <c r="K2407" t="s">
        <v>310</v>
      </c>
      <c r="L2407" t="s">
        <v>53</v>
      </c>
      <c r="M2407" t="s">
        <v>54</v>
      </c>
      <c r="N2407" t="s">
        <v>26</v>
      </c>
      <c r="O2407" t="s">
        <v>27</v>
      </c>
      <c r="P2407" t="s">
        <v>23</v>
      </c>
    </row>
    <row r="2408" spans="1:16" x14ac:dyDescent="0.3">
      <c r="A2408">
        <v>10104</v>
      </c>
      <c r="B2408">
        <v>32</v>
      </c>
      <c r="C2408">
        <v>53.31</v>
      </c>
      <c r="D2408">
        <v>1705.92</v>
      </c>
      <c r="E2408" s="1">
        <v>37652</v>
      </c>
      <c r="F2408" t="s">
        <v>16</v>
      </c>
      <c r="G2408">
        <v>1</v>
      </c>
      <c r="H2408">
        <v>1</v>
      </c>
      <c r="I2408">
        <v>2003</v>
      </c>
      <c r="J2408" t="s">
        <v>257</v>
      </c>
      <c r="K2408" t="s">
        <v>311</v>
      </c>
      <c r="L2408" t="s">
        <v>76</v>
      </c>
      <c r="M2408" t="s">
        <v>77</v>
      </c>
      <c r="N2408" t="s">
        <v>78</v>
      </c>
      <c r="O2408" t="s">
        <v>27</v>
      </c>
      <c r="P2408" t="s">
        <v>23</v>
      </c>
    </row>
    <row r="2409" spans="1:16" x14ac:dyDescent="0.3">
      <c r="A2409">
        <v>10117</v>
      </c>
      <c r="B2409">
        <v>21</v>
      </c>
      <c r="C2409">
        <v>49.21</v>
      </c>
      <c r="D2409">
        <v>1033.4100000000001</v>
      </c>
      <c r="E2409" s="1">
        <v>37727</v>
      </c>
      <c r="F2409" t="s">
        <v>16</v>
      </c>
      <c r="G2409">
        <v>2</v>
      </c>
      <c r="H2409">
        <v>4</v>
      </c>
      <c r="I2409">
        <v>2003</v>
      </c>
      <c r="J2409" t="s">
        <v>257</v>
      </c>
      <c r="K2409" t="s">
        <v>311</v>
      </c>
      <c r="L2409" t="s">
        <v>85</v>
      </c>
      <c r="M2409" t="s">
        <v>86</v>
      </c>
      <c r="N2409" t="s">
        <v>86</v>
      </c>
      <c r="O2409" t="s">
        <v>87</v>
      </c>
      <c r="P2409" t="s">
        <v>23</v>
      </c>
    </row>
    <row r="2410" spans="1:16" x14ac:dyDescent="0.3">
      <c r="A2410">
        <v>10127</v>
      </c>
      <c r="B2410">
        <v>46</v>
      </c>
      <c r="C2410">
        <v>69.12</v>
      </c>
      <c r="D2410">
        <v>3179.52</v>
      </c>
      <c r="E2410" s="1">
        <v>37775</v>
      </c>
      <c r="F2410" t="s">
        <v>16</v>
      </c>
      <c r="G2410">
        <v>2</v>
      </c>
      <c r="H2410">
        <v>6</v>
      </c>
      <c r="I2410">
        <v>2003</v>
      </c>
      <c r="J2410" t="s">
        <v>257</v>
      </c>
      <c r="K2410" t="s">
        <v>311</v>
      </c>
      <c r="L2410" t="s">
        <v>189</v>
      </c>
      <c r="M2410" t="s">
        <v>20</v>
      </c>
      <c r="N2410" t="s">
        <v>21</v>
      </c>
      <c r="O2410" t="s">
        <v>22</v>
      </c>
      <c r="P2410" t="s">
        <v>30</v>
      </c>
    </row>
    <row r="2411" spans="1:16" x14ac:dyDescent="0.3">
      <c r="A2411">
        <v>10142</v>
      </c>
      <c r="B2411">
        <v>42</v>
      </c>
      <c r="C2411">
        <v>49.79</v>
      </c>
      <c r="D2411">
        <v>2091.1799999999998</v>
      </c>
      <c r="E2411" s="1">
        <v>37841</v>
      </c>
      <c r="F2411" t="s">
        <v>16</v>
      </c>
      <c r="G2411">
        <v>3</v>
      </c>
      <c r="H2411">
        <v>8</v>
      </c>
      <c r="I2411">
        <v>2003</v>
      </c>
      <c r="J2411" t="s">
        <v>257</v>
      </c>
      <c r="K2411" t="s">
        <v>311</v>
      </c>
      <c r="L2411" t="s">
        <v>112</v>
      </c>
      <c r="M2411" t="s">
        <v>113</v>
      </c>
      <c r="N2411" t="s">
        <v>21</v>
      </c>
      <c r="O2411" t="s">
        <v>22</v>
      </c>
      <c r="P2411" t="s">
        <v>23</v>
      </c>
    </row>
    <row r="2412" spans="1:16" x14ac:dyDescent="0.3">
      <c r="A2412">
        <v>10153</v>
      </c>
      <c r="B2412">
        <v>31</v>
      </c>
      <c r="C2412">
        <v>57.41</v>
      </c>
      <c r="D2412">
        <v>1779.71</v>
      </c>
      <c r="E2412" s="1">
        <v>37892</v>
      </c>
      <c r="F2412" t="s">
        <v>16</v>
      </c>
      <c r="G2412">
        <v>3</v>
      </c>
      <c r="H2412">
        <v>9</v>
      </c>
      <c r="I2412">
        <v>2003</v>
      </c>
      <c r="J2412" t="s">
        <v>257</v>
      </c>
      <c r="K2412" t="s">
        <v>311</v>
      </c>
      <c r="L2412" t="s">
        <v>76</v>
      </c>
      <c r="M2412" t="s">
        <v>77</v>
      </c>
      <c r="N2412" t="s">
        <v>78</v>
      </c>
      <c r="O2412" t="s">
        <v>27</v>
      </c>
      <c r="P2412" t="s">
        <v>23</v>
      </c>
    </row>
    <row r="2413" spans="1:16" x14ac:dyDescent="0.3">
      <c r="A2413">
        <v>10165</v>
      </c>
      <c r="B2413">
        <v>38</v>
      </c>
      <c r="C2413">
        <v>66.78</v>
      </c>
      <c r="D2413">
        <v>2537.64</v>
      </c>
      <c r="E2413" s="1">
        <v>37916</v>
      </c>
      <c r="F2413" t="s">
        <v>16</v>
      </c>
      <c r="G2413">
        <v>4</v>
      </c>
      <c r="H2413">
        <v>10</v>
      </c>
      <c r="I2413">
        <v>2003</v>
      </c>
      <c r="J2413" t="s">
        <v>257</v>
      </c>
      <c r="K2413" t="s">
        <v>311</v>
      </c>
      <c r="L2413" t="s">
        <v>85</v>
      </c>
      <c r="M2413" t="s">
        <v>86</v>
      </c>
      <c r="N2413" t="s">
        <v>86</v>
      </c>
      <c r="O2413" t="s">
        <v>87</v>
      </c>
      <c r="P2413" t="s">
        <v>23</v>
      </c>
    </row>
    <row r="2414" spans="1:16" x14ac:dyDescent="0.3">
      <c r="A2414">
        <v>10176</v>
      </c>
      <c r="B2414">
        <v>38</v>
      </c>
      <c r="C2414">
        <v>64.44</v>
      </c>
      <c r="D2414">
        <v>2448.7199999999998</v>
      </c>
      <c r="E2414" s="1">
        <v>37931</v>
      </c>
      <c r="F2414" t="s">
        <v>16</v>
      </c>
      <c r="G2414">
        <v>4</v>
      </c>
      <c r="H2414">
        <v>11</v>
      </c>
      <c r="I2414">
        <v>2003</v>
      </c>
      <c r="J2414" t="s">
        <v>257</v>
      </c>
      <c r="K2414" t="s">
        <v>311</v>
      </c>
      <c r="L2414" t="s">
        <v>181</v>
      </c>
      <c r="M2414" t="s">
        <v>182</v>
      </c>
      <c r="N2414" t="s">
        <v>107</v>
      </c>
      <c r="O2414" t="s">
        <v>27</v>
      </c>
      <c r="P2414" t="s">
        <v>23</v>
      </c>
    </row>
    <row r="2415" spans="1:16" x14ac:dyDescent="0.3">
      <c r="A2415">
        <v>10185</v>
      </c>
      <c r="B2415">
        <v>20</v>
      </c>
      <c r="C2415">
        <v>48.62</v>
      </c>
      <c r="D2415">
        <v>972.4</v>
      </c>
      <c r="E2415" s="1">
        <v>37939</v>
      </c>
      <c r="F2415" t="s">
        <v>16</v>
      </c>
      <c r="G2415">
        <v>4</v>
      </c>
      <c r="H2415">
        <v>11</v>
      </c>
      <c r="I2415">
        <v>2003</v>
      </c>
      <c r="J2415" t="s">
        <v>257</v>
      </c>
      <c r="K2415" t="s">
        <v>311</v>
      </c>
      <c r="L2415" t="s">
        <v>137</v>
      </c>
      <c r="M2415" t="s">
        <v>71</v>
      </c>
      <c r="N2415" t="s">
        <v>21</v>
      </c>
      <c r="O2415" t="s">
        <v>22</v>
      </c>
      <c r="P2415" t="s">
        <v>23</v>
      </c>
    </row>
    <row r="2416" spans="1:16" x14ac:dyDescent="0.3">
      <c r="A2416">
        <v>10196</v>
      </c>
      <c r="B2416">
        <v>46</v>
      </c>
      <c r="C2416">
        <v>62.09</v>
      </c>
      <c r="D2416">
        <v>2856.14</v>
      </c>
      <c r="E2416" s="1">
        <v>37951</v>
      </c>
      <c r="F2416" t="s">
        <v>16</v>
      </c>
      <c r="G2416">
        <v>4</v>
      </c>
      <c r="H2416">
        <v>11</v>
      </c>
      <c r="I2416">
        <v>2003</v>
      </c>
      <c r="J2416" t="s">
        <v>257</v>
      </c>
      <c r="K2416" t="s">
        <v>311</v>
      </c>
      <c r="L2416" t="s">
        <v>101</v>
      </c>
      <c r="M2416" t="s">
        <v>102</v>
      </c>
      <c r="N2416" t="s">
        <v>21</v>
      </c>
      <c r="O2416" t="s">
        <v>22</v>
      </c>
      <c r="P2416" t="s">
        <v>23</v>
      </c>
    </row>
    <row r="2417" spans="1:16" x14ac:dyDescent="0.3">
      <c r="A2417">
        <v>10208</v>
      </c>
      <c r="B2417">
        <v>30</v>
      </c>
      <c r="C2417">
        <v>65.61</v>
      </c>
      <c r="D2417">
        <v>1968.3</v>
      </c>
      <c r="E2417" s="1">
        <v>37988</v>
      </c>
      <c r="F2417" t="s">
        <v>16</v>
      </c>
      <c r="G2417">
        <v>1</v>
      </c>
      <c r="H2417">
        <v>1</v>
      </c>
      <c r="I2417">
        <v>2004</v>
      </c>
      <c r="J2417" t="s">
        <v>257</v>
      </c>
      <c r="K2417" t="s">
        <v>311</v>
      </c>
      <c r="L2417" t="s">
        <v>93</v>
      </c>
      <c r="M2417" t="s">
        <v>94</v>
      </c>
      <c r="N2417" t="s">
        <v>26</v>
      </c>
      <c r="O2417" t="s">
        <v>27</v>
      </c>
      <c r="P2417" t="s">
        <v>23</v>
      </c>
    </row>
    <row r="2418" spans="1:16" x14ac:dyDescent="0.3">
      <c r="A2418">
        <v>10220</v>
      </c>
      <c r="B2418">
        <v>30</v>
      </c>
      <c r="C2418">
        <v>68.540000000000006</v>
      </c>
      <c r="D2418">
        <v>2056.1999999999998</v>
      </c>
      <c r="E2418" s="1">
        <v>38029</v>
      </c>
      <c r="F2418" t="s">
        <v>16</v>
      </c>
      <c r="G2418">
        <v>1</v>
      </c>
      <c r="H2418">
        <v>2</v>
      </c>
      <c r="I2418">
        <v>2004</v>
      </c>
      <c r="J2418" t="s">
        <v>257</v>
      </c>
      <c r="K2418" t="s">
        <v>311</v>
      </c>
      <c r="L2418" t="s">
        <v>190</v>
      </c>
      <c r="M2418" t="s">
        <v>191</v>
      </c>
      <c r="N2418" t="s">
        <v>192</v>
      </c>
      <c r="O2418" t="s">
        <v>27</v>
      </c>
      <c r="P2418" t="s">
        <v>23</v>
      </c>
    </row>
    <row r="2419" spans="1:16" x14ac:dyDescent="0.3">
      <c r="A2419">
        <v>10230</v>
      </c>
      <c r="B2419">
        <v>43</v>
      </c>
      <c r="C2419">
        <v>52.14</v>
      </c>
      <c r="D2419">
        <v>2242.02</v>
      </c>
      <c r="E2419" s="1">
        <v>38061</v>
      </c>
      <c r="F2419" t="s">
        <v>16</v>
      </c>
      <c r="G2419">
        <v>1</v>
      </c>
      <c r="H2419">
        <v>3</v>
      </c>
      <c r="I2419">
        <v>2004</v>
      </c>
      <c r="J2419" t="s">
        <v>257</v>
      </c>
      <c r="K2419" t="s">
        <v>311</v>
      </c>
      <c r="L2419" t="s">
        <v>184</v>
      </c>
      <c r="M2419" t="s">
        <v>185</v>
      </c>
      <c r="N2419" t="s">
        <v>177</v>
      </c>
      <c r="O2419" t="s">
        <v>27</v>
      </c>
      <c r="P2419" t="s">
        <v>23</v>
      </c>
    </row>
    <row r="2420" spans="1:16" x14ac:dyDescent="0.3">
      <c r="A2420">
        <v>10247</v>
      </c>
      <c r="B2420">
        <v>49</v>
      </c>
      <c r="C2420">
        <v>63.85</v>
      </c>
      <c r="D2420">
        <v>3128.65</v>
      </c>
      <c r="E2420" s="1">
        <v>38112</v>
      </c>
      <c r="F2420" t="s">
        <v>16</v>
      </c>
      <c r="G2420">
        <v>2</v>
      </c>
      <c r="H2420">
        <v>5</v>
      </c>
      <c r="I2420">
        <v>2004</v>
      </c>
      <c r="J2420" t="s">
        <v>257</v>
      </c>
      <c r="K2420" t="s">
        <v>311</v>
      </c>
      <c r="L2420" t="s">
        <v>186</v>
      </c>
      <c r="M2420" t="s">
        <v>187</v>
      </c>
      <c r="N2420" t="s">
        <v>59</v>
      </c>
      <c r="O2420" t="s">
        <v>27</v>
      </c>
      <c r="P2420" t="s">
        <v>30</v>
      </c>
    </row>
    <row r="2421" spans="1:16" x14ac:dyDescent="0.3">
      <c r="A2421">
        <v>10272</v>
      </c>
      <c r="B2421">
        <v>43</v>
      </c>
      <c r="C2421">
        <v>56.82</v>
      </c>
      <c r="D2421">
        <v>2443.2600000000002</v>
      </c>
      <c r="E2421" s="1">
        <v>38188</v>
      </c>
      <c r="F2421" t="s">
        <v>16</v>
      </c>
      <c r="G2421">
        <v>3</v>
      </c>
      <c r="H2421">
        <v>7</v>
      </c>
      <c r="I2421">
        <v>2004</v>
      </c>
      <c r="J2421" t="s">
        <v>257</v>
      </c>
      <c r="K2421" t="s">
        <v>311</v>
      </c>
      <c r="L2421" t="s">
        <v>62</v>
      </c>
      <c r="M2421" t="s">
        <v>63</v>
      </c>
      <c r="N2421" t="s">
        <v>21</v>
      </c>
      <c r="O2421" t="s">
        <v>22</v>
      </c>
      <c r="P2421" t="s">
        <v>23</v>
      </c>
    </row>
    <row r="2422" spans="1:16" x14ac:dyDescent="0.3">
      <c r="A2422">
        <v>10282</v>
      </c>
      <c r="B2422">
        <v>37</v>
      </c>
      <c r="C2422">
        <v>66.78</v>
      </c>
      <c r="D2422">
        <v>2470.86</v>
      </c>
      <c r="E2422" s="1">
        <v>38219</v>
      </c>
      <c r="F2422" t="s">
        <v>16</v>
      </c>
      <c r="G2422">
        <v>3</v>
      </c>
      <c r="H2422">
        <v>8</v>
      </c>
      <c r="I2422">
        <v>2004</v>
      </c>
      <c r="J2422" t="s">
        <v>257</v>
      </c>
      <c r="K2422" t="s">
        <v>311</v>
      </c>
      <c r="L2422" t="s">
        <v>112</v>
      </c>
      <c r="M2422" t="s">
        <v>113</v>
      </c>
      <c r="N2422" t="s">
        <v>21</v>
      </c>
      <c r="O2422" t="s">
        <v>22</v>
      </c>
      <c r="P2422" t="s">
        <v>23</v>
      </c>
    </row>
    <row r="2423" spans="1:16" x14ac:dyDescent="0.3">
      <c r="A2423">
        <v>10292</v>
      </c>
      <c r="B2423">
        <v>35</v>
      </c>
      <c r="C2423">
        <v>55.07</v>
      </c>
      <c r="D2423">
        <v>1927.45</v>
      </c>
      <c r="E2423" s="1">
        <v>38238</v>
      </c>
      <c r="F2423" t="s">
        <v>16</v>
      </c>
      <c r="G2423">
        <v>3</v>
      </c>
      <c r="H2423">
        <v>9</v>
      </c>
      <c r="I2423">
        <v>2004</v>
      </c>
      <c r="J2423" t="s">
        <v>257</v>
      </c>
      <c r="K2423" t="s">
        <v>311</v>
      </c>
      <c r="L2423" t="s">
        <v>19</v>
      </c>
      <c r="M2423" t="s">
        <v>20</v>
      </c>
      <c r="N2423" t="s">
        <v>21</v>
      </c>
      <c r="O2423" t="s">
        <v>22</v>
      </c>
      <c r="P2423" t="s">
        <v>23</v>
      </c>
    </row>
    <row r="2424" spans="1:16" x14ac:dyDescent="0.3">
      <c r="A2424">
        <v>10306</v>
      </c>
      <c r="B2424">
        <v>34</v>
      </c>
      <c r="C2424">
        <v>60.34</v>
      </c>
      <c r="D2424">
        <v>2051.56</v>
      </c>
      <c r="E2424" s="1">
        <v>38274</v>
      </c>
      <c r="F2424" t="s">
        <v>16</v>
      </c>
      <c r="G2424">
        <v>4</v>
      </c>
      <c r="H2424">
        <v>10</v>
      </c>
      <c r="I2424">
        <v>2004</v>
      </c>
      <c r="J2424" t="s">
        <v>257</v>
      </c>
      <c r="K2424" t="s">
        <v>311</v>
      </c>
      <c r="L2424" t="s">
        <v>194</v>
      </c>
      <c r="M2424" t="s">
        <v>195</v>
      </c>
      <c r="N2424" t="s">
        <v>74</v>
      </c>
      <c r="O2424" t="s">
        <v>27</v>
      </c>
      <c r="P2424" t="s">
        <v>23</v>
      </c>
    </row>
    <row r="2425" spans="1:16" x14ac:dyDescent="0.3">
      <c r="A2425">
        <v>10314</v>
      </c>
      <c r="B2425">
        <v>38</v>
      </c>
      <c r="C2425">
        <v>61.51</v>
      </c>
      <c r="D2425">
        <v>2337.38</v>
      </c>
      <c r="E2425" s="1">
        <v>38282</v>
      </c>
      <c r="F2425" t="s">
        <v>16</v>
      </c>
      <c r="G2425">
        <v>4</v>
      </c>
      <c r="H2425">
        <v>10</v>
      </c>
      <c r="I2425">
        <v>2004</v>
      </c>
      <c r="J2425" t="s">
        <v>257</v>
      </c>
      <c r="K2425" t="s">
        <v>311</v>
      </c>
      <c r="L2425" t="s">
        <v>196</v>
      </c>
      <c r="M2425" t="s">
        <v>197</v>
      </c>
      <c r="N2425" t="s">
        <v>134</v>
      </c>
      <c r="O2425" t="s">
        <v>27</v>
      </c>
      <c r="P2425" t="s">
        <v>23</v>
      </c>
    </row>
    <row r="2426" spans="1:16" x14ac:dyDescent="0.3">
      <c r="A2426">
        <v>10325</v>
      </c>
      <c r="B2426">
        <v>44</v>
      </c>
      <c r="C2426">
        <v>100</v>
      </c>
      <c r="D2426">
        <v>5932.96</v>
      </c>
      <c r="E2426" s="1">
        <v>38296</v>
      </c>
      <c r="F2426" t="s">
        <v>16</v>
      </c>
      <c r="G2426">
        <v>4</v>
      </c>
      <c r="H2426">
        <v>11</v>
      </c>
      <c r="I2426">
        <v>2004</v>
      </c>
      <c r="J2426" t="s">
        <v>257</v>
      </c>
      <c r="K2426" t="s">
        <v>311</v>
      </c>
      <c r="L2426" t="s">
        <v>60</v>
      </c>
      <c r="M2426" t="s">
        <v>61</v>
      </c>
      <c r="N2426" t="s">
        <v>41</v>
      </c>
      <c r="O2426" t="s">
        <v>27</v>
      </c>
      <c r="P2426" t="s">
        <v>30</v>
      </c>
    </row>
    <row r="2427" spans="1:16" x14ac:dyDescent="0.3">
      <c r="A2427">
        <v>10337</v>
      </c>
      <c r="B2427">
        <v>21</v>
      </c>
      <c r="C2427">
        <v>100</v>
      </c>
      <c r="D2427">
        <v>2296.77</v>
      </c>
      <c r="E2427" s="1">
        <v>38312</v>
      </c>
      <c r="F2427" t="s">
        <v>16</v>
      </c>
      <c r="G2427">
        <v>4</v>
      </c>
      <c r="H2427">
        <v>11</v>
      </c>
      <c r="I2427">
        <v>2004</v>
      </c>
      <c r="J2427" t="s">
        <v>257</v>
      </c>
      <c r="K2427" t="s">
        <v>311</v>
      </c>
      <c r="L2427" t="s">
        <v>88</v>
      </c>
      <c r="M2427" t="s">
        <v>20</v>
      </c>
      <c r="N2427" t="s">
        <v>21</v>
      </c>
      <c r="O2427" t="s">
        <v>22</v>
      </c>
      <c r="P2427" t="s">
        <v>23</v>
      </c>
    </row>
    <row r="2428" spans="1:16" x14ac:dyDescent="0.3">
      <c r="A2428">
        <v>10350</v>
      </c>
      <c r="B2428">
        <v>44</v>
      </c>
      <c r="C2428">
        <v>100</v>
      </c>
      <c r="D2428">
        <v>6490.88</v>
      </c>
      <c r="E2428" s="1">
        <v>38323</v>
      </c>
      <c r="F2428" t="s">
        <v>16</v>
      </c>
      <c r="G2428">
        <v>4</v>
      </c>
      <c r="H2428">
        <v>12</v>
      </c>
      <c r="I2428">
        <v>2004</v>
      </c>
      <c r="J2428" t="s">
        <v>257</v>
      </c>
      <c r="K2428" t="s">
        <v>311</v>
      </c>
      <c r="L2428" t="s">
        <v>76</v>
      </c>
      <c r="M2428" t="s">
        <v>77</v>
      </c>
      <c r="N2428" t="s">
        <v>78</v>
      </c>
      <c r="O2428" t="s">
        <v>27</v>
      </c>
      <c r="P2428" t="s">
        <v>30</v>
      </c>
    </row>
    <row r="2429" spans="1:16" x14ac:dyDescent="0.3">
      <c r="A2429">
        <v>10359</v>
      </c>
      <c r="B2429">
        <v>25</v>
      </c>
      <c r="C2429">
        <v>64.930000000000007</v>
      </c>
      <c r="D2429">
        <v>1623.25</v>
      </c>
      <c r="E2429" s="1">
        <v>38336</v>
      </c>
      <c r="F2429" t="s">
        <v>16</v>
      </c>
      <c r="G2429">
        <v>4</v>
      </c>
      <c r="H2429">
        <v>12</v>
      </c>
      <c r="I2429">
        <v>2004</v>
      </c>
      <c r="J2429" t="s">
        <v>257</v>
      </c>
      <c r="K2429" t="s">
        <v>311</v>
      </c>
      <c r="L2429" t="s">
        <v>24</v>
      </c>
      <c r="M2429" t="s">
        <v>25</v>
      </c>
      <c r="N2429" t="s">
        <v>26</v>
      </c>
      <c r="O2429" t="s">
        <v>27</v>
      </c>
      <c r="P2429" t="s">
        <v>23</v>
      </c>
    </row>
    <row r="2430" spans="1:16" x14ac:dyDescent="0.3">
      <c r="A2430">
        <v>10372</v>
      </c>
      <c r="B2430">
        <v>24</v>
      </c>
      <c r="C2430">
        <v>58.58</v>
      </c>
      <c r="D2430">
        <v>1405.92</v>
      </c>
      <c r="E2430" s="1">
        <v>38378</v>
      </c>
      <c r="F2430" t="s">
        <v>16</v>
      </c>
      <c r="G2430">
        <v>1</v>
      </c>
      <c r="H2430">
        <v>1</v>
      </c>
      <c r="I2430">
        <v>2005</v>
      </c>
      <c r="J2430" t="s">
        <v>257</v>
      </c>
      <c r="K2430" t="s">
        <v>311</v>
      </c>
      <c r="L2430" t="s">
        <v>103</v>
      </c>
      <c r="M2430" t="s">
        <v>104</v>
      </c>
      <c r="N2430" t="s">
        <v>87</v>
      </c>
      <c r="O2430" t="s">
        <v>87</v>
      </c>
      <c r="P2430" t="s">
        <v>23</v>
      </c>
    </row>
    <row r="2431" spans="1:16" x14ac:dyDescent="0.3">
      <c r="A2431">
        <v>10383</v>
      </c>
      <c r="B2431">
        <v>38</v>
      </c>
      <c r="C2431">
        <v>60.06</v>
      </c>
      <c r="D2431">
        <v>2282.2800000000002</v>
      </c>
      <c r="E2431" s="1">
        <v>38405</v>
      </c>
      <c r="F2431" t="s">
        <v>16</v>
      </c>
      <c r="G2431">
        <v>1</v>
      </c>
      <c r="H2431">
        <v>2</v>
      </c>
      <c r="I2431">
        <v>2005</v>
      </c>
      <c r="J2431" t="s">
        <v>257</v>
      </c>
      <c r="K2431" t="s">
        <v>311</v>
      </c>
      <c r="L2431" t="s">
        <v>76</v>
      </c>
      <c r="M2431" t="s">
        <v>77</v>
      </c>
      <c r="N2431" t="s">
        <v>78</v>
      </c>
      <c r="O2431" t="s">
        <v>27</v>
      </c>
      <c r="P2431" t="s">
        <v>23</v>
      </c>
    </row>
    <row r="2432" spans="1:16" x14ac:dyDescent="0.3">
      <c r="A2432">
        <v>10395</v>
      </c>
      <c r="B2432">
        <v>45</v>
      </c>
      <c r="C2432">
        <v>100</v>
      </c>
      <c r="D2432">
        <v>8977.0499999999993</v>
      </c>
      <c r="E2432" s="1">
        <v>38428</v>
      </c>
      <c r="F2432" t="s">
        <v>16</v>
      </c>
      <c r="G2432">
        <v>1</v>
      </c>
      <c r="H2432">
        <v>3</v>
      </c>
      <c r="I2432">
        <v>2005</v>
      </c>
      <c r="J2432" t="s">
        <v>257</v>
      </c>
      <c r="K2432" t="s">
        <v>311</v>
      </c>
      <c r="L2432" t="s">
        <v>28</v>
      </c>
      <c r="M2432" t="s">
        <v>29</v>
      </c>
      <c r="N2432" t="s">
        <v>26</v>
      </c>
      <c r="O2432" t="s">
        <v>27</v>
      </c>
      <c r="P2432" t="s">
        <v>67</v>
      </c>
    </row>
    <row r="2433" spans="1:16" x14ac:dyDescent="0.3">
      <c r="A2433">
        <v>10413</v>
      </c>
      <c r="B2433">
        <v>51</v>
      </c>
      <c r="C2433">
        <v>63.85</v>
      </c>
      <c r="D2433">
        <v>3256.35</v>
      </c>
      <c r="E2433" s="1">
        <v>38477</v>
      </c>
      <c r="F2433" t="s">
        <v>16</v>
      </c>
      <c r="G2433">
        <v>2</v>
      </c>
      <c r="H2433">
        <v>5</v>
      </c>
      <c r="I2433">
        <v>2005</v>
      </c>
      <c r="J2433" t="s">
        <v>257</v>
      </c>
      <c r="K2433" t="s">
        <v>311</v>
      </c>
      <c r="L2433" t="s">
        <v>51</v>
      </c>
      <c r="M2433" t="s">
        <v>52</v>
      </c>
      <c r="N2433" t="s">
        <v>21</v>
      </c>
      <c r="O2433" t="s">
        <v>22</v>
      </c>
      <c r="P2433" t="s">
        <v>30</v>
      </c>
    </row>
    <row r="2434" spans="1:16" x14ac:dyDescent="0.3">
      <c r="A2434">
        <v>10108</v>
      </c>
      <c r="B2434">
        <v>34</v>
      </c>
      <c r="C2434">
        <v>82.99</v>
      </c>
      <c r="D2434">
        <v>2821.66</v>
      </c>
      <c r="E2434" s="1">
        <v>37683</v>
      </c>
      <c r="F2434" t="s">
        <v>16</v>
      </c>
      <c r="G2434">
        <v>1</v>
      </c>
      <c r="H2434">
        <v>3</v>
      </c>
      <c r="I2434">
        <v>2003</v>
      </c>
      <c r="J2434" t="s">
        <v>17</v>
      </c>
      <c r="K2434" t="s">
        <v>312</v>
      </c>
      <c r="L2434" t="s">
        <v>170</v>
      </c>
      <c r="M2434" t="s">
        <v>171</v>
      </c>
      <c r="N2434" t="s">
        <v>172</v>
      </c>
      <c r="O2434" t="s">
        <v>87</v>
      </c>
      <c r="P2434" t="s">
        <v>23</v>
      </c>
    </row>
    <row r="2435" spans="1:16" x14ac:dyDescent="0.3">
      <c r="A2435">
        <v>10121</v>
      </c>
      <c r="B2435">
        <v>44</v>
      </c>
      <c r="C2435">
        <v>74.849999999999994</v>
      </c>
      <c r="D2435">
        <v>3293.4</v>
      </c>
      <c r="E2435" s="1">
        <v>37748</v>
      </c>
      <c r="F2435" t="s">
        <v>16</v>
      </c>
      <c r="G2435">
        <v>2</v>
      </c>
      <c r="H2435">
        <v>5</v>
      </c>
      <c r="I2435">
        <v>2003</v>
      </c>
      <c r="J2435" t="s">
        <v>17</v>
      </c>
      <c r="K2435" t="s">
        <v>312</v>
      </c>
      <c r="L2435" t="s">
        <v>24</v>
      </c>
      <c r="M2435" t="s">
        <v>25</v>
      </c>
      <c r="N2435" t="s">
        <v>26</v>
      </c>
      <c r="O2435" t="s">
        <v>27</v>
      </c>
      <c r="P2435" t="s">
        <v>30</v>
      </c>
    </row>
    <row r="2436" spans="1:16" x14ac:dyDescent="0.3">
      <c r="A2436">
        <v>10135</v>
      </c>
      <c r="B2436">
        <v>44</v>
      </c>
      <c r="C2436">
        <v>96</v>
      </c>
      <c r="D2436">
        <v>4224</v>
      </c>
      <c r="E2436" s="1">
        <v>37804</v>
      </c>
      <c r="F2436" t="s">
        <v>16</v>
      </c>
      <c r="G2436">
        <v>3</v>
      </c>
      <c r="H2436">
        <v>7</v>
      </c>
      <c r="I2436">
        <v>2003</v>
      </c>
      <c r="J2436" t="s">
        <v>17</v>
      </c>
      <c r="K2436" t="s">
        <v>312</v>
      </c>
      <c r="L2436" t="s">
        <v>112</v>
      </c>
      <c r="M2436" t="s">
        <v>113</v>
      </c>
      <c r="N2436" t="s">
        <v>21</v>
      </c>
      <c r="O2436" t="s">
        <v>22</v>
      </c>
      <c r="P2436" t="s">
        <v>30</v>
      </c>
    </row>
    <row r="2437" spans="1:16" x14ac:dyDescent="0.3">
      <c r="A2437">
        <v>10145</v>
      </c>
      <c r="B2437">
        <v>38</v>
      </c>
      <c r="C2437">
        <v>81.36</v>
      </c>
      <c r="D2437">
        <v>3091.68</v>
      </c>
      <c r="E2437" s="1">
        <v>37858</v>
      </c>
      <c r="F2437" t="s">
        <v>16</v>
      </c>
      <c r="G2437">
        <v>3</v>
      </c>
      <c r="H2437">
        <v>8</v>
      </c>
      <c r="I2437">
        <v>2003</v>
      </c>
      <c r="J2437" t="s">
        <v>17</v>
      </c>
      <c r="K2437" t="s">
        <v>312</v>
      </c>
      <c r="L2437" t="s">
        <v>31</v>
      </c>
      <c r="M2437" t="s">
        <v>32</v>
      </c>
      <c r="N2437" t="s">
        <v>21</v>
      </c>
      <c r="O2437" t="s">
        <v>22</v>
      </c>
      <c r="P2437" t="s">
        <v>30</v>
      </c>
    </row>
    <row r="2438" spans="1:16" x14ac:dyDescent="0.3">
      <c r="A2438">
        <v>10159</v>
      </c>
      <c r="B2438">
        <v>31</v>
      </c>
      <c r="C2438">
        <v>71.599999999999994</v>
      </c>
      <c r="D2438">
        <v>2219.6</v>
      </c>
      <c r="E2438" s="1">
        <v>37904</v>
      </c>
      <c r="F2438" t="s">
        <v>16</v>
      </c>
      <c r="G2438">
        <v>4</v>
      </c>
      <c r="H2438">
        <v>10</v>
      </c>
      <c r="I2438">
        <v>2003</v>
      </c>
      <c r="J2438" t="s">
        <v>17</v>
      </c>
      <c r="K2438" t="s">
        <v>312</v>
      </c>
      <c r="L2438" t="s">
        <v>33</v>
      </c>
      <c r="M2438" t="s">
        <v>34</v>
      </c>
      <c r="N2438" t="s">
        <v>21</v>
      </c>
      <c r="O2438" t="s">
        <v>22</v>
      </c>
      <c r="P2438" t="s">
        <v>23</v>
      </c>
    </row>
    <row r="2439" spans="1:16" x14ac:dyDescent="0.3">
      <c r="A2439">
        <v>10169</v>
      </c>
      <c r="B2439">
        <v>48</v>
      </c>
      <c r="C2439">
        <v>80.55</v>
      </c>
      <c r="D2439">
        <v>3866.4</v>
      </c>
      <c r="E2439" s="1">
        <v>37929</v>
      </c>
      <c r="F2439" t="s">
        <v>16</v>
      </c>
      <c r="G2439">
        <v>4</v>
      </c>
      <c r="H2439">
        <v>11</v>
      </c>
      <c r="I2439">
        <v>2003</v>
      </c>
      <c r="J2439" t="s">
        <v>17</v>
      </c>
      <c r="K2439" t="s">
        <v>312</v>
      </c>
      <c r="L2439" t="s">
        <v>118</v>
      </c>
      <c r="M2439" t="s">
        <v>119</v>
      </c>
      <c r="N2439" t="s">
        <v>46</v>
      </c>
      <c r="O2439" t="s">
        <v>47</v>
      </c>
      <c r="P2439" t="s">
        <v>30</v>
      </c>
    </row>
    <row r="2440" spans="1:16" x14ac:dyDescent="0.3">
      <c r="A2440">
        <v>10180</v>
      </c>
      <c r="B2440">
        <v>21</v>
      </c>
      <c r="C2440">
        <v>93.56</v>
      </c>
      <c r="D2440">
        <v>1964.76</v>
      </c>
      <c r="E2440" s="1">
        <v>37936</v>
      </c>
      <c r="F2440" t="s">
        <v>16</v>
      </c>
      <c r="G2440">
        <v>4</v>
      </c>
      <c r="H2440">
        <v>11</v>
      </c>
      <c r="I2440">
        <v>2003</v>
      </c>
      <c r="J2440" t="s">
        <v>17</v>
      </c>
      <c r="K2440" t="s">
        <v>312</v>
      </c>
      <c r="L2440" t="s">
        <v>37</v>
      </c>
      <c r="M2440" t="s">
        <v>38</v>
      </c>
      <c r="N2440" t="s">
        <v>26</v>
      </c>
      <c r="O2440" t="s">
        <v>27</v>
      </c>
      <c r="P2440" t="s">
        <v>23</v>
      </c>
    </row>
    <row r="2441" spans="1:16" x14ac:dyDescent="0.3">
      <c r="A2441">
        <v>10190</v>
      </c>
      <c r="B2441">
        <v>40</v>
      </c>
      <c r="C2441">
        <v>66.72</v>
      </c>
      <c r="D2441">
        <v>2668.8</v>
      </c>
      <c r="E2441" s="1">
        <v>37944</v>
      </c>
      <c r="F2441" t="s">
        <v>16</v>
      </c>
      <c r="G2441">
        <v>4</v>
      </c>
      <c r="H2441">
        <v>11</v>
      </c>
      <c r="I2441">
        <v>2003</v>
      </c>
      <c r="J2441" t="s">
        <v>17</v>
      </c>
      <c r="K2441" t="s">
        <v>312</v>
      </c>
      <c r="L2441" t="s">
        <v>76</v>
      </c>
      <c r="M2441" t="s">
        <v>77</v>
      </c>
      <c r="N2441" t="s">
        <v>78</v>
      </c>
      <c r="O2441" t="s">
        <v>27</v>
      </c>
      <c r="P2441" t="s">
        <v>23</v>
      </c>
    </row>
    <row r="2442" spans="1:16" x14ac:dyDescent="0.3">
      <c r="A2442">
        <v>10211</v>
      </c>
      <c r="B2442">
        <v>40</v>
      </c>
      <c r="C2442">
        <v>80.55</v>
      </c>
      <c r="D2442">
        <v>3222</v>
      </c>
      <c r="E2442" s="1">
        <v>38001</v>
      </c>
      <c r="F2442" t="s">
        <v>16</v>
      </c>
      <c r="G2442">
        <v>1</v>
      </c>
      <c r="H2442">
        <v>1</v>
      </c>
      <c r="I2442">
        <v>2004</v>
      </c>
      <c r="J2442" t="s">
        <v>17</v>
      </c>
      <c r="K2442" t="s">
        <v>312</v>
      </c>
      <c r="L2442" t="s">
        <v>43</v>
      </c>
      <c r="M2442" t="s">
        <v>29</v>
      </c>
      <c r="N2442" t="s">
        <v>26</v>
      </c>
      <c r="O2442" t="s">
        <v>27</v>
      </c>
      <c r="P2442" t="s">
        <v>30</v>
      </c>
    </row>
    <row r="2443" spans="1:16" x14ac:dyDescent="0.3">
      <c r="A2443">
        <v>10224</v>
      </c>
      <c r="B2443">
        <v>50</v>
      </c>
      <c r="C2443">
        <v>77.290000000000006</v>
      </c>
      <c r="D2443">
        <v>3864.5</v>
      </c>
      <c r="E2443" s="1">
        <v>38038</v>
      </c>
      <c r="F2443" t="s">
        <v>16</v>
      </c>
      <c r="G2443">
        <v>1</v>
      </c>
      <c r="H2443">
        <v>2</v>
      </c>
      <c r="I2443">
        <v>2004</v>
      </c>
      <c r="J2443" t="s">
        <v>17</v>
      </c>
      <c r="K2443" t="s">
        <v>312</v>
      </c>
      <c r="L2443" t="s">
        <v>37</v>
      </c>
      <c r="M2443" t="s">
        <v>38</v>
      </c>
      <c r="N2443" t="s">
        <v>26</v>
      </c>
      <c r="O2443" t="s">
        <v>27</v>
      </c>
      <c r="P2443" t="s">
        <v>30</v>
      </c>
    </row>
    <row r="2444" spans="1:16" x14ac:dyDescent="0.3">
      <c r="A2444">
        <v>10237</v>
      </c>
      <c r="B2444">
        <v>20</v>
      </c>
      <c r="C2444">
        <v>68.34</v>
      </c>
      <c r="D2444">
        <v>1366.8</v>
      </c>
      <c r="E2444" s="1">
        <v>38082</v>
      </c>
      <c r="F2444" t="s">
        <v>16</v>
      </c>
      <c r="G2444">
        <v>2</v>
      </c>
      <c r="H2444">
        <v>4</v>
      </c>
      <c r="I2444">
        <v>2004</v>
      </c>
      <c r="J2444" t="s">
        <v>17</v>
      </c>
      <c r="K2444" t="s">
        <v>312</v>
      </c>
      <c r="L2444" t="s">
        <v>48</v>
      </c>
      <c r="M2444" t="s">
        <v>20</v>
      </c>
      <c r="N2444" t="s">
        <v>21</v>
      </c>
      <c r="O2444" t="s">
        <v>22</v>
      </c>
      <c r="P2444" t="s">
        <v>23</v>
      </c>
    </row>
    <row r="2445" spans="1:16" x14ac:dyDescent="0.3">
      <c r="A2445">
        <v>10252</v>
      </c>
      <c r="B2445">
        <v>48</v>
      </c>
      <c r="C2445">
        <v>72.41</v>
      </c>
      <c r="D2445">
        <v>3475.68</v>
      </c>
      <c r="E2445" s="1">
        <v>38133</v>
      </c>
      <c r="F2445" t="s">
        <v>16</v>
      </c>
      <c r="G2445">
        <v>2</v>
      </c>
      <c r="H2445">
        <v>5</v>
      </c>
      <c r="I2445">
        <v>2004</v>
      </c>
      <c r="J2445" t="s">
        <v>17</v>
      </c>
      <c r="K2445" t="s">
        <v>312</v>
      </c>
      <c r="L2445" t="s">
        <v>43</v>
      </c>
      <c r="M2445" t="s">
        <v>29</v>
      </c>
      <c r="N2445" t="s">
        <v>26</v>
      </c>
      <c r="O2445" t="s">
        <v>27</v>
      </c>
      <c r="P2445" t="s">
        <v>30</v>
      </c>
    </row>
    <row r="2446" spans="1:16" x14ac:dyDescent="0.3">
      <c r="A2446">
        <v>10264</v>
      </c>
      <c r="B2446">
        <v>47</v>
      </c>
      <c r="C2446">
        <v>89.5</v>
      </c>
      <c r="D2446">
        <v>4206.5</v>
      </c>
      <c r="E2446" s="1">
        <v>38168</v>
      </c>
      <c r="F2446" t="s">
        <v>16</v>
      </c>
      <c r="G2446">
        <v>2</v>
      </c>
      <c r="H2446">
        <v>6</v>
      </c>
      <c r="I2446">
        <v>2004</v>
      </c>
      <c r="J2446" t="s">
        <v>17</v>
      </c>
      <c r="K2446" t="s">
        <v>312</v>
      </c>
      <c r="L2446" t="s">
        <v>153</v>
      </c>
      <c r="M2446" t="s">
        <v>154</v>
      </c>
      <c r="N2446" t="s">
        <v>21</v>
      </c>
      <c r="O2446" t="s">
        <v>22</v>
      </c>
      <c r="P2446" t="s">
        <v>30</v>
      </c>
    </row>
    <row r="2447" spans="1:16" x14ac:dyDescent="0.3">
      <c r="A2447">
        <v>10276</v>
      </c>
      <c r="B2447">
        <v>21</v>
      </c>
      <c r="C2447">
        <v>70.78</v>
      </c>
      <c r="D2447">
        <v>1486.38</v>
      </c>
      <c r="E2447" s="1">
        <v>38201</v>
      </c>
      <c r="F2447" t="s">
        <v>16</v>
      </c>
      <c r="G2447">
        <v>3</v>
      </c>
      <c r="H2447">
        <v>8</v>
      </c>
      <c r="I2447">
        <v>2004</v>
      </c>
      <c r="J2447" t="s">
        <v>17</v>
      </c>
      <c r="K2447" t="s">
        <v>312</v>
      </c>
      <c r="L2447" t="s">
        <v>183</v>
      </c>
      <c r="M2447" t="s">
        <v>117</v>
      </c>
      <c r="N2447" t="s">
        <v>21</v>
      </c>
      <c r="O2447" t="s">
        <v>22</v>
      </c>
      <c r="P2447" t="s">
        <v>23</v>
      </c>
    </row>
    <row r="2448" spans="1:16" x14ac:dyDescent="0.3">
      <c r="A2448">
        <v>10285</v>
      </c>
      <c r="B2448">
        <v>39</v>
      </c>
      <c r="C2448">
        <v>78.92</v>
      </c>
      <c r="D2448">
        <v>3077.88</v>
      </c>
      <c r="E2448" s="1">
        <v>38226</v>
      </c>
      <c r="F2448" t="s">
        <v>16</v>
      </c>
      <c r="G2448">
        <v>3</v>
      </c>
      <c r="H2448">
        <v>8</v>
      </c>
      <c r="I2448">
        <v>2004</v>
      </c>
      <c r="J2448" t="s">
        <v>17</v>
      </c>
      <c r="K2448" t="s">
        <v>312</v>
      </c>
      <c r="L2448" t="s">
        <v>55</v>
      </c>
      <c r="M2448" t="s">
        <v>56</v>
      </c>
      <c r="N2448" t="s">
        <v>21</v>
      </c>
      <c r="O2448" t="s">
        <v>22</v>
      </c>
      <c r="P2448" t="s">
        <v>30</v>
      </c>
    </row>
    <row r="2449" spans="1:16" x14ac:dyDescent="0.3">
      <c r="A2449">
        <v>10299</v>
      </c>
      <c r="B2449">
        <v>44</v>
      </c>
      <c r="C2449">
        <v>80.55</v>
      </c>
      <c r="D2449">
        <v>3544.2</v>
      </c>
      <c r="E2449" s="1">
        <v>38260</v>
      </c>
      <c r="F2449" t="s">
        <v>16</v>
      </c>
      <c r="G2449">
        <v>3</v>
      </c>
      <c r="H2449">
        <v>9</v>
      </c>
      <c r="I2449">
        <v>2004</v>
      </c>
      <c r="J2449" t="s">
        <v>17</v>
      </c>
      <c r="K2449" t="s">
        <v>312</v>
      </c>
      <c r="L2449" t="s">
        <v>57</v>
      </c>
      <c r="M2449" t="s">
        <v>58</v>
      </c>
      <c r="N2449" t="s">
        <v>59</v>
      </c>
      <c r="O2449" t="s">
        <v>27</v>
      </c>
      <c r="P2449" t="s">
        <v>30</v>
      </c>
    </row>
    <row r="2450" spans="1:16" x14ac:dyDescent="0.3">
      <c r="A2450">
        <v>10309</v>
      </c>
      <c r="B2450">
        <v>28</v>
      </c>
      <c r="C2450">
        <v>88.68</v>
      </c>
      <c r="D2450">
        <v>2483.04</v>
      </c>
      <c r="E2450" s="1">
        <v>38275</v>
      </c>
      <c r="F2450" t="s">
        <v>16</v>
      </c>
      <c r="G2450">
        <v>4</v>
      </c>
      <c r="H2450">
        <v>10</v>
      </c>
      <c r="I2450">
        <v>2004</v>
      </c>
      <c r="J2450" t="s">
        <v>17</v>
      </c>
      <c r="K2450" t="s">
        <v>312</v>
      </c>
      <c r="L2450" t="s">
        <v>60</v>
      </c>
      <c r="M2450" t="s">
        <v>61</v>
      </c>
      <c r="N2450" t="s">
        <v>41</v>
      </c>
      <c r="O2450" t="s">
        <v>27</v>
      </c>
      <c r="P2450" t="s">
        <v>23</v>
      </c>
    </row>
    <row r="2451" spans="1:16" x14ac:dyDescent="0.3">
      <c r="A2451">
        <v>10319</v>
      </c>
      <c r="B2451">
        <v>45</v>
      </c>
      <c r="C2451">
        <v>77.290000000000006</v>
      </c>
      <c r="D2451">
        <v>3478.05</v>
      </c>
      <c r="E2451" s="1">
        <v>38294</v>
      </c>
      <c r="F2451" t="s">
        <v>16</v>
      </c>
      <c r="G2451">
        <v>4</v>
      </c>
      <c r="H2451">
        <v>11</v>
      </c>
      <c r="I2451">
        <v>2004</v>
      </c>
      <c r="J2451" t="s">
        <v>17</v>
      </c>
      <c r="K2451" t="s">
        <v>312</v>
      </c>
      <c r="L2451" t="s">
        <v>201</v>
      </c>
      <c r="M2451" t="s">
        <v>20</v>
      </c>
      <c r="N2451" t="s">
        <v>21</v>
      </c>
      <c r="O2451" t="s">
        <v>22</v>
      </c>
      <c r="P2451" t="s">
        <v>30</v>
      </c>
    </row>
    <row r="2452" spans="1:16" x14ac:dyDescent="0.3">
      <c r="A2452">
        <v>10331</v>
      </c>
      <c r="B2452">
        <v>20</v>
      </c>
      <c r="C2452">
        <v>100</v>
      </c>
      <c r="D2452">
        <v>3657.8</v>
      </c>
      <c r="E2452" s="1">
        <v>38308</v>
      </c>
      <c r="F2452" t="s">
        <v>16</v>
      </c>
      <c r="G2452">
        <v>4</v>
      </c>
      <c r="H2452">
        <v>11</v>
      </c>
      <c r="I2452">
        <v>2004</v>
      </c>
      <c r="J2452" t="s">
        <v>17</v>
      </c>
      <c r="K2452" t="s">
        <v>312</v>
      </c>
      <c r="L2452" t="s">
        <v>126</v>
      </c>
      <c r="M2452" t="s">
        <v>92</v>
      </c>
      <c r="N2452" t="s">
        <v>21</v>
      </c>
      <c r="O2452" t="s">
        <v>22</v>
      </c>
      <c r="P2452" t="s">
        <v>30</v>
      </c>
    </row>
    <row r="2453" spans="1:16" x14ac:dyDescent="0.3">
      <c r="A2453">
        <v>10341</v>
      </c>
      <c r="B2453">
        <v>38</v>
      </c>
      <c r="C2453">
        <v>100</v>
      </c>
      <c r="D2453">
        <v>4682.3599999999997</v>
      </c>
      <c r="E2453" s="1">
        <v>38315</v>
      </c>
      <c r="F2453" t="s">
        <v>16</v>
      </c>
      <c r="G2453">
        <v>4</v>
      </c>
      <c r="H2453">
        <v>11</v>
      </c>
      <c r="I2453">
        <v>2004</v>
      </c>
      <c r="J2453" t="s">
        <v>17</v>
      </c>
      <c r="K2453" t="s">
        <v>312</v>
      </c>
      <c r="L2453" t="s">
        <v>64</v>
      </c>
      <c r="M2453" t="s">
        <v>65</v>
      </c>
      <c r="N2453" t="s">
        <v>66</v>
      </c>
      <c r="O2453" t="s">
        <v>27</v>
      </c>
      <c r="P2453" t="s">
        <v>30</v>
      </c>
    </row>
    <row r="2454" spans="1:16" x14ac:dyDescent="0.3">
      <c r="A2454">
        <v>10356</v>
      </c>
      <c r="B2454">
        <v>26</v>
      </c>
      <c r="C2454">
        <v>100</v>
      </c>
      <c r="D2454">
        <v>3937.7</v>
      </c>
      <c r="E2454" s="1">
        <v>38330</v>
      </c>
      <c r="F2454" t="s">
        <v>16</v>
      </c>
      <c r="G2454">
        <v>4</v>
      </c>
      <c r="H2454">
        <v>12</v>
      </c>
      <c r="I2454">
        <v>2004</v>
      </c>
      <c r="J2454" t="s">
        <v>17</v>
      </c>
      <c r="K2454" t="s">
        <v>312</v>
      </c>
      <c r="L2454" t="s">
        <v>28</v>
      </c>
      <c r="M2454" t="s">
        <v>29</v>
      </c>
      <c r="N2454" t="s">
        <v>26</v>
      </c>
      <c r="O2454" t="s">
        <v>27</v>
      </c>
      <c r="P2454" t="s">
        <v>30</v>
      </c>
    </row>
    <row r="2455" spans="1:16" x14ac:dyDescent="0.3">
      <c r="A2455">
        <v>10365</v>
      </c>
      <c r="B2455">
        <v>44</v>
      </c>
      <c r="C2455">
        <v>100</v>
      </c>
      <c r="D2455">
        <v>4984.32</v>
      </c>
      <c r="E2455" s="1">
        <v>38359</v>
      </c>
      <c r="F2455" t="s">
        <v>16</v>
      </c>
      <c r="G2455">
        <v>1</v>
      </c>
      <c r="H2455">
        <v>1</v>
      </c>
      <c r="I2455">
        <v>2005</v>
      </c>
      <c r="J2455" t="s">
        <v>17</v>
      </c>
      <c r="K2455" t="s">
        <v>312</v>
      </c>
      <c r="L2455" t="s">
        <v>137</v>
      </c>
      <c r="M2455" t="s">
        <v>71</v>
      </c>
      <c r="N2455" t="s">
        <v>21</v>
      </c>
      <c r="O2455" t="s">
        <v>22</v>
      </c>
      <c r="P2455" t="s">
        <v>30</v>
      </c>
    </row>
    <row r="2456" spans="1:16" x14ac:dyDescent="0.3">
      <c r="A2456">
        <v>10375</v>
      </c>
      <c r="B2456">
        <v>49</v>
      </c>
      <c r="C2456">
        <v>100</v>
      </c>
      <c r="D2456">
        <v>5406.66</v>
      </c>
      <c r="E2456" s="1">
        <v>38386</v>
      </c>
      <c r="F2456" t="s">
        <v>16</v>
      </c>
      <c r="G2456">
        <v>1</v>
      </c>
      <c r="H2456">
        <v>2</v>
      </c>
      <c r="I2456">
        <v>2005</v>
      </c>
      <c r="J2456" t="s">
        <v>17</v>
      </c>
      <c r="K2456" t="s">
        <v>312</v>
      </c>
      <c r="L2456" t="s">
        <v>53</v>
      </c>
      <c r="M2456" t="s">
        <v>54</v>
      </c>
      <c r="N2456" t="s">
        <v>26</v>
      </c>
      <c r="O2456" t="s">
        <v>27</v>
      </c>
      <c r="P2456" t="s">
        <v>30</v>
      </c>
    </row>
    <row r="2457" spans="1:16" x14ac:dyDescent="0.3">
      <c r="A2457">
        <v>10390</v>
      </c>
      <c r="B2457">
        <v>22</v>
      </c>
      <c r="C2457">
        <v>100</v>
      </c>
      <c r="D2457">
        <v>3491.18</v>
      </c>
      <c r="E2457" s="1">
        <v>38415</v>
      </c>
      <c r="F2457" t="s">
        <v>16</v>
      </c>
      <c r="G2457">
        <v>1</v>
      </c>
      <c r="H2457">
        <v>3</v>
      </c>
      <c r="I2457">
        <v>2005</v>
      </c>
      <c r="J2457" t="s">
        <v>17</v>
      </c>
      <c r="K2457" t="s">
        <v>312</v>
      </c>
      <c r="L2457" t="s">
        <v>112</v>
      </c>
      <c r="M2457" t="s">
        <v>113</v>
      </c>
      <c r="N2457" t="s">
        <v>21</v>
      </c>
      <c r="O2457" t="s">
        <v>22</v>
      </c>
      <c r="P2457" t="s">
        <v>30</v>
      </c>
    </row>
    <row r="2458" spans="1:16" x14ac:dyDescent="0.3">
      <c r="A2458">
        <v>10403</v>
      </c>
      <c r="B2458">
        <v>31</v>
      </c>
      <c r="C2458">
        <v>68.34</v>
      </c>
      <c r="D2458">
        <v>2118.54</v>
      </c>
      <c r="E2458" s="1">
        <v>38450</v>
      </c>
      <c r="F2458" t="s">
        <v>16</v>
      </c>
      <c r="G2458">
        <v>2</v>
      </c>
      <c r="H2458">
        <v>4</v>
      </c>
      <c r="I2458">
        <v>2005</v>
      </c>
      <c r="J2458" t="s">
        <v>17</v>
      </c>
      <c r="K2458" t="s">
        <v>312</v>
      </c>
      <c r="L2458" t="s">
        <v>72</v>
      </c>
      <c r="M2458" t="s">
        <v>73</v>
      </c>
      <c r="N2458" t="s">
        <v>74</v>
      </c>
      <c r="O2458" t="s">
        <v>27</v>
      </c>
      <c r="P2458" t="s">
        <v>23</v>
      </c>
    </row>
    <row r="2459" spans="1:16" x14ac:dyDescent="0.3">
      <c r="A2459">
        <v>10105</v>
      </c>
      <c r="B2459">
        <v>41</v>
      </c>
      <c r="C2459">
        <v>70.67</v>
      </c>
      <c r="D2459">
        <v>2897.47</v>
      </c>
      <c r="E2459" s="1">
        <v>37663</v>
      </c>
      <c r="F2459" t="s">
        <v>16</v>
      </c>
      <c r="G2459">
        <v>1</v>
      </c>
      <c r="H2459">
        <v>2</v>
      </c>
      <c r="I2459">
        <v>2003</v>
      </c>
      <c r="J2459" t="s">
        <v>251</v>
      </c>
      <c r="K2459" t="s">
        <v>313</v>
      </c>
      <c r="L2459" t="s">
        <v>132</v>
      </c>
      <c r="M2459" t="s">
        <v>133</v>
      </c>
      <c r="N2459" t="s">
        <v>134</v>
      </c>
      <c r="O2459" t="s">
        <v>27</v>
      </c>
      <c r="P2459" t="s">
        <v>23</v>
      </c>
    </row>
    <row r="2460" spans="1:16" x14ac:dyDescent="0.3">
      <c r="A2460">
        <v>10119</v>
      </c>
      <c r="B2460">
        <v>25</v>
      </c>
      <c r="C2460">
        <v>76.67</v>
      </c>
      <c r="D2460">
        <v>1916.75</v>
      </c>
      <c r="E2460" s="1">
        <v>37739</v>
      </c>
      <c r="F2460" t="s">
        <v>16</v>
      </c>
      <c r="G2460">
        <v>2</v>
      </c>
      <c r="H2460">
        <v>4</v>
      </c>
      <c r="I2460">
        <v>2003</v>
      </c>
      <c r="J2460" t="s">
        <v>251</v>
      </c>
      <c r="K2460" t="s">
        <v>313</v>
      </c>
      <c r="L2460" t="s">
        <v>64</v>
      </c>
      <c r="M2460" t="s">
        <v>65</v>
      </c>
      <c r="N2460" t="s">
        <v>66</v>
      </c>
      <c r="O2460" t="s">
        <v>27</v>
      </c>
      <c r="P2460" t="s">
        <v>23</v>
      </c>
    </row>
    <row r="2461" spans="1:16" x14ac:dyDescent="0.3">
      <c r="A2461">
        <v>10129</v>
      </c>
      <c r="B2461">
        <v>31</v>
      </c>
      <c r="C2461">
        <v>60</v>
      </c>
      <c r="D2461">
        <v>1860</v>
      </c>
      <c r="E2461" s="1">
        <v>37784</v>
      </c>
      <c r="F2461" t="s">
        <v>16</v>
      </c>
      <c r="G2461">
        <v>2</v>
      </c>
      <c r="H2461">
        <v>6</v>
      </c>
      <c r="I2461">
        <v>2003</v>
      </c>
      <c r="J2461" t="s">
        <v>251</v>
      </c>
      <c r="K2461" t="s">
        <v>313</v>
      </c>
      <c r="L2461" t="s">
        <v>135</v>
      </c>
      <c r="M2461" t="s">
        <v>136</v>
      </c>
      <c r="N2461" t="s">
        <v>74</v>
      </c>
      <c r="O2461" t="s">
        <v>27</v>
      </c>
      <c r="P2461" t="s">
        <v>23</v>
      </c>
    </row>
    <row r="2462" spans="1:16" x14ac:dyDescent="0.3">
      <c r="A2462">
        <v>10142</v>
      </c>
      <c r="B2462">
        <v>41</v>
      </c>
      <c r="C2462">
        <v>64</v>
      </c>
      <c r="D2462">
        <v>2624</v>
      </c>
      <c r="E2462" s="1">
        <v>37841</v>
      </c>
      <c r="F2462" t="s">
        <v>16</v>
      </c>
      <c r="G2462">
        <v>3</v>
      </c>
      <c r="H2462">
        <v>8</v>
      </c>
      <c r="I2462">
        <v>2003</v>
      </c>
      <c r="J2462" t="s">
        <v>251</v>
      </c>
      <c r="K2462" t="s">
        <v>313</v>
      </c>
      <c r="L2462" t="s">
        <v>112</v>
      </c>
      <c r="M2462" t="s">
        <v>113</v>
      </c>
      <c r="N2462" t="s">
        <v>21</v>
      </c>
      <c r="O2462" t="s">
        <v>22</v>
      </c>
      <c r="P2462" t="s">
        <v>23</v>
      </c>
    </row>
    <row r="2463" spans="1:16" x14ac:dyDescent="0.3">
      <c r="A2463">
        <v>10153</v>
      </c>
      <c r="B2463">
        <v>43</v>
      </c>
      <c r="C2463">
        <v>64.67</v>
      </c>
      <c r="D2463">
        <v>2780.81</v>
      </c>
      <c r="E2463" s="1">
        <v>37892</v>
      </c>
      <c r="F2463" t="s">
        <v>16</v>
      </c>
      <c r="G2463">
        <v>3</v>
      </c>
      <c r="H2463">
        <v>9</v>
      </c>
      <c r="I2463">
        <v>2003</v>
      </c>
      <c r="J2463" t="s">
        <v>251</v>
      </c>
      <c r="K2463" t="s">
        <v>313</v>
      </c>
      <c r="L2463" t="s">
        <v>76</v>
      </c>
      <c r="M2463" t="s">
        <v>77</v>
      </c>
      <c r="N2463" t="s">
        <v>78</v>
      </c>
      <c r="O2463" t="s">
        <v>27</v>
      </c>
      <c r="P2463" t="s">
        <v>23</v>
      </c>
    </row>
    <row r="2464" spans="1:16" x14ac:dyDescent="0.3">
      <c r="A2464">
        <v>10167</v>
      </c>
      <c r="B2464">
        <v>43</v>
      </c>
      <c r="C2464">
        <v>75.34</v>
      </c>
      <c r="D2464">
        <v>3239.62</v>
      </c>
      <c r="E2464" s="1">
        <v>37917</v>
      </c>
      <c r="F2464" t="s">
        <v>138</v>
      </c>
      <c r="G2464">
        <v>4</v>
      </c>
      <c r="H2464">
        <v>10</v>
      </c>
      <c r="I2464">
        <v>2003</v>
      </c>
      <c r="J2464" t="s">
        <v>251</v>
      </c>
      <c r="K2464" t="s">
        <v>313</v>
      </c>
      <c r="L2464" t="s">
        <v>108</v>
      </c>
      <c r="M2464" t="s">
        <v>109</v>
      </c>
      <c r="N2464" t="s">
        <v>83</v>
      </c>
      <c r="O2464" t="s">
        <v>27</v>
      </c>
      <c r="P2464" t="s">
        <v>30</v>
      </c>
    </row>
    <row r="2465" spans="1:16" x14ac:dyDescent="0.3">
      <c r="A2465">
        <v>10177</v>
      </c>
      <c r="B2465">
        <v>24</v>
      </c>
      <c r="C2465">
        <v>76</v>
      </c>
      <c r="D2465">
        <v>1824</v>
      </c>
      <c r="E2465" s="1">
        <v>37932</v>
      </c>
      <c r="F2465" t="s">
        <v>16</v>
      </c>
      <c r="G2465">
        <v>4</v>
      </c>
      <c r="H2465">
        <v>11</v>
      </c>
      <c r="I2465">
        <v>2003</v>
      </c>
      <c r="J2465" t="s">
        <v>251</v>
      </c>
      <c r="K2465" t="s">
        <v>313</v>
      </c>
      <c r="L2465" t="s">
        <v>193</v>
      </c>
      <c r="M2465" t="s">
        <v>77</v>
      </c>
      <c r="N2465" t="s">
        <v>78</v>
      </c>
      <c r="O2465" t="s">
        <v>27</v>
      </c>
      <c r="P2465" t="s">
        <v>23</v>
      </c>
    </row>
    <row r="2466" spans="1:16" x14ac:dyDescent="0.3">
      <c r="A2466">
        <v>10185</v>
      </c>
      <c r="B2466">
        <v>21</v>
      </c>
      <c r="C2466">
        <v>54</v>
      </c>
      <c r="D2466">
        <v>1134</v>
      </c>
      <c r="E2466" s="1">
        <v>37939</v>
      </c>
      <c r="F2466" t="s">
        <v>16</v>
      </c>
      <c r="G2466">
        <v>4</v>
      </c>
      <c r="H2466">
        <v>11</v>
      </c>
      <c r="I2466">
        <v>2003</v>
      </c>
      <c r="J2466" t="s">
        <v>251</v>
      </c>
      <c r="K2466" t="s">
        <v>313</v>
      </c>
      <c r="L2466" t="s">
        <v>137</v>
      </c>
      <c r="M2466" t="s">
        <v>71</v>
      </c>
      <c r="N2466" t="s">
        <v>21</v>
      </c>
      <c r="O2466" t="s">
        <v>22</v>
      </c>
      <c r="P2466" t="s">
        <v>23</v>
      </c>
    </row>
    <row r="2467" spans="1:16" x14ac:dyDescent="0.3">
      <c r="A2467">
        <v>10197</v>
      </c>
      <c r="B2467">
        <v>23</v>
      </c>
      <c r="C2467">
        <v>64.67</v>
      </c>
      <c r="D2467">
        <v>1487.41</v>
      </c>
      <c r="E2467" s="1">
        <v>37951</v>
      </c>
      <c r="F2467" t="s">
        <v>16</v>
      </c>
      <c r="G2467">
        <v>4</v>
      </c>
      <c r="H2467">
        <v>11</v>
      </c>
      <c r="I2467">
        <v>2003</v>
      </c>
      <c r="J2467" t="s">
        <v>251</v>
      </c>
      <c r="K2467" t="s">
        <v>313</v>
      </c>
      <c r="L2467" t="s">
        <v>142</v>
      </c>
      <c r="M2467" t="s">
        <v>143</v>
      </c>
      <c r="N2467" t="s">
        <v>78</v>
      </c>
      <c r="O2467" t="s">
        <v>27</v>
      </c>
      <c r="P2467" t="s">
        <v>23</v>
      </c>
    </row>
    <row r="2468" spans="1:16" x14ac:dyDescent="0.3">
      <c r="A2468">
        <v>10208</v>
      </c>
      <c r="B2468">
        <v>38</v>
      </c>
      <c r="C2468">
        <v>74.67</v>
      </c>
      <c r="D2468">
        <v>2837.46</v>
      </c>
      <c r="E2468" s="1">
        <v>37988</v>
      </c>
      <c r="F2468" t="s">
        <v>16</v>
      </c>
      <c r="G2468">
        <v>1</v>
      </c>
      <c r="H2468">
        <v>1</v>
      </c>
      <c r="I2468">
        <v>2004</v>
      </c>
      <c r="J2468" t="s">
        <v>251</v>
      </c>
      <c r="K2468" t="s">
        <v>313</v>
      </c>
      <c r="L2468" t="s">
        <v>93</v>
      </c>
      <c r="M2468" t="s">
        <v>94</v>
      </c>
      <c r="N2468" t="s">
        <v>26</v>
      </c>
      <c r="O2468" t="s">
        <v>27</v>
      </c>
      <c r="P2468" t="s">
        <v>23</v>
      </c>
    </row>
    <row r="2469" spans="1:16" x14ac:dyDescent="0.3">
      <c r="A2469">
        <v>10222</v>
      </c>
      <c r="B2469">
        <v>31</v>
      </c>
      <c r="C2469">
        <v>62.67</v>
      </c>
      <c r="D2469">
        <v>1942.77</v>
      </c>
      <c r="E2469" s="1">
        <v>38036</v>
      </c>
      <c r="F2469" t="s">
        <v>16</v>
      </c>
      <c r="G2469">
        <v>1</v>
      </c>
      <c r="H2469">
        <v>2</v>
      </c>
      <c r="I2469">
        <v>2004</v>
      </c>
      <c r="J2469" t="s">
        <v>251</v>
      </c>
      <c r="K2469" t="s">
        <v>313</v>
      </c>
      <c r="L2469" t="s">
        <v>146</v>
      </c>
      <c r="M2469" t="s">
        <v>147</v>
      </c>
      <c r="N2469" t="s">
        <v>21</v>
      </c>
      <c r="O2469" t="s">
        <v>22</v>
      </c>
      <c r="P2469" t="s">
        <v>23</v>
      </c>
    </row>
    <row r="2470" spans="1:16" x14ac:dyDescent="0.3">
      <c r="A2470">
        <v>10233</v>
      </c>
      <c r="B2470">
        <v>36</v>
      </c>
      <c r="C2470">
        <v>70.67</v>
      </c>
      <c r="D2470">
        <v>2544.12</v>
      </c>
      <c r="E2470" s="1">
        <v>38075</v>
      </c>
      <c r="F2470" t="s">
        <v>16</v>
      </c>
      <c r="G2470">
        <v>1</v>
      </c>
      <c r="H2470">
        <v>3</v>
      </c>
      <c r="I2470">
        <v>2004</v>
      </c>
      <c r="J2470" t="s">
        <v>251</v>
      </c>
      <c r="K2470" t="s">
        <v>313</v>
      </c>
      <c r="L2470" t="s">
        <v>49</v>
      </c>
      <c r="M2470" t="s">
        <v>50</v>
      </c>
      <c r="N2470" t="s">
        <v>21</v>
      </c>
      <c r="O2470" t="s">
        <v>22</v>
      </c>
      <c r="P2470" t="s">
        <v>23</v>
      </c>
    </row>
    <row r="2471" spans="1:16" x14ac:dyDescent="0.3">
      <c r="A2471">
        <v>10248</v>
      </c>
      <c r="B2471">
        <v>36</v>
      </c>
      <c r="C2471">
        <v>71.34</v>
      </c>
      <c r="D2471">
        <v>2568.2399999999998</v>
      </c>
      <c r="E2471" s="1">
        <v>38114</v>
      </c>
      <c r="F2471" t="s">
        <v>138</v>
      </c>
      <c r="G2471">
        <v>2</v>
      </c>
      <c r="H2471">
        <v>5</v>
      </c>
      <c r="I2471">
        <v>2004</v>
      </c>
      <c r="J2471" t="s">
        <v>251</v>
      </c>
      <c r="K2471" t="s">
        <v>313</v>
      </c>
      <c r="L2471" t="s">
        <v>19</v>
      </c>
      <c r="M2471" t="s">
        <v>20</v>
      </c>
      <c r="N2471" t="s">
        <v>21</v>
      </c>
      <c r="O2471" t="s">
        <v>22</v>
      </c>
      <c r="P2471" t="s">
        <v>23</v>
      </c>
    </row>
    <row r="2472" spans="1:16" x14ac:dyDescent="0.3">
      <c r="A2472">
        <v>10261</v>
      </c>
      <c r="B2472">
        <v>34</v>
      </c>
      <c r="C2472">
        <v>62</v>
      </c>
      <c r="D2472">
        <v>2108</v>
      </c>
      <c r="E2472" s="1">
        <v>38155</v>
      </c>
      <c r="F2472" t="s">
        <v>16</v>
      </c>
      <c r="G2472">
        <v>2</v>
      </c>
      <c r="H2472">
        <v>6</v>
      </c>
      <c r="I2472">
        <v>2004</v>
      </c>
      <c r="J2472" t="s">
        <v>251</v>
      </c>
      <c r="K2472" t="s">
        <v>313</v>
      </c>
      <c r="L2472" t="s">
        <v>120</v>
      </c>
      <c r="M2472" t="s">
        <v>121</v>
      </c>
      <c r="N2472" t="s">
        <v>97</v>
      </c>
      <c r="O2472" t="s">
        <v>22</v>
      </c>
      <c r="P2472" t="s">
        <v>23</v>
      </c>
    </row>
    <row r="2473" spans="1:16" x14ac:dyDescent="0.3">
      <c r="A2473">
        <v>10273</v>
      </c>
      <c r="B2473">
        <v>21</v>
      </c>
      <c r="C2473">
        <v>65.34</v>
      </c>
      <c r="D2473">
        <v>1372.14</v>
      </c>
      <c r="E2473" s="1">
        <v>38189</v>
      </c>
      <c r="F2473" t="s">
        <v>16</v>
      </c>
      <c r="G2473">
        <v>3</v>
      </c>
      <c r="H2473">
        <v>7</v>
      </c>
      <c r="I2473">
        <v>2004</v>
      </c>
      <c r="J2473" t="s">
        <v>251</v>
      </c>
      <c r="K2473" t="s">
        <v>313</v>
      </c>
      <c r="L2473" t="s">
        <v>148</v>
      </c>
      <c r="M2473" t="s">
        <v>149</v>
      </c>
      <c r="N2473" t="s">
        <v>150</v>
      </c>
      <c r="O2473" t="s">
        <v>27</v>
      </c>
      <c r="P2473" t="s">
        <v>23</v>
      </c>
    </row>
    <row r="2474" spans="1:16" x14ac:dyDescent="0.3">
      <c r="A2474">
        <v>10283</v>
      </c>
      <c r="B2474">
        <v>45</v>
      </c>
      <c r="C2474">
        <v>78.67</v>
      </c>
      <c r="D2474">
        <v>3540.15</v>
      </c>
      <c r="E2474" s="1">
        <v>38219</v>
      </c>
      <c r="F2474" t="s">
        <v>16</v>
      </c>
      <c r="G2474">
        <v>3</v>
      </c>
      <c r="H2474">
        <v>8</v>
      </c>
      <c r="I2474">
        <v>2004</v>
      </c>
      <c r="J2474" t="s">
        <v>251</v>
      </c>
      <c r="K2474" t="s">
        <v>313</v>
      </c>
      <c r="L2474" t="s">
        <v>151</v>
      </c>
      <c r="M2474" t="s">
        <v>152</v>
      </c>
      <c r="N2474" t="s">
        <v>97</v>
      </c>
      <c r="O2474" t="s">
        <v>22</v>
      </c>
      <c r="P2474" t="s">
        <v>30</v>
      </c>
    </row>
    <row r="2475" spans="1:16" x14ac:dyDescent="0.3">
      <c r="A2475">
        <v>10295</v>
      </c>
      <c r="B2475">
        <v>26</v>
      </c>
      <c r="C2475">
        <v>75.34</v>
      </c>
      <c r="D2475">
        <v>1958.84</v>
      </c>
      <c r="E2475" s="1">
        <v>38240</v>
      </c>
      <c r="F2475" t="s">
        <v>16</v>
      </c>
      <c r="G2475">
        <v>3</v>
      </c>
      <c r="H2475">
        <v>9</v>
      </c>
      <c r="I2475">
        <v>2004</v>
      </c>
      <c r="J2475" t="s">
        <v>251</v>
      </c>
      <c r="K2475" t="s">
        <v>313</v>
      </c>
      <c r="L2475" t="s">
        <v>153</v>
      </c>
      <c r="M2475" t="s">
        <v>154</v>
      </c>
      <c r="N2475" t="s">
        <v>21</v>
      </c>
      <c r="O2475" t="s">
        <v>22</v>
      </c>
      <c r="P2475" t="s">
        <v>23</v>
      </c>
    </row>
    <row r="2476" spans="1:16" x14ac:dyDescent="0.3">
      <c r="A2476">
        <v>10306</v>
      </c>
      <c r="B2476">
        <v>50</v>
      </c>
      <c r="C2476">
        <v>54</v>
      </c>
      <c r="D2476">
        <v>2700</v>
      </c>
      <c r="E2476" s="1">
        <v>38274</v>
      </c>
      <c r="F2476" t="s">
        <v>16</v>
      </c>
      <c r="G2476">
        <v>4</v>
      </c>
      <c r="H2476">
        <v>10</v>
      </c>
      <c r="I2476">
        <v>2004</v>
      </c>
      <c r="J2476" t="s">
        <v>251</v>
      </c>
      <c r="K2476" t="s">
        <v>313</v>
      </c>
      <c r="L2476" t="s">
        <v>194</v>
      </c>
      <c r="M2476" t="s">
        <v>195</v>
      </c>
      <c r="N2476" t="s">
        <v>74</v>
      </c>
      <c r="O2476" t="s">
        <v>27</v>
      </c>
      <c r="P2476" t="s">
        <v>23</v>
      </c>
    </row>
    <row r="2477" spans="1:16" x14ac:dyDescent="0.3">
      <c r="A2477">
        <v>10315</v>
      </c>
      <c r="B2477">
        <v>41</v>
      </c>
      <c r="C2477">
        <v>62</v>
      </c>
      <c r="D2477">
        <v>2542</v>
      </c>
      <c r="E2477" s="1">
        <v>38289</v>
      </c>
      <c r="F2477" t="s">
        <v>16</v>
      </c>
      <c r="G2477">
        <v>4</v>
      </c>
      <c r="H2477">
        <v>10</v>
      </c>
      <c r="I2477">
        <v>2004</v>
      </c>
      <c r="J2477" t="s">
        <v>251</v>
      </c>
      <c r="K2477" t="s">
        <v>313</v>
      </c>
      <c r="L2477" t="s">
        <v>53</v>
      </c>
      <c r="M2477" t="s">
        <v>54</v>
      </c>
      <c r="N2477" t="s">
        <v>26</v>
      </c>
      <c r="O2477" t="s">
        <v>27</v>
      </c>
      <c r="P2477" t="s">
        <v>23</v>
      </c>
    </row>
    <row r="2478" spans="1:16" x14ac:dyDescent="0.3">
      <c r="A2478">
        <v>10326</v>
      </c>
      <c r="B2478">
        <v>39</v>
      </c>
      <c r="C2478">
        <v>60</v>
      </c>
      <c r="D2478">
        <v>2340</v>
      </c>
      <c r="E2478" s="1">
        <v>38300</v>
      </c>
      <c r="F2478" t="s">
        <v>16</v>
      </c>
      <c r="G2478">
        <v>4</v>
      </c>
      <c r="H2478">
        <v>11</v>
      </c>
      <c r="I2478">
        <v>2004</v>
      </c>
      <c r="J2478" t="s">
        <v>251</v>
      </c>
      <c r="K2478" t="s">
        <v>313</v>
      </c>
      <c r="L2478" t="s">
        <v>81</v>
      </c>
      <c r="M2478" t="s">
        <v>82</v>
      </c>
      <c r="N2478" t="s">
        <v>83</v>
      </c>
      <c r="O2478" t="s">
        <v>27</v>
      </c>
      <c r="P2478" t="s">
        <v>23</v>
      </c>
    </row>
    <row r="2479" spans="1:16" x14ac:dyDescent="0.3">
      <c r="A2479">
        <v>10339</v>
      </c>
      <c r="B2479">
        <v>22</v>
      </c>
      <c r="C2479">
        <v>100</v>
      </c>
      <c r="D2479">
        <v>2816.44</v>
      </c>
      <c r="E2479" s="1">
        <v>38314</v>
      </c>
      <c r="F2479" t="s">
        <v>16</v>
      </c>
      <c r="G2479">
        <v>4</v>
      </c>
      <c r="H2479">
        <v>11</v>
      </c>
      <c r="I2479">
        <v>2004</v>
      </c>
      <c r="J2479" t="s">
        <v>251</v>
      </c>
      <c r="K2479" t="s">
        <v>313</v>
      </c>
      <c r="L2479" t="s">
        <v>103</v>
      </c>
      <c r="M2479" t="s">
        <v>104</v>
      </c>
      <c r="N2479" t="s">
        <v>87</v>
      </c>
      <c r="O2479" t="s">
        <v>87</v>
      </c>
      <c r="P2479" t="s">
        <v>23</v>
      </c>
    </row>
    <row r="2480" spans="1:16" x14ac:dyDescent="0.3">
      <c r="A2480">
        <v>10350</v>
      </c>
      <c r="B2480">
        <v>46</v>
      </c>
      <c r="C2480">
        <v>76.67</v>
      </c>
      <c r="D2480">
        <v>3526.82</v>
      </c>
      <c r="E2480" s="1">
        <v>38323</v>
      </c>
      <c r="F2480" t="s">
        <v>16</v>
      </c>
      <c r="G2480">
        <v>4</v>
      </c>
      <c r="H2480">
        <v>12</v>
      </c>
      <c r="I2480">
        <v>2004</v>
      </c>
      <c r="J2480" t="s">
        <v>251</v>
      </c>
      <c r="K2480" t="s">
        <v>313</v>
      </c>
      <c r="L2480" t="s">
        <v>76</v>
      </c>
      <c r="M2480" t="s">
        <v>77</v>
      </c>
      <c r="N2480" t="s">
        <v>78</v>
      </c>
      <c r="O2480" t="s">
        <v>27</v>
      </c>
      <c r="P2480" t="s">
        <v>30</v>
      </c>
    </row>
    <row r="2481" spans="1:16" x14ac:dyDescent="0.3">
      <c r="A2481">
        <v>10373</v>
      </c>
      <c r="B2481">
        <v>44</v>
      </c>
      <c r="C2481">
        <v>100</v>
      </c>
      <c r="D2481">
        <v>4627.92</v>
      </c>
      <c r="E2481" s="1">
        <v>38383</v>
      </c>
      <c r="F2481" t="s">
        <v>16</v>
      </c>
      <c r="G2481">
        <v>1</v>
      </c>
      <c r="H2481">
        <v>1</v>
      </c>
      <c r="I2481">
        <v>2005</v>
      </c>
      <c r="J2481" t="s">
        <v>251</v>
      </c>
      <c r="K2481" t="s">
        <v>313</v>
      </c>
      <c r="L2481" t="s">
        <v>157</v>
      </c>
      <c r="M2481" t="s">
        <v>158</v>
      </c>
      <c r="N2481" t="s">
        <v>59</v>
      </c>
      <c r="O2481" t="s">
        <v>27</v>
      </c>
      <c r="P2481" t="s">
        <v>30</v>
      </c>
    </row>
    <row r="2482" spans="1:16" x14ac:dyDescent="0.3">
      <c r="A2482">
        <v>10385</v>
      </c>
      <c r="B2482">
        <v>25</v>
      </c>
      <c r="C2482">
        <v>77.34</v>
      </c>
      <c r="D2482">
        <v>1933.5</v>
      </c>
      <c r="E2482" s="1">
        <v>38411</v>
      </c>
      <c r="F2482" t="s">
        <v>16</v>
      </c>
      <c r="G2482">
        <v>1</v>
      </c>
      <c r="H2482">
        <v>2</v>
      </c>
      <c r="I2482">
        <v>2005</v>
      </c>
      <c r="J2482" t="s">
        <v>251</v>
      </c>
      <c r="K2482" t="s">
        <v>313</v>
      </c>
      <c r="L2482" t="s">
        <v>112</v>
      </c>
      <c r="M2482" t="s">
        <v>113</v>
      </c>
      <c r="N2482" t="s">
        <v>21</v>
      </c>
      <c r="O2482" t="s">
        <v>22</v>
      </c>
      <c r="P2482" t="s">
        <v>23</v>
      </c>
    </row>
    <row r="2483" spans="1:16" x14ac:dyDescent="0.3">
      <c r="A2483">
        <v>10396</v>
      </c>
      <c r="B2483">
        <v>39</v>
      </c>
      <c r="C2483">
        <v>66.67</v>
      </c>
      <c r="D2483">
        <v>2600.13</v>
      </c>
      <c r="E2483" s="1">
        <v>38434</v>
      </c>
      <c r="F2483" t="s">
        <v>16</v>
      </c>
      <c r="G2483">
        <v>1</v>
      </c>
      <c r="H2483">
        <v>3</v>
      </c>
      <c r="I2483">
        <v>2005</v>
      </c>
      <c r="J2483" t="s">
        <v>251</v>
      </c>
      <c r="K2483" t="s">
        <v>313</v>
      </c>
      <c r="L2483" t="s">
        <v>112</v>
      </c>
      <c r="M2483" t="s">
        <v>113</v>
      </c>
      <c r="N2483" t="s">
        <v>21</v>
      </c>
      <c r="O2483" t="s">
        <v>22</v>
      </c>
      <c r="P2483" t="s">
        <v>23</v>
      </c>
    </row>
    <row r="2484" spans="1:16" x14ac:dyDescent="0.3">
      <c r="A2484">
        <v>10414</v>
      </c>
      <c r="B2484">
        <v>37</v>
      </c>
      <c r="C2484">
        <v>71.34</v>
      </c>
      <c r="D2484">
        <v>2639.58</v>
      </c>
      <c r="E2484" s="1">
        <v>38478</v>
      </c>
      <c r="F2484" t="s">
        <v>161</v>
      </c>
      <c r="G2484">
        <v>2</v>
      </c>
      <c r="H2484">
        <v>5</v>
      </c>
      <c r="I2484">
        <v>2005</v>
      </c>
      <c r="J2484" t="s">
        <v>251</v>
      </c>
      <c r="K2484" t="s">
        <v>313</v>
      </c>
      <c r="L2484" t="s">
        <v>153</v>
      </c>
      <c r="M2484" t="s">
        <v>154</v>
      </c>
      <c r="N2484" t="s">
        <v>21</v>
      </c>
      <c r="O2484" t="s">
        <v>22</v>
      </c>
      <c r="P2484" t="s">
        <v>23</v>
      </c>
    </row>
    <row r="2485" spans="1:16" x14ac:dyDescent="0.3">
      <c r="A2485">
        <v>10106</v>
      </c>
      <c r="B2485">
        <v>31</v>
      </c>
      <c r="C2485">
        <v>100</v>
      </c>
      <c r="D2485">
        <v>3312.97</v>
      </c>
      <c r="E2485" s="1">
        <v>37669</v>
      </c>
      <c r="F2485" t="s">
        <v>16</v>
      </c>
      <c r="G2485">
        <v>1</v>
      </c>
      <c r="H2485">
        <v>2</v>
      </c>
      <c r="I2485">
        <v>2003</v>
      </c>
      <c r="J2485" t="s">
        <v>230</v>
      </c>
      <c r="K2485" t="s">
        <v>314</v>
      </c>
      <c r="L2485" t="s">
        <v>224</v>
      </c>
      <c r="M2485" t="s">
        <v>225</v>
      </c>
      <c r="N2485" t="s">
        <v>107</v>
      </c>
      <c r="O2485" t="s">
        <v>27</v>
      </c>
      <c r="P2485" t="s">
        <v>30</v>
      </c>
    </row>
    <row r="2486" spans="1:16" x14ac:dyDescent="0.3">
      <c r="A2486">
        <v>10120</v>
      </c>
      <c r="B2486">
        <v>47</v>
      </c>
      <c r="C2486">
        <v>82.21</v>
      </c>
      <c r="D2486">
        <v>3863.87</v>
      </c>
      <c r="E2486" s="1">
        <v>37740</v>
      </c>
      <c r="F2486" t="s">
        <v>16</v>
      </c>
      <c r="G2486">
        <v>2</v>
      </c>
      <c r="H2486">
        <v>4</v>
      </c>
      <c r="I2486">
        <v>2003</v>
      </c>
      <c r="J2486" t="s">
        <v>230</v>
      </c>
      <c r="K2486" t="s">
        <v>314</v>
      </c>
      <c r="L2486" t="s">
        <v>44</v>
      </c>
      <c r="M2486" t="s">
        <v>45</v>
      </c>
      <c r="N2486" t="s">
        <v>46</v>
      </c>
      <c r="O2486" t="s">
        <v>47</v>
      </c>
      <c r="P2486" t="s">
        <v>30</v>
      </c>
    </row>
    <row r="2487" spans="1:16" x14ac:dyDescent="0.3">
      <c r="A2487">
        <v>10133</v>
      </c>
      <c r="B2487">
        <v>24</v>
      </c>
      <c r="C2487">
        <v>77.64</v>
      </c>
      <c r="D2487">
        <v>1863.36</v>
      </c>
      <c r="E2487" s="1">
        <v>37799</v>
      </c>
      <c r="F2487" t="s">
        <v>16</v>
      </c>
      <c r="G2487">
        <v>2</v>
      </c>
      <c r="H2487">
        <v>6</v>
      </c>
      <c r="I2487">
        <v>2003</v>
      </c>
      <c r="J2487" t="s">
        <v>230</v>
      </c>
      <c r="K2487" t="s">
        <v>314</v>
      </c>
      <c r="L2487" t="s">
        <v>76</v>
      </c>
      <c r="M2487" t="s">
        <v>77</v>
      </c>
      <c r="N2487" t="s">
        <v>78</v>
      </c>
      <c r="O2487" t="s">
        <v>27</v>
      </c>
      <c r="P2487" t="s">
        <v>23</v>
      </c>
    </row>
    <row r="2488" spans="1:16" x14ac:dyDescent="0.3">
      <c r="A2488">
        <v>10143</v>
      </c>
      <c r="B2488">
        <v>36</v>
      </c>
      <c r="C2488">
        <v>100</v>
      </c>
      <c r="D2488">
        <v>3945.96</v>
      </c>
      <c r="E2488" s="1">
        <v>37843</v>
      </c>
      <c r="F2488" t="s">
        <v>16</v>
      </c>
      <c r="G2488">
        <v>3</v>
      </c>
      <c r="H2488">
        <v>8</v>
      </c>
      <c r="I2488">
        <v>2003</v>
      </c>
      <c r="J2488" t="s">
        <v>230</v>
      </c>
      <c r="K2488" t="s">
        <v>314</v>
      </c>
      <c r="L2488" t="s">
        <v>137</v>
      </c>
      <c r="M2488" t="s">
        <v>71</v>
      </c>
      <c r="N2488" t="s">
        <v>21</v>
      </c>
      <c r="O2488" t="s">
        <v>22</v>
      </c>
      <c r="P2488" t="s">
        <v>30</v>
      </c>
    </row>
    <row r="2489" spans="1:16" x14ac:dyDescent="0.3">
      <c r="A2489">
        <v>10156</v>
      </c>
      <c r="B2489">
        <v>48</v>
      </c>
      <c r="C2489">
        <v>100</v>
      </c>
      <c r="D2489">
        <v>4954.08</v>
      </c>
      <c r="E2489" s="1">
        <v>37902</v>
      </c>
      <c r="F2489" t="s">
        <v>16</v>
      </c>
      <c r="G2489">
        <v>4</v>
      </c>
      <c r="H2489">
        <v>10</v>
      </c>
      <c r="I2489">
        <v>2003</v>
      </c>
      <c r="J2489" t="s">
        <v>230</v>
      </c>
      <c r="K2489" t="s">
        <v>314</v>
      </c>
      <c r="L2489" t="s">
        <v>76</v>
      </c>
      <c r="M2489" t="s">
        <v>77</v>
      </c>
      <c r="N2489" t="s">
        <v>78</v>
      </c>
      <c r="O2489" t="s">
        <v>27</v>
      </c>
      <c r="P2489" t="s">
        <v>30</v>
      </c>
    </row>
    <row r="2490" spans="1:16" x14ac:dyDescent="0.3">
      <c r="A2490">
        <v>10168</v>
      </c>
      <c r="B2490">
        <v>28</v>
      </c>
      <c r="C2490">
        <v>98.65</v>
      </c>
      <c r="D2490">
        <v>2762.2</v>
      </c>
      <c r="E2490" s="1">
        <v>37922</v>
      </c>
      <c r="F2490" t="s">
        <v>16</v>
      </c>
      <c r="G2490">
        <v>4</v>
      </c>
      <c r="H2490">
        <v>10</v>
      </c>
      <c r="I2490">
        <v>2003</v>
      </c>
      <c r="J2490" t="s">
        <v>230</v>
      </c>
      <c r="K2490" t="s">
        <v>314</v>
      </c>
      <c r="L2490" t="s">
        <v>35</v>
      </c>
      <c r="M2490" t="s">
        <v>36</v>
      </c>
      <c r="N2490" t="s">
        <v>21</v>
      </c>
      <c r="O2490" t="s">
        <v>22</v>
      </c>
      <c r="P2490" t="s">
        <v>23</v>
      </c>
    </row>
    <row r="2491" spans="1:16" x14ac:dyDescent="0.3">
      <c r="A2491">
        <v>10199</v>
      </c>
      <c r="B2491">
        <v>48</v>
      </c>
      <c r="C2491">
        <v>83.12</v>
      </c>
      <c r="D2491">
        <v>3989.76</v>
      </c>
      <c r="E2491" s="1">
        <v>37956</v>
      </c>
      <c r="F2491" t="s">
        <v>16</v>
      </c>
      <c r="G2491">
        <v>4</v>
      </c>
      <c r="H2491">
        <v>12</v>
      </c>
      <c r="I2491">
        <v>2003</v>
      </c>
      <c r="J2491" t="s">
        <v>230</v>
      </c>
      <c r="K2491" t="s">
        <v>314</v>
      </c>
      <c r="L2491" t="s">
        <v>98</v>
      </c>
      <c r="M2491" t="s">
        <v>99</v>
      </c>
      <c r="N2491" t="s">
        <v>21</v>
      </c>
      <c r="O2491" t="s">
        <v>22</v>
      </c>
      <c r="P2491" t="s">
        <v>30</v>
      </c>
    </row>
    <row r="2492" spans="1:16" x14ac:dyDescent="0.3">
      <c r="A2492">
        <v>10210</v>
      </c>
      <c r="B2492">
        <v>21</v>
      </c>
      <c r="C2492">
        <v>78.55</v>
      </c>
      <c r="D2492">
        <v>1649.55</v>
      </c>
      <c r="E2492" s="1">
        <v>37998</v>
      </c>
      <c r="F2492" t="s">
        <v>16</v>
      </c>
      <c r="G2492">
        <v>1</v>
      </c>
      <c r="H2492">
        <v>1</v>
      </c>
      <c r="I2492">
        <v>2004</v>
      </c>
      <c r="J2492" t="s">
        <v>230</v>
      </c>
      <c r="K2492" t="s">
        <v>314</v>
      </c>
      <c r="L2492" t="s">
        <v>124</v>
      </c>
      <c r="M2492" t="s">
        <v>125</v>
      </c>
      <c r="N2492" t="s">
        <v>87</v>
      </c>
      <c r="O2492" t="s">
        <v>87</v>
      </c>
      <c r="P2492" t="s">
        <v>23</v>
      </c>
    </row>
    <row r="2493" spans="1:16" x14ac:dyDescent="0.3">
      <c r="A2493">
        <v>10223</v>
      </c>
      <c r="B2493">
        <v>25</v>
      </c>
      <c r="C2493">
        <v>100</v>
      </c>
      <c r="D2493">
        <v>2534.75</v>
      </c>
      <c r="E2493" s="1">
        <v>38037</v>
      </c>
      <c r="F2493" t="s">
        <v>16</v>
      </c>
      <c r="G2493">
        <v>1</v>
      </c>
      <c r="H2493">
        <v>2</v>
      </c>
      <c r="I2493">
        <v>2004</v>
      </c>
      <c r="J2493" t="s">
        <v>230</v>
      </c>
      <c r="K2493" t="s">
        <v>314</v>
      </c>
      <c r="L2493" t="s">
        <v>44</v>
      </c>
      <c r="M2493" t="s">
        <v>45</v>
      </c>
      <c r="N2493" t="s">
        <v>46</v>
      </c>
      <c r="O2493" t="s">
        <v>47</v>
      </c>
      <c r="P2493" t="s">
        <v>23</v>
      </c>
    </row>
    <row r="2494" spans="1:16" x14ac:dyDescent="0.3">
      <c r="A2494">
        <v>10235</v>
      </c>
      <c r="B2494">
        <v>25</v>
      </c>
      <c r="C2494">
        <v>100</v>
      </c>
      <c r="D2494">
        <v>2580.25</v>
      </c>
      <c r="E2494" s="1">
        <v>38079</v>
      </c>
      <c r="F2494" t="s">
        <v>16</v>
      </c>
      <c r="G2494">
        <v>2</v>
      </c>
      <c r="H2494">
        <v>4</v>
      </c>
      <c r="I2494">
        <v>2004</v>
      </c>
      <c r="J2494" t="s">
        <v>230</v>
      </c>
      <c r="K2494" t="s">
        <v>314</v>
      </c>
      <c r="L2494" t="s">
        <v>151</v>
      </c>
      <c r="M2494" t="s">
        <v>152</v>
      </c>
      <c r="N2494" t="s">
        <v>97</v>
      </c>
      <c r="O2494" t="s">
        <v>22</v>
      </c>
      <c r="P2494" t="s">
        <v>23</v>
      </c>
    </row>
    <row r="2495" spans="1:16" x14ac:dyDescent="0.3">
      <c r="A2495">
        <v>10250</v>
      </c>
      <c r="B2495">
        <v>31</v>
      </c>
      <c r="C2495">
        <v>91.34</v>
      </c>
      <c r="D2495">
        <v>2831.54</v>
      </c>
      <c r="E2495" s="1">
        <v>38118</v>
      </c>
      <c r="F2495" t="s">
        <v>16</v>
      </c>
      <c r="G2495">
        <v>2</v>
      </c>
      <c r="H2495">
        <v>5</v>
      </c>
      <c r="I2495">
        <v>2004</v>
      </c>
      <c r="J2495" t="s">
        <v>230</v>
      </c>
      <c r="K2495" t="s">
        <v>314</v>
      </c>
      <c r="L2495" t="s">
        <v>159</v>
      </c>
      <c r="M2495" t="s">
        <v>160</v>
      </c>
      <c r="N2495" t="s">
        <v>21</v>
      </c>
      <c r="O2495" t="s">
        <v>22</v>
      </c>
      <c r="P2495" t="s">
        <v>23</v>
      </c>
    </row>
    <row r="2496" spans="1:16" x14ac:dyDescent="0.3">
      <c r="A2496">
        <v>10262</v>
      </c>
      <c r="B2496">
        <v>40</v>
      </c>
      <c r="C2496">
        <v>84.03</v>
      </c>
      <c r="D2496">
        <v>3361.2</v>
      </c>
      <c r="E2496" s="1">
        <v>38162</v>
      </c>
      <c r="F2496" t="s">
        <v>138</v>
      </c>
      <c r="G2496">
        <v>2</v>
      </c>
      <c r="H2496">
        <v>6</v>
      </c>
      <c r="I2496">
        <v>2004</v>
      </c>
      <c r="J2496" t="s">
        <v>230</v>
      </c>
      <c r="K2496" t="s">
        <v>314</v>
      </c>
      <c r="L2496" t="s">
        <v>76</v>
      </c>
      <c r="M2496" t="s">
        <v>77</v>
      </c>
      <c r="N2496" t="s">
        <v>78</v>
      </c>
      <c r="O2496" t="s">
        <v>27</v>
      </c>
      <c r="P2496" t="s">
        <v>30</v>
      </c>
    </row>
    <row r="2497" spans="1:16" x14ac:dyDescent="0.3">
      <c r="A2497">
        <v>10275</v>
      </c>
      <c r="B2497">
        <v>32</v>
      </c>
      <c r="C2497">
        <v>89.51</v>
      </c>
      <c r="D2497">
        <v>2864.32</v>
      </c>
      <c r="E2497" s="1">
        <v>38191</v>
      </c>
      <c r="F2497" t="s">
        <v>16</v>
      </c>
      <c r="G2497">
        <v>3</v>
      </c>
      <c r="H2497">
        <v>7</v>
      </c>
      <c r="I2497">
        <v>2004</v>
      </c>
      <c r="J2497" t="s">
        <v>230</v>
      </c>
      <c r="K2497" t="s">
        <v>314</v>
      </c>
      <c r="L2497" t="s">
        <v>53</v>
      </c>
      <c r="M2497" t="s">
        <v>54</v>
      </c>
      <c r="N2497" t="s">
        <v>26</v>
      </c>
      <c r="O2497" t="s">
        <v>27</v>
      </c>
      <c r="P2497" t="s">
        <v>23</v>
      </c>
    </row>
    <row r="2498" spans="1:16" x14ac:dyDescent="0.3">
      <c r="A2498">
        <v>10284</v>
      </c>
      <c r="B2498">
        <v>24</v>
      </c>
      <c r="C2498">
        <v>83.12</v>
      </c>
      <c r="D2498">
        <v>1994.88</v>
      </c>
      <c r="E2498" s="1">
        <v>38220</v>
      </c>
      <c r="F2498" t="s">
        <v>16</v>
      </c>
      <c r="G2498">
        <v>3</v>
      </c>
      <c r="H2498">
        <v>8</v>
      </c>
      <c r="I2498">
        <v>2004</v>
      </c>
      <c r="J2498" t="s">
        <v>230</v>
      </c>
      <c r="K2498" t="s">
        <v>314</v>
      </c>
      <c r="L2498" t="s">
        <v>220</v>
      </c>
      <c r="M2498" t="s">
        <v>221</v>
      </c>
      <c r="N2498" t="s">
        <v>41</v>
      </c>
      <c r="O2498" t="s">
        <v>27</v>
      </c>
      <c r="P2498" t="s">
        <v>23</v>
      </c>
    </row>
    <row r="2499" spans="1:16" x14ac:dyDescent="0.3">
      <c r="A2499">
        <v>10296</v>
      </c>
      <c r="B2499">
        <v>42</v>
      </c>
      <c r="C2499">
        <v>100</v>
      </c>
      <c r="D2499">
        <v>4296.6000000000004</v>
      </c>
      <c r="E2499" s="1">
        <v>38245</v>
      </c>
      <c r="F2499" t="s">
        <v>16</v>
      </c>
      <c r="G2499">
        <v>3</v>
      </c>
      <c r="H2499">
        <v>9</v>
      </c>
      <c r="I2499">
        <v>2004</v>
      </c>
      <c r="J2499" t="s">
        <v>230</v>
      </c>
      <c r="K2499" t="s">
        <v>314</v>
      </c>
      <c r="L2499" t="s">
        <v>233</v>
      </c>
      <c r="M2499" t="s">
        <v>234</v>
      </c>
      <c r="N2499" t="s">
        <v>177</v>
      </c>
      <c r="O2499" t="s">
        <v>27</v>
      </c>
      <c r="P2499" t="s">
        <v>30</v>
      </c>
    </row>
    <row r="2500" spans="1:16" x14ac:dyDescent="0.3">
      <c r="A2500">
        <v>10308</v>
      </c>
      <c r="B2500">
        <v>21</v>
      </c>
      <c r="C2500">
        <v>100</v>
      </c>
      <c r="D2500">
        <v>2224.9499999999998</v>
      </c>
      <c r="E2500" s="1">
        <v>38275</v>
      </c>
      <c r="F2500" t="s">
        <v>16</v>
      </c>
      <c r="G2500">
        <v>4</v>
      </c>
      <c r="H2500">
        <v>10</v>
      </c>
      <c r="I2500">
        <v>2004</v>
      </c>
      <c r="J2500" t="s">
        <v>230</v>
      </c>
      <c r="K2500" t="s">
        <v>314</v>
      </c>
      <c r="L2500" t="s">
        <v>128</v>
      </c>
      <c r="M2500" t="s">
        <v>129</v>
      </c>
      <c r="N2500" t="s">
        <v>21</v>
      </c>
      <c r="O2500" t="s">
        <v>22</v>
      </c>
      <c r="P2500" t="s">
        <v>23</v>
      </c>
    </row>
    <row r="2501" spans="1:16" x14ac:dyDescent="0.3">
      <c r="A2501">
        <v>10316</v>
      </c>
      <c r="B2501">
        <v>34</v>
      </c>
      <c r="C2501">
        <v>82.21</v>
      </c>
      <c r="D2501">
        <v>2795.14</v>
      </c>
      <c r="E2501" s="1">
        <v>38292</v>
      </c>
      <c r="F2501" t="s">
        <v>16</v>
      </c>
      <c r="G2501">
        <v>4</v>
      </c>
      <c r="H2501">
        <v>11</v>
      </c>
      <c r="I2501">
        <v>2004</v>
      </c>
      <c r="J2501" t="s">
        <v>230</v>
      </c>
      <c r="K2501" t="s">
        <v>314</v>
      </c>
      <c r="L2501" t="s">
        <v>155</v>
      </c>
      <c r="M2501" t="s">
        <v>156</v>
      </c>
      <c r="N2501" t="s">
        <v>74</v>
      </c>
      <c r="O2501" t="s">
        <v>27</v>
      </c>
      <c r="P2501" t="s">
        <v>23</v>
      </c>
    </row>
    <row r="2502" spans="1:16" x14ac:dyDescent="0.3">
      <c r="A2502">
        <v>10328</v>
      </c>
      <c r="B2502">
        <v>27</v>
      </c>
      <c r="C2502">
        <v>100</v>
      </c>
      <c r="D2502">
        <v>2762.1</v>
      </c>
      <c r="E2502" s="1">
        <v>38303</v>
      </c>
      <c r="F2502" t="s">
        <v>16</v>
      </c>
      <c r="G2502">
        <v>4</v>
      </c>
      <c r="H2502">
        <v>11</v>
      </c>
      <c r="I2502">
        <v>2004</v>
      </c>
      <c r="J2502" t="s">
        <v>230</v>
      </c>
      <c r="K2502" t="s">
        <v>314</v>
      </c>
      <c r="L2502" t="s">
        <v>224</v>
      </c>
      <c r="M2502" t="s">
        <v>225</v>
      </c>
      <c r="N2502" t="s">
        <v>107</v>
      </c>
      <c r="O2502" t="s">
        <v>27</v>
      </c>
      <c r="P2502" t="s">
        <v>23</v>
      </c>
    </row>
    <row r="2503" spans="1:16" x14ac:dyDescent="0.3">
      <c r="A2503">
        <v>10340</v>
      </c>
      <c r="B2503">
        <v>30</v>
      </c>
      <c r="C2503">
        <v>88.6</v>
      </c>
      <c r="D2503">
        <v>2658</v>
      </c>
      <c r="E2503" s="1">
        <v>38315</v>
      </c>
      <c r="F2503" t="s">
        <v>16</v>
      </c>
      <c r="G2503">
        <v>4</v>
      </c>
      <c r="H2503">
        <v>11</v>
      </c>
      <c r="I2503">
        <v>2004</v>
      </c>
      <c r="J2503" t="s">
        <v>230</v>
      </c>
      <c r="K2503" t="s">
        <v>314</v>
      </c>
      <c r="L2503" t="s">
        <v>142</v>
      </c>
      <c r="M2503" t="s">
        <v>143</v>
      </c>
      <c r="N2503" t="s">
        <v>78</v>
      </c>
      <c r="O2503" t="s">
        <v>27</v>
      </c>
      <c r="P2503" t="s">
        <v>23</v>
      </c>
    </row>
    <row r="2504" spans="1:16" x14ac:dyDescent="0.3">
      <c r="A2504">
        <v>10353</v>
      </c>
      <c r="B2504">
        <v>39</v>
      </c>
      <c r="C2504">
        <v>100</v>
      </c>
      <c r="D2504">
        <v>5043.87</v>
      </c>
      <c r="E2504" s="1">
        <v>38325</v>
      </c>
      <c r="F2504" t="s">
        <v>16</v>
      </c>
      <c r="G2504">
        <v>4</v>
      </c>
      <c r="H2504">
        <v>12</v>
      </c>
      <c r="I2504">
        <v>2004</v>
      </c>
      <c r="J2504" t="s">
        <v>230</v>
      </c>
      <c r="K2504" t="s">
        <v>314</v>
      </c>
      <c r="L2504" t="s">
        <v>232</v>
      </c>
      <c r="M2504" t="s">
        <v>205</v>
      </c>
      <c r="N2504" t="s">
        <v>21</v>
      </c>
      <c r="O2504" t="s">
        <v>22</v>
      </c>
      <c r="P2504" t="s">
        <v>30</v>
      </c>
    </row>
    <row r="2505" spans="1:16" x14ac:dyDescent="0.3">
      <c r="A2505">
        <v>10361</v>
      </c>
      <c r="B2505">
        <v>20</v>
      </c>
      <c r="C2505">
        <v>60.54</v>
      </c>
      <c r="D2505">
        <v>1210.8</v>
      </c>
      <c r="E2505" s="1">
        <v>38338</v>
      </c>
      <c r="F2505" t="s">
        <v>16</v>
      </c>
      <c r="G2505">
        <v>4</v>
      </c>
      <c r="H2505">
        <v>12</v>
      </c>
      <c r="I2505">
        <v>2004</v>
      </c>
      <c r="J2505" t="s">
        <v>230</v>
      </c>
      <c r="K2505" t="s">
        <v>314</v>
      </c>
      <c r="L2505" t="s">
        <v>68</v>
      </c>
      <c r="M2505" t="s">
        <v>69</v>
      </c>
      <c r="N2505" t="s">
        <v>46</v>
      </c>
      <c r="O2505" t="s">
        <v>47</v>
      </c>
      <c r="P2505" t="s">
        <v>23</v>
      </c>
    </row>
    <row r="2506" spans="1:16" x14ac:dyDescent="0.3">
      <c r="A2506">
        <v>10375</v>
      </c>
      <c r="B2506">
        <v>37</v>
      </c>
      <c r="C2506">
        <v>81.87</v>
      </c>
      <c r="D2506">
        <v>3029.19</v>
      </c>
      <c r="E2506" s="1">
        <v>38386</v>
      </c>
      <c r="F2506" t="s">
        <v>16</v>
      </c>
      <c r="G2506">
        <v>1</v>
      </c>
      <c r="H2506">
        <v>2</v>
      </c>
      <c r="I2506">
        <v>2005</v>
      </c>
      <c r="J2506" t="s">
        <v>230</v>
      </c>
      <c r="K2506" t="s">
        <v>314</v>
      </c>
      <c r="L2506" t="s">
        <v>53</v>
      </c>
      <c r="M2506" t="s">
        <v>54</v>
      </c>
      <c r="N2506" t="s">
        <v>26</v>
      </c>
      <c r="O2506" t="s">
        <v>27</v>
      </c>
      <c r="P2506" t="s">
        <v>30</v>
      </c>
    </row>
    <row r="2507" spans="1:16" x14ac:dyDescent="0.3">
      <c r="A2507">
        <v>10388</v>
      </c>
      <c r="B2507">
        <v>46</v>
      </c>
      <c r="C2507">
        <v>100</v>
      </c>
      <c r="D2507">
        <v>10066.6</v>
      </c>
      <c r="E2507" s="1">
        <v>38414</v>
      </c>
      <c r="F2507" t="s">
        <v>16</v>
      </c>
      <c r="G2507">
        <v>1</v>
      </c>
      <c r="H2507">
        <v>3</v>
      </c>
      <c r="I2507">
        <v>2005</v>
      </c>
      <c r="J2507" t="s">
        <v>230</v>
      </c>
      <c r="K2507" t="s">
        <v>314</v>
      </c>
      <c r="L2507" t="s">
        <v>70</v>
      </c>
      <c r="M2507" t="s">
        <v>71</v>
      </c>
      <c r="N2507" t="s">
        <v>21</v>
      </c>
      <c r="O2507" t="s">
        <v>22</v>
      </c>
      <c r="P2507" t="s">
        <v>67</v>
      </c>
    </row>
    <row r="2508" spans="1:16" x14ac:dyDescent="0.3">
      <c r="A2508">
        <v>10398</v>
      </c>
      <c r="B2508">
        <v>47</v>
      </c>
      <c r="C2508">
        <v>87.69</v>
      </c>
      <c r="D2508">
        <v>4121.43</v>
      </c>
      <c r="E2508" s="1">
        <v>38441</v>
      </c>
      <c r="F2508" t="s">
        <v>16</v>
      </c>
      <c r="G2508">
        <v>1</v>
      </c>
      <c r="H2508">
        <v>3</v>
      </c>
      <c r="I2508">
        <v>2005</v>
      </c>
      <c r="J2508" t="s">
        <v>230</v>
      </c>
      <c r="K2508" t="s">
        <v>314</v>
      </c>
      <c r="L2508" t="s">
        <v>24</v>
      </c>
      <c r="M2508" t="s">
        <v>25</v>
      </c>
      <c r="N2508" t="s">
        <v>26</v>
      </c>
      <c r="O2508" t="s">
        <v>27</v>
      </c>
      <c r="P2508" t="s">
        <v>30</v>
      </c>
    </row>
    <row r="2509" spans="1:16" x14ac:dyDescent="0.3">
      <c r="A2509">
        <v>10401</v>
      </c>
      <c r="B2509">
        <v>11</v>
      </c>
      <c r="C2509">
        <v>100</v>
      </c>
      <c r="D2509">
        <v>1135.31</v>
      </c>
      <c r="E2509" s="1">
        <v>38445</v>
      </c>
      <c r="F2509" t="s">
        <v>161</v>
      </c>
      <c r="G2509">
        <v>2</v>
      </c>
      <c r="H2509">
        <v>4</v>
      </c>
      <c r="I2509">
        <v>2005</v>
      </c>
      <c r="J2509" t="s">
        <v>230</v>
      </c>
      <c r="K2509" t="s">
        <v>314</v>
      </c>
      <c r="L2509" t="s">
        <v>49</v>
      </c>
      <c r="M2509" t="s">
        <v>50</v>
      </c>
      <c r="N2509" t="s">
        <v>21</v>
      </c>
      <c r="O2509" t="s">
        <v>22</v>
      </c>
      <c r="P2509" t="s">
        <v>23</v>
      </c>
    </row>
    <row r="2510" spans="1:16" x14ac:dyDescent="0.3">
      <c r="A2510">
        <v>10416</v>
      </c>
      <c r="B2510">
        <v>23</v>
      </c>
      <c r="C2510">
        <v>91.34</v>
      </c>
      <c r="D2510">
        <v>2100.8200000000002</v>
      </c>
      <c r="E2510" s="1">
        <v>38482</v>
      </c>
      <c r="F2510" t="s">
        <v>16</v>
      </c>
      <c r="G2510">
        <v>2</v>
      </c>
      <c r="H2510">
        <v>5</v>
      </c>
      <c r="I2510">
        <v>2005</v>
      </c>
      <c r="J2510" t="s">
        <v>230</v>
      </c>
      <c r="K2510" t="s">
        <v>314</v>
      </c>
      <c r="L2510" t="s">
        <v>181</v>
      </c>
      <c r="M2510" t="s">
        <v>182</v>
      </c>
      <c r="N2510" t="s">
        <v>107</v>
      </c>
      <c r="O2510" t="s">
        <v>27</v>
      </c>
      <c r="P2510" t="s">
        <v>23</v>
      </c>
    </row>
    <row r="2511" spans="1:16" x14ac:dyDescent="0.3">
      <c r="A2511">
        <v>10105</v>
      </c>
      <c r="B2511">
        <v>29</v>
      </c>
      <c r="C2511">
        <v>70.150000000000006</v>
      </c>
      <c r="D2511">
        <v>2034.35</v>
      </c>
      <c r="E2511" s="1">
        <v>37663</v>
      </c>
      <c r="F2511" t="s">
        <v>16</v>
      </c>
      <c r="G2511">
        <v>1</v>
      </c>
      <c r="H2511">
        <v>2</v>
      </c>
      <c r="I2511">
        <v>2003</v>
      </c>
      <c r="J2511" t="s">
        <v>251</v>
      </c>
      <c r="K2511" t="s">
        <v>315</v>
      </c>
      <c r="L2511" t="s">
        <v>132</v>
      </c>
      <c r="M2511" t="s">
        <v>133</v>
      </c>
      <c r="N2511" t="s">
        <v>134</v>
      </c>
      <c r="O2511" t="s">
        <v>27</v>
      </c>
      <c r="P2511" t="s">
        <v>23</v>
      </c>
    </row>
    <row r="2512" spans="1:16" x14ac:dyDescent="0.3">
      <c r="A2512">
        <v>10117</v>
      </c>
      <c r="B2512">
        <v>38</v>
      </c>
      <c r="C2512">
        <v>79.680000000000007</v>
      </c>
      <c r="D2512">
        <v>3027.84</v>
      </c>
      <c r="E2512" s="1">
        <v>37727</v>
      </c>
      <c r="F2512" t="s">
        <v>16</v>
      </c>
      <c r="G2512">
        <v>2</v>
      </c>
      <c r="H2512">
        <v>4</v>
      </c>
      <c r="I2512">
        <v>2003</v>
      </c>
      <c r="J2512" t="s">
        <v>251</v>
      </c>
      <c r="K2512" t="s">
        <v>315</v>
      </c>
      <c r="L2512" t="s">
        <v>85</v>
      </c>
      <c r="M2512" t="s">
        <v>86</v>
      </c>
      <c r="N2512" t="s">
        <v>86</v>
      </c>
      <c r="O2512" t="s">
        <v>87</v>
      </c>
      <c r="P2512" t="s">
        <v>30</v>
      </c>
    </row>
    <row r="2513" spans="1:16" x14ac:dyDescent="0.3">
      <c r="A2513">
        <v>10128</v>
      </c>
      <c r="B2513">
        <v>32</v>
      </c>
      <c r="C2513">
        <v>97</v>
      </c>
      <c r="D2513">
        <v>3104</v>
      </c>
      <c r="E2513" s="1">
        <v>37778</v>
      </c>
      <c r="F2513" t="s">
        <v>16</v>
      </c>
      <c r="G2513">
        <v>2</v>
      </c>
      <c r="H2513">
        <v>6</v>
      </c>
      <c r="I2513">
        <v>2003</v>
      </c>
      <c r="J2513" t="s">
        <v>251</v>
      </c>
      <c r="K2513" t="s">
        <v>315</v>
      </c>
      <c r="L2513" t="s">
        <v>76</v>
      </c>
      <c r="M2513" t="s">
        <v>77</v>
      </c>
      <c r="N2513" t="s">
        <v>78</v>
      </c>
      <c r="O2513" t="s">
        <v>27</v>
      </c>
      <c r="P2513" t="s">
        <v>30</v>
      </c>
    </row>
    <row r="2514" spans="1:16" x14ac:dyDescent="0.3">
      <c r="A2514">
        <v>10142</v>
      </c>
      <c r="B2514">
        <v>43</v>
      </c>
      <c r="C2514">
        <v>84.01</v>
      </c>
      <c r="D2514">
        <v>3612.43</v>
      </c>
      <c r="E2514" s="1">
        <v>37841</v>
      </c>
      <c r="F2514" t="s">
        <v>16</v>
      </c>
      <c r="G2514">
        <v>3</v>
      </c>
      <c r="H2514">
        <v>8</v>
      </c>
      <c r="I2514">
        <v>2003</v>
      </c>
      <c r="J2514" t="s">
        <v>251</v>
      </c>
      <c r="K2514" t="s">
        <v>315</v>
      </c>
      <c r="L2514" t="s">
        <v>112</v>
      </c>
      <c r="M2514" t="s">
        <v>113</v>
      </c>
      <c r="N2514" t="s">
        <v>21</v>
      </c>
      <c r="O2514" t="s">
        <v>22</v>
      </c>
      <c r="P2514" t="s">
        <v>30</v>
      </c>
    </row>
    <row r="2515" spans="1:16" x14ac:dyDescent="0.3">
      <c r="A2515">
        <v>10153</v>
      </c>
      <c r="B2515">
        <v>31</v>
      </c>
      <c r="C2515">
        <v>87.48</v>
      </c>
      <c r="D2515">
        <v>2711.88</v>
      </c>
      <c r="E2515" s="1">
        <v>37892</v>
      </c>
      <c r="F2515" t="s">
        <v>16</v>
      </c>
      <c r="G2515">
        <v>3</v>
      </c>
      <c r="H2515">
        <v>9</v>
      </c>
      <c r="I2515">
        <v>2003</v>
      </c>
      <c r="J2515" t="s">
        <v>251</v>
      </c>
      <c r="K2515" t="s">
        <v>315</v>
      </c>
      <c r="L2515" t="s">
        <v>76</v>
      </c>
      <c r="M2515" t="s">
        <v>77</v>
      </c>
      <c r="N2515" t="s">
        <v>78</v>
      </c>
      <c r="O2515" t="s">
        <v>27</v>
      </c>
      <c r="P2515" t="s">
        <v>23</v>
      </c>
    </row>
    <row r="2516" spans="1:16" x14ac:dyDescent="0.3">
      <c r="A2516">
        <v>10166</v>
      </c>
      <c r="B2516">
        <v>29</v>
      </c>
      <c r="C2516">
        <v>100</v>
      </c>
      <c r="D2516">
        <v>3013.97</v>
      </c>
      <c r="E2516" s="1">
        <v>37915</v>
      </c>
      <c r="F2516" t="s">
        <v>16</v>
      </c>
      <c r="G2516">
        <v>4</v>
      </c>
      <c r="H2516">
        <v>10</v>
      </c>
      <c r="I2516">
        <v>2003</v>
      </c>
      <c r="J2516" t="s">
        <v>251</v>
      </c>
      <c r="K2516" t="s">
        <v>315</v>
      </c>
      <c r="L2516" t="s">
        <v>70</v>
      </c>
      <c r="M2516" t="s">
        <v>71</v>
      </c>
      <c r="N2516" t="s">
        <v>21</v>
      </c>
      <c r="O2516" t="s">
        <v>22</v>
      </c>
      <c r="P2516" t="s">
        <v>30</v>
      </c>
    </row>
    <row r="2517" spans="1:16" x14ac:dyDescent="0.3">
      <c r="A2517">
        <v>10177</v>
      </c>
      <c r="B2517">
        <v>31</v>
      </c>
      <c r="C2517">
        <v>88.34</v>
      </c>
      <c r="D2517">
        <v>2738.54</v>
      </c>
      <c r="E2517" s="1">
        <v>37932</v>
      </c>
      <c r="F2517" t="s">
        <v>16</v>
      </c>
      <c r="G2517">
        <v>4</v>
      </c>
      <c r="H2517">
        <v>11</v>
      </c>
      <c r="I2517">
        <v>2003</v>
      </c>
      <c r="J2517" t="s">
        <v>251</v>
      </c>
      <c r="K2517" t="s">
        <v>315</v>
      </c>
      <c r="L2517" t="s">
        <v>193</v>
      </c>
      <c r="M2517" t="s">
        <v>77</v>
      </c>
      <c r="N2517" t="s">
        <v>78</v>
      </c>
      <c r="O2517" t="s">
        <v>27</v>
      </c>
      <c r="P2517" t="s">
        <v>23</v>
      </c>
    </row>
    <row r="2518" spans="1:16" x14ac:dyDescent="0.3">
      <c r="A2518">
        <v>10185</v>
      </c>
      <c r="B2518">
        <v>30</v>
      </c>
      <c r="C2518">
        <v>94.4</v>
      </c>
      <c r="D2518">
        <v>2832</v>
      </c>
      <c r="E2518" s="1">
        <v>37939</v>
      </c>
      <c r="F2518" t="s">
        <v>16</v>
      </c>
      <c r="G2518">
        <v>4</v>
      </c>
      <c r="H2518">
        <v>11</v>
      </c>
      <c r="I2518">
        <v>2003</v>
      </c>
      <c r="J2518" t="s">
        <v>251</v>
      </c>
      <c r="K2518" t="s">
        <v>315</v>
      </c>
      <c r="L2518" t="s">
        <v>137</v>
      </c>
      <c r="M2518" t="s">
        <v>71</v>
      </c>
      <c r="N2518" t="s">
        <v>21</v>
      </c>
      <c r="O2518" t="s">
        <v>22</v>
      </c>
      <c r="P2518" t="s">
        <v>23</v>
      </c>
    </row>
    <row r="2519" spans="1:16" x14ac:dyDescent="0.3">
      <c r="A2519">
        <v>10196</v>
      </c>
      <c r="B2519">
        <v>50</v>
      </c>
      <c r="C2519">
        <v>94.4</v>
      </c>
      <c r="D2519">
        <v>4720</v>
      </c>
      <c r="E2519" s="1">
        <v>37951</v>
      </c>
      <c r="F2519" t="s">
        <v>16</v>
      </c>
      <c r="G2519">
        <v>4</v>
      </c>
      <c r="H2519">
        <v>11</v>
      </c>
      <c r="I2519">
        <v>2003</v>
      </c>
      <c r="J2519" t="s">
        <v>251</v>
      </c>
      <c r="K2519" t="s">
        <v>315</v>
      </c>
      <c r="L2519" t="s">
        <v>101</v>
      </c>
      <c r="M2519" t="s">
        <v>102</v>
      </c>
      <c r="N2519" t="s">
        <v>21</v>
      </c>
      <c r="O2519" t="s">
        <v>22</v>
      </c>
      <c r="P2519" t="s">
        <v>30</v>
      </c>
    </row>
    <row r="2520" spans="1:16" x14ac:dyDescent="0.3">
      <c r="A2520">
        <v>10208</v>
      </c>
      <c r="B2520">
        <v>40</v>
      </c>
      <c r="C2520">
        <v>80.55</v>
      </c>
      <c r="D2520">
        <v>3222</v>
      </c>
      <c r="E2520" s="1">
        <v>37988</v>
      </c>
      <c r="F2520" t="s">
        <v>16</v>
      </c>
      <c r="G2520">
        <v>1</v>
      </c>
      <c r="H2520">
        <v>1</v>
      </c>
      <c r="I2520">
        <v>2004</v>
      </c>
      <c r="J2520" t="s">
        <v>251</v>
      </c>
      <c r="K2520" t="s">
        <v>315</v>
      </c>
      <c r="L2520" t="s">
        <v>93</v>
      </c>
      <c r="M2520" t="s">
        <v>94</v>
      </c>
      <c r="N2520" t="s">
        <v>26</v>
      </c>
      <c r="O2520" t="s">
        <v>27</v>
      </c>
      <c r="P2520" t="s">
        <v>30</v>
      </c>
    </row>
    <row r="2521" spans="1:16" x14ac:dyDescent="0.3">
      <c r="A2521">
        <v>10221</v>
      </c>
      <c r="B2521">
        <v>23</v>
      </c>
      <c r="C2521">
        <v>97</v>
      </c>
      <c r="D2521">
        <v>2231</v>
      </c>
      <c r="E2521" s="1">
        <v>38035</v>
      </c>
      <c r="F2521" t="s">
        <v>16</v>
      </c>
      <c r="G2521">
        <v>1</v>
      </c>
      <c r="H2521">
        <v>2</v>
      </c>
      <c r="I2521">
        <v>2004</v>
      </c>
      <c r="J2521" t="s">
        <v>251</v>
      </c>
      <c r="K2521" t="s">
        <v>315</v>
      </c>
      <c r="L2521" t="s">
        <v>148</v>
      </c>
      <c r="M2521" t="s">
        <v>149</v>
      </c>
      <c r="N2521" t="s">
        <v>150</v>
      </c>
      <c r="O2521" t="s">
        <v>27</v>
      </c>
      <c r="P2521" t="s">
        <v>23</v>
      </c>
    </row>
    <row r="2522" spans="1:16" x14ac:dyDescent="0.3">
      <c r="A2522">
        <v>10232</v>
      </c>
      <c r="B2522">
        <v>26</v>
      </c>
      <c r="C2522">
        <v>88.34</v>
      </c>
      <c r="D2522">
        <v>2296.84</v>
      </c>
      <c r="E2522" s="1">
        <v>38066</v>
      </c>
      <c r="F2522" t="s">
        <v>16</v>
      </c>
      <c r="G2522">
        <v>1</v>
      </c>
      <c r="H2522">
        <v>3</v>
      </c>
      <c r="I2522">
        <v>2004</v>
      </c>
      <c r="J2522" t="s">
        <v>251</v>
      </c>
      <c r="K2522" t="s">
        <v>315</v>
      </c>
      <c r="L2522" t="s">
        <v>155</v>
      </c>
      <c r="M2522" t="s">
        <v>156</v>
      </c>
      <c r="N2522" t="s">
        <v>74</v>
      </c>
      <c r="O2522" t="s">
        <v>27</v>
      </c>
      <c r="P2522" t="s">
        <v>23</v>
      </c>
    </row>
    <row r="2523" spans="1:16" x14ac:dyDescent="0.3">
      <c r="A2523">
        <v>10248</v>
      </c>
      <c r="B2523">
        <v>40</v>
      </c>
      <c r="C2523">
        <v>100</v>
      </c>
      <c r="D2523">
        <v>4157.2</v>
      </c>
      <c r="E2523" s="1">
        <v>38114</v>
      </c>
      <c r="F2523" t="s">
        <v>138</v>
      </c>
      <c r="G2523">
        <v>2</v>
      </c>
      <c r="H2523">
        <v>5</v>
      </c>
      <c r="I2523">
        <v>2004</v>
      </c>
      <c r="J2523" t="s">
        <v>251</v>
      </c>
      <c r="K2523" t="s">
        <v>315</v>
      </c>
      <c r="L2523" t="s">
        <v>19</v>
      </c>
      <c r="M2523" t="s">
        <v>20</v>
      </c>
      <c r="N2523" t="s">
        <v>21</v>
      </c>
      <c r="O2523" t="s">
        <v>22</v>
      </c>
      <c r="P2523" t="s">
        <v>30</v>
      </c>
    </row>
    <row r="2524" spans="1:16" x14ac:dyDescent="0.3">
      <c r="A2524">
        <v>10273</v>
      </c>
      <c r="B2524">
        <v>21</v>
      </c>
      <c r="C2524">
        <v>100</v>
      </c>
      <c r="D2524">
        <v>2146.1999999999998</v>
      </c>
      <c r="E2524" s="1">
        <v>38189</v>
      </c>
      <c r="F2524" t="s">
        <v>16</v>
      </c>
      <c r="G2524">
        <v>3</v>
      </c>
      <c r="H2524">
        <v>7</v>
      </c>
      <c r="I2524">
        <v>2004</v>
      </c>
      <c r="J2524" t="s">
        <v>251</v>
      </c>
      <c r="K2524" t="s">
        <v>315</v>
      </c>
      <c r="L2524" t="s">
        <v>148</v>
      </c>
      <c r="M2524" t="s">
        <v>149</v>
      </c>
      <c r="N2524" t="s">
        <v>150</v>
      </c>
      <c r="O2524" t="s">
        <v>27</v>
      </c>
      <c r="P2524" t="s">
        <v>23</v>
      </c>
    </row>
    <row r="2525" spans="1:16" x14ac:dyDescent="0.3">
      <c r="A2525">
        <v>10282</v>
      </c>
      <c r="B2525">
        <v>43</v>
      </c>
      <c r="C2525">
        <v>86.61</v>
      </c>
      <c r="D2525">
        <v>3724.23</v>
      </c>
      <c r="E2525" s="1">
        <v>38219</v>
      </c>
      <c r="F2525" t="s">
        <v>16</v>
      </c>
      <c r="G2525">
        <v>3</v>
      </c>
      <c r="H2525">
        <v>8</v>
      </c>
      <c r="I2525">
        <v>2004</v>
      </c>
      <c r="J2525" t="s">
        <v>251</v>
      </c>
      <c r="K2525" t="s">
        <v>315</v>
      </c>
      <c r="L2525" t="s">
        <v>112</v>
      </c>
      <c r="M2525" t="s">
        <v>113</v>
      </c>
      <c r="N2525" t="s">
        <v>21</v>
      </c>
      <c r="O2525" t="s">
        <v>22</v>
      </c>
      <c r="P2525" t="s">
        <v>30</v>
      </c>
    </row>
    <row r="2526" spans="1:16" x14ac:dyDescent="0.3">
      <c r="A2526">
        <v>10293</v>
      </c>
      <c r="B2526">
        <v>29</v>
      </c>
      <c r="C2526">
        <v>71.89</v>
      </c>
      <c r="D2526">
        <v>2084.81</v>
      </c>
      <c r="E2526" s="1">
        <v>38239</v>
      </c>
      <c r="F2526" t="s">
        <v>16</v>
      </c>
      <c r="G2526">
        <v>3</v>
      </c>
      <c r="H2526">
        <v>9</v>
      </c>
      <c r="I2526">
        <v>2004</v>
      </c>
      <c r="J2526" t="s">
        <v>251</v>
      </c>
      <c r="K2526" t="s">
        <v>315</v>
      </c>
      <c r="L2526" t="s">
        <v>105</v>
      </c>
      <c r="M2526" t="s">
        <v>106</v>
      </c>
      <c r="N2526" t="s">
        <v>107</v>
      </c>
      <c r="O2526" t="s">
        <v>27</v>
      </c>
      <c r="P2526" t="s">
        <v>23</v>
      </c>
    </row>
    <row r="2527" spans="1:16" x14ac:dyDescent="0.3">
      <c r="A2527">
        <v>10306</v>
      </c>
      <c r="B2527">
        <v>38</v>
      </c>
      <c r="C2527">
        <v>91.81</v>
      </c>
      <c r="D2527">
        <v>3488.78</v>
      </c>
      <c r="E2527" s="1">
        <v>38274</v>
      </c>
      <c r="F2527" t="s">
        <v>16</v>
      </c>
      <c r="G2527">
        <v>4</v>
      </c>
      <c r="H2527">
        <v>10</v>
      </c>
      <c r="I2527">
        <v>2004</v>
      </c>
      <c r="J2527" t="s">
        <v>251</v>
      </c>
      <c r="K2527" t="s">
        <v>315</v>
      </c>
      <c r="L2527" t="s">
        <v>194</v>
      </c>
      <c r="M2527" t="s">
        <v>195</v>
      </c>
      <c r="N2527" t="s">
        <v>74</v>
      </c>
      <c r="O2527" t="s">
        <v>27</v>
      </c>
      <c r="P2527" t="s">
        <v>30</v>
      </c>
    </row>
    <row r="2528" spans="1:16" x14ac:dyDescent="0.3">
      <c r="A2528">
        <v>10314</v>
      </c>
      <c r="B2528">
        <v>23</v>
      </c>
      <c r="C2528">
        <v>76.22</v>
      </c>
      <c r="D2528">
        <v>1753.06</v>
      </c>
      <c r="E2528" s="1">
        <v>38282</v>
      </c>
      <c r="F2528" t="s">
        <v>16</v>
      </c>
      <c r="G2528">
        <v>4</v>
      </c>
      <c r="H2528">
        <v>10</v>
      </c>
      <c r="I2528">
        <v>2004</v>
      </c>
      <c r="J2528" t="s">
        <v>251</v>
      </c>
      <c r="K2528" t="s">
        <v>315</v>
      </c>
      <c r="L2528" t="s">
        <v>196</v>
      </c>
      <c r="M2528" t="s">
        <v>197</v>
      </c>
      <c r="N2528" t="s">
        <v>134</v>
      </c>
      <c r="O2528" t="s">
        <v>27</v>
      </c>
      <c r="P2528" t="s">
        <v>23</v>
      </c>
    </row>
    <row r="2529" spans="1:16" x14ac:dyDescent="0.3">
      <c r="A2529">
        <v>10327</v>
      </c>
      <c r="B2529">
        <v>20</v>
      </c>
      <c r="C2529">
        <v>100</v>
      </c>
      <c r="D2529">
        <v>3469.2</v>
      </c>
      <c r="E2529" s="1">
        <v>38301</v>
      </c>
      <c r="F2529" t="s">
        <v>164</v>
      </c>
      <c r="G2529">
        <v>4</v>
      </c>
      <c r="H2529">
        <v>11</v>
      </c>
      <c r="I2529">
        <v>2004</v>
      </c>
      <c r="J2529" t="s">
        <v>251</v>
      </c>
      <c r="K2529" t="s">
        <v>315</v>
      </c>
      <c r="L2529" t="s">
        <v>132</v>
      </c>
      <c r="M2529" t="s">
        <v>133</v>
      </c>
      <c r="N2529" t="s">
        <v>134</v>
      </c>
      <c r="O2529" t="s">
        <v>27</v>
      </c>
      <c r="P2529" t="s">
        <v>30</v>
      </c>
    </row>
    <row r="2530" spans="1:16" x14ac:dyDescent="0.3">
      <c r="A2530">
        <v>10337</v>
      </c>
      <c r="B2530">
        <v>36</v>
      </c>
      <c r="C2530">
        <v>70.3</v>
      </c>
      <c r="D2530">
        <v>2530.8000000000002</v>
      </c>
      <c r="E2530" s="1">
        <v>38312</v>
      </c>
      <c r="F2530" t="s">
        <v>16</v>
      </c>
      <c r="G2530">
        <v>4</v>
      </c>
      <c r="H2530">
        <v>11</v>
      </c>
      <c r="I2530">
        <v>2004</v>
      </c>
      <c r="J2530" t="s">
        <v>251</v>
      </c>
      <c r="K2530" t="s">
        <v>315</v>
      </c>
      <c r="L2530" t="s">
        <v>88</v>
      </c>
      <c r="M2530" t="s">
        <v>20</v>
      </c>
      <c r="N2530" t="s">
        <v>21</v>
      </c>
      <c r="O2530" t="s">
        <v>22</v>
      </c>
      <c r="P2530" t="s">
        <v>23</v>
      </c>
    </row>
    <row r="2531" spans="1:16" x14ac:dyDescent="0.3">
      <c r="A2531">
        <v>10350</v>
      </c>
      <c r="B2531">
        <v>28</v>
      </c>
      <c r="C2531">
        <v>100</v>
      </c>
      <c r="D2531">
        <v>2924.32</v>
      </c>
      <c r="E2531" s="1">
        <v>38323</v>
      </c>
      <c r="F2531" t="s">
        <v>16</v>
      </c>
      <c r="G2531">
        <v>4</v>
      </c>
      <c r="H2531">
        <v>12</v>
      </c>
      <c r="I2531">
        <v>2004</v>
      </c>
      <c r="J2531" t="s">
        <v>251</v>
      </c>
      <c r="K2531" t="s">
        <v>315</v>
      </c>
      <c r="L2531" t="s">
        <v>76</v>
      </c>
      <c r="M2531" t="s">
        <v>77</v>
      </c>
      <c r="N2531" t="s">
        <v>78</v>
      </c>
      <c r="O2531" t="s">
        <v>27</v>
      </c>
      <c r="P2531" t="s">
        <v>23</v>
      </c>
    </row>
    <row r="2532" spans="1:16" x14ac:dyDescent="0.3">
      <c r="A2532">
        <v>10372</v>
      </c>
      <c r="B2532">
        <v>44</v>
      </c>
      <c r="C2532">
        <v>100</v>
      </c>
      <c r="D2532">
        <v>4496.8</v>
      </c>
      <c r="E2532" s="1">
        <v>38378</v>
      </c>
      <c r="F2532" t="s">
        <v>16</v>
      </c>
      <c r="G2532">
        <v>1</v>
      </c>
      <c r="H2532">
        <v>1</v>
      </c>
      <c r="I2532">
        <v>2005</v>
      </c>
      <c r="J2532" t="s">
        <v>251</v>
      </c>
      <c r="K2532" t="s">
        <v>315</v>
      </c>
      <c r="L2532" t="s">
        <v>103</v>
      </c>
      <c r="M2532" t="s">
        <v>104</v>
      </c>
      <c r="N2532" t="s">
        <v>87</v>
      </c>
      <c r="O2532" t="s">
        <v>87</v>
      </c>
      <c r="P2532" t="s">
        <v>30</v>
      </c>
    </row>
    <row r="2533" spans="1:16" x14ac:dyDescent="0.3">
      <c r="A2533">
        <v>10384</v>
      </c>
      <c r="B2533">
        <v>49</v>
      </c>
      <c r="C2533">
        <v>100</v>
      </c>
      <c r="D2533">
        <v>6397.44</v>
      </c>
      <c r="E2533" s="1">
        <v>38406</v>
      </c>
      <c r="F2533" t="s">
        <v>16</v>
      </c>
      <c r="G2533">
        <v>1</v>
      </c>
      <c r="H2533">
        <v>2</v>
      </c>
      <c r="I2533">
        <v>2005</v>
      </c>
      <c r="J2533" t="s">
        <v>251</v>
      </c>
      <c r="K2533" t="s">
        <v>315</v>
      </c>
      <c r="L2533" t="s">
        <v>33</v>
      </c>
      <c r="M2533" t="s">
        <v>34</v>
      </c>
      <c r="N2533" t="s">
        <v>21</v>
      </c>
      <c r="O2533" t="s">
        <v>22</v>
      </c>
      <c r="P2533" t="s">
        <v>30</v>
      </c>
    </row>
    <row r="2534" spans="1:16" x14ac:dyDescent="0.3">
      <c r="A2534">
        <v>10397</v>
      </c>
      <c r="B2534">
        <v>32</v>
      </c>
      <c r="C2534">
        <v>80.55</v>
      </c>
      <c r="D2534">
        <v>2577.6</v>
      </c>
      <c r="E2534" s="1">
        <v>38439</v>
      </c>
      <c r="F2534" t="s">
        <v>16</v>
      </c>
      <c r="G2534">
        <v>1</v>
      </c>
      <c r="H2534">
        <v>3</v>
      </c>
      <c r="I2534">
        <v>2005</v>
      </c>
      <c r="J2534" t="s">
        <v>251</v>
      </c>
      <c r="K2534" t="s">
        <v>315</v>
      </c>
      <c r="L2534" t="s">
        <v>139</v>
      </c>
      <c r="M2534" t="s">
        <v>140</v>
      </c>
      <c r="N2534" t="s">
        <v>26</v>
      </c>
      <c r="O2534" t="s">
        <v>27</v>
      </c>
      <c r="P2534" t="s">
        <v>23</v>
      </c>
    </row>
    <row r="2535" spans="1:16" x14ac:dyDescent="0.3">
      <c r="A2535">
        <v>10414</v>
      </c>
      <c r="B2535">
        <v>34</v>
      </c>
      <c r="C2535">
        <v>100</v>
      </c>
      <c r="D2535">
        <v>3533.62</v>
      </c>
      <c r="E2535" s="1">
        <v>38478</v>
      </c>
      <c r="F2535" t="s">
        <v>161</v>
      </c>
      <c r="G2535">
        <v>2</v>
      </c>
      <c r="H2535">
        <v>5</v>
      </c>
      <c r="I2535">
        <v>2005</v>
      </c>
      <c r="J2535" t="s">
        <v>251</v>
      </c>
      <c r="K2535" t="s">
        <v>315</v>
      </c>
      <c r="L2535" t="s">
        <v>153</v>
      </c>
      <c r="M2535" t="s">
        <v>154</v>
      </c>
      <c r="N2535" t="s">
        <v>21</v>
      </c>
      <c r="O2535" t="s">
        <v>22</v>
      </c>
      <c r="P2535" t="s">
        <v>30</v>
      </c>
    </row>
    <row r="2536" spans="1:16" x14ac:dyDescent="0.3">
      <c r="A2536">
        <v>10106</v>
      </c>
      <c r="B2536">
        <v>30</v>
      </c>
      <c r="C2536">
        <v>100</v>
      </c>
      <c r="D2536">
        <v>3177.3</v>
      </c>
      <c r="E2536" s="1">
        <v>37669</v>
      </c>
      <c r="F2536" t="s">
        <v>16</v>
      </c>
      <c r="G2536">
        <v>1</v>
      </c>
      <c r="H2536">
        <v>2</v>
      </c>
      <c r="I2536">
        <v>2003</v>
      </c>
      <c r="J2536" t="s">
        <v>251</v>
      </c>
      <c r="K2536" t="s">
        <v>316</v>
      </c>
      <c r="L2536" t="s">
        <v>224</v>
      </c>
      <c r="M2536" t="s">
        <v>225</v>
      </c>
      <c r="N2536" t="s">
        <v>107</v>
      </c>
      <c r="O2536" t="s">
        <v>27</v>
      </c>
      <c r="P2536" t="s">
        <v>30</v>
      </c>
    </row>
    <row r="2537" spans="1:16" x14ac:dyDescent="0.3">
      <c r="A2537">
        <v>10119</v>
      </c>
      <c r="B2537">
        <v>29</v>
      </c>
      <c r="C2537">
        <v>94.14</v>
      </c>
      <c r="D2537">
        <v>2730.06</v>
      </c>
      <c r="E2537" s="1">
        <v>37739</v>
      </c>
      <c r="F2537" t="s">
        <v>16</v>
      </c>
      <c r="G2537">
        <v>2</v>
      </c>
      <c r="H2537">
        <v>4</v>
      </c>
      <c r="I2537">
        <v>2003</v>
      </c>
      <c r="J2537" t="s">
        <v>251</v>
      </c>
      <c r="K2537" t="s">
        <v>316</v>
      </c>
      <c r="L2537" t="s">
        <v>64</v>
      </c>
      <c r="M2537" t="s">
        <v>65</v>
      </c>
      <c r="N2537" t="s">
        <v>66</v>
      </c>
      <c r="O2537" t="s">
        <v>27</v>
      </c>
      <c r="P2537" t="s">
        <v>23</v>
      </c>
    </row>
    <row r="2538" spans="1:16" x14ac:dyDescent="0.3">
      <c r="A2538">
        <v>10131</v>
      </c>
      <c r="B2538">
        <v>22</v>
      </c>
      <c r="C2538">
        <v>85.99</v>
      </c>
      <c r="D2538">
        <v>1891.78</v>
      </c>
      <c r="E2538" s="1">
        <v>37788</v>
      </c>
      <c r="F2538" t="s">
        <v>16</v>
      </c>
      <c r="G2538">
        <v>2</v>
      </c>
      <c r="H2538">
        <v>6</v>
      </c>
      <c r="I2538">
        <v>2003</v>
      </c>
      <c r="J2538" t="s">
        <v>251</v>
      </c>
      <c r="K2538" t="s">
        <v>316</v>
      </c>
      <c r="L2538" t="s">
        <v>232</v>
      </c>
      <c r="M2538" t="s">
        <v>205</v>
      </c>
      <c r="N2538" t="s">
        <v>21</v>
      </c>
      <c r="O2538" t="s">
        <v>22</v>
      </c>
      <c r="P2538" t="s">
        <v>23</v>
      </c>
    </row>
    <row r="2539" spans="1:16" x14ac:dyDescent="0.3">
      <c r="A2539">
        <v>10143</v>
      </c>
      <c r="B2539">
        <v>26</v>
      </c>
      <c r="C2539">
        <v>100</v>
      </c>
      <c r="D2539">
        <v>2612.48</v>
      </c>
      <c r="E2539" s="1">
        <v>37843</v>
      </c>
      <c r="F2539" t="s">
        <v>16</v>
      </c>
      <c r="G2539">
        <v>3</v>
      </c>
      <c r="H2539">
        <v>8</v>
      </c>
      <c r="I2539">
        <v>2003</v>
      </c>
      <c r="J2539" t="s">
        <v>251</v>
      </c>
      <c r="K2539" t="s">
        <v>316</v>
      </c>
      <c r="L2539" t="s">
        <v>137</v>
      </c>
      <c r="M2539" t="s">
        <v>71</v>
      </c>
      <c r="N2539" t="s">
        <v>21</v>
      </c>
      <c r="O2539" t="s">
        <v>22</v>
      </c>
      <c r="P2539" t="s">
        <v>23</v>
      </c>
    </row>
    <row r="2540" spans="1:16" x14ac:dyDescent="0.3">
      <c r="A2540">
        <v>10155</v>
      </c>
      <c r="B2540">
        <v>32</v>
      </c>
      <c r="C2540">
        <v>91.43</v>
      </c>
      <c r="D2540">
        <v>2925.76</v>
      </c>
      <c r="E2540" s="1">
        <v>37900</v>
      </c>
      <c r="F2540" t="s">
        <v>16</v>
      </c>
      <c r="G2540">
        <v>4</v>
      </c>
      <c r="H2540">
        <v>10</v>
      </c>
      <c r="I2540">
        <v>2003</v>
      </c>
      <c r="J2540" t="s">
        <v>251</v>
      </c>
      <c r="K2540" t="s">
        <v>316</v>
      </c>
      <c r="L2540" t="s">
        <v>57</v>
      </c>
      <c r="M2540" t="s">
        <v>58</v>
      </c>
      <c r="N2540" t="s">
        <v>59</v>
      </c>
      <c r="O2540" t="s">
        <v>27</v>
      </c>
      <c r="P2540" t="s">
        <v>23</v>
      </c>
    </row>
    <row r="2541" spans="1:16" x14ac:dyDescent="0.3">
      <c r="A2541">
        <v>10167</v>
      </c>
      <c r="B2541">
        <v>29</v>
      </c>
      <c r="C2541">
        <v>100</v>
      </c>
      <c r="D2541">
        <v>2940.02</v>
      </c>
      <c r="E2541" s="1">
        <v>37917</v>
      </c>
      <c r="F2541" t="s">
        <v>138</v>
      </c>
      <c r="G2541">
        <v>4</v>
      </c>
      <c r="H2541">
        <v>10</v>
      </c>
      <c r="I2541">
        <v>2003</v>
      </c>
      <c r="J2541" t="s">
        <v>251</v>
      </c>
      <c r="K2541" t="s">
        <v>316</v>
      </c>
      <c r="L2541" t="s">
        <v>108</v>
      </c>
      <c r="M2541" t="s">
        <v>109</v>
      </c>
      <c r="N2541" t="s">
        <v>83</v>
      </c>
      <c r="O2541" t="s">
        <v>27</v>
      </c>
      <c r="P2541" t="s">
        <v>23</v>
      </c>
    </row>
    <row r="2542" spans="1:16" x14ac:dyDescent="0.3">
      <c r="A2542">
        <v>10178</v>
      </c>
      <c r="B2542">
        <v>34</v>
      </c>
      <c r="C2542">
        <v>96.86</v>
      </c>
      <c r="D2542">
        <v>3293.24</v>
      </c>
      <c r="E2542" s="1">
        <v>37933</v>
      </c>
      <c r="F2542" t="s">
        <v>16</v>
      </c>
      <c r="G2542">
        <v>4</v>
      </c>
      <c r="H2542">
        <v>11</v>
      </c>
      <c r="I2542">
        <v>2003</v>
      </c>
      <c r="J2542" t="s">
        <v>251</v>
      </c>
      <c r="K2542" t="s">
        <v>316</v>
      </c>
      <c r="L2542" t="s">
        <v>139</v>
      </c>
      <c r="M2542" t="s">
        <v>140</v>
      </c>
      <c r="N2542" t="s">
        <v>26</v>
      </c>
      <c r="O2542" t="s">
        <v>27</v>
      </c>
      <c r="P2542" t="s">
        <v>30</v>
      </c>
    </row>
    <row r="2543" spans="1:16" x14ac:dyDescent="0.3">
      <c r="A2543">
        <v>10186</v>
      </c>
      <c r="B2543">
        <v>24</v>
      </c>
      <c r="C2543">
        <v>99.57</v>
      </c>
      <c r="D2543">
        <v>2389.6799999999998</v>
      </c>
      <c r="E2543" s="1">
        <v>37939</v>
      </c>
      <c r="F2543" t="s">
        <v>16</v>
      </c>
      <c r="G2543">
        <v>4</v>
      </c>
      <c r="H2543">
        <v>11</v>
      </c>
      <c r="I2543">
        <v>2003</v>
      </c>
      <c r="J2543" t="s">
        <v>251</v>
      </c>
      <c r="K2543" t="s">
        <v>316</v>
      </c>
      <c r="L2543" t="s">
        <v>141</v>
      </c>
      <c r="M2543" t="s">
        <v>136</v>
      </c>
      <c r="N2543" t="s">
        <v>74</v>
      </c>
      <c r="O2543" t="s">
        <v>27</v>
      </c>
      <c r="P2543" t="s">
        <v>23</v>
      </c>
    </row>
    <row r="2544" spans="1:16" x14ac:dyDescent="0.3">
      <c r="A2544">
        <v>10197</v>
      </c>
      <c r="B2544">
        <v>24</v>
      </c>
      <c r="C2544">
        <v>90.52</v>
      </c>
      <c r="D2544">
        <v>2172.48</v>
      </c>
      <c r="E2544" s="1">
        <v>37951</v>
      </c>
      <c r="F2544" t="s">
        <v>16</v>
      </c>
      <c r="G2544">
        <v>4</v>
      </c>
      <c r="H2544">
        <v>11</v>
      </c>
      <c r="I2544">
        <v>2003</v>
      </c>
      <c r="J2544" t="s">
        <v>251</v>
      </c>
      <c r="K2544" t="s">
        <v>316</v>
      </c>
      <c r="L2544" t="s">
        <v>142</v>
      </c>
      <c r="M2544" t="s">
        <v>143</v>
      </c>
      <c r="N2544" t="s">
        <v>78</v>
      </c>
      <c r="O2544" t="s">
        <v>27</v>
      </c>
      <c r="P2544" t="s">
        <v>23</v>
      </c>
    </row>
    <row r="2545" spans="1:16" x14ac:dyDescent="0.3">
      <c r="A2545">
        <v>10209</v>
      </c>
      <c r="B2545">
        <v>33</v>
      </c>
      <c r="C2545">
        <v>88.71</v>
      </c>
      <c r="D2545">
        <v>2927.43</v>
      </c>
      <c r="E2545" s="1">
        <v>37995</v>
      </c>
      <c r="F2545" t="s">
        <v>16</v>
      </c>
      <c r="G2545">
        <v>1</v>
      </c>
      <c r="H2545">
        <v>1</v>
      </c>
      <c r="I2545">
        <v>2004</v>
      </c>
      <c r="J2545" t="s">
        <v>251</v>
      </c>
      <c r="K2545" t="s">
        <v>316</v>
      </c>
      <c r="L2545" t="s">
        <v>144</v>
      </c>
      <c r="M2545" t="s">
        <v>145</v>
      </c>
      <c r="N2545" t="s">
        <v>21</v>
      </c>
      <c r="O2545" t="s">
        <v>22</v>
      </c>
      <c r="P2545" t="s">
        <v>23</v>
      </c>
    </row>
    <row r="2546" spans="1:16" x14ac:dyDescent="0.3">
      <c r="A2546">
        <v>10222</v>
      </c>
      <c r="B2546">
        <v>26</v>
      </c>
      <c r="C2546">
        <v>100</v>
      </c>
      <c r="D2546">
        <v>2659.54</v>
      </c>
      <c r="E2546" s="1">
        <v>38036</v>
      </c>
      <c r="F2546" t="s">
        <v>16</v>
      </c>
      <c r="G2546">
        <v>1</v>
      </c>
      <c r="H2546">
        <v>2</v>
      </c>
      <c r="I2546">
        <v>2004</v>
      </c>
      <c r="J2546" t="s">
        <v>251</v>
      </c>
      <c r="K2546" t="s">
        <v>316</v>
      </c>
      <c r="L2546" t="s">
        <v>146</v>
      </c>
      <c r="M2546" t="s">
        <v>147</v>
      </c>
      <c r="N2546" t="s">
        <v>21</v>
      </c>
      <c r="O2546" t="s">
        <v>22</v>
      </c>
      <c r="P2546" t="s">
        <v>23</v>
      </c>
    </row>
    <row r="2547" spans="1:16" x14ac:dyDescent="0.3">
      <c r="A2547">
        <v>10249</v>
      </c>
      <c r="B2547">
        <v>40</v>
      </c>
      <c r="C2547">
        <v>95.95</v>
      </c>
      <c r="D2547">
        <v>3838</v>
      </c>
      <c r="E2547" s="1">
        <v>38115</v>
      </c>
      <c r="F2547" t="s">
        <v>16</v>
      </c>
      <c r="G2547">
        <v>2</v>
      </c>
      <c r="H2547">
        <v>5</v>
      </c>
      <c r="I2547">
        <v>2004</v>
      </c>
      <c r="J2547" t="s">
        <v>251</v>
      </c>
      <c r="K2547" t="s">
        <v>316</v>
      </c>
      <c r="L2547" t="s">
        <v>100</v>
      </c>
      <c r="M2547" t="s">
        <v>56</v>
      </c>
      <c r="N2547" t="s">
        <v>21</v>
      </c>
      <c r="O2547" t="s">
        <v>22</v>
      </c>
      <c r="P2547" t="s">
        <v>30</v>
      </c>
    </row>
    <row r="2548" spans="1:16" x14ac:dyDescent="0.3">
      <c r="A2548">
        <v>10262</v>
      </c>
      <c r="B2548">
        <v>44</v>
      </c>
      <c r="C2548">
        <v>94.14</v>
      </c>
      <c r="D2548">
        <v>4142.16</v>
      </c>
      <c r="E2548" s="1">
        <v>38162</v>
      </c>
      <c r="F2548" t="s">
        <v>138</v>
      </c>
      <c r="G2548">
        <v>2</v>
      </c>
      <c r="H2548">
        <v>6</v>
      </c>
      <c r="I2548">
        <v>2004</v>
      </c>
      <c r="J2548" t="s">
        <v>251</v>
      </c>
      <c r="K2548" t="s">
        <v>316</v>
      </c>
      <c r="L2548" t="s">
        <v>76</v>
      </c>
      <c r="M2548" t="s">
        <v>77</v>
      </c>
      <c r="N2548" t="s">
        <v>78</v>
      </c>
      <c r="O2548" t="s">
        <v>27</v>
      </c>
      <c r="P2548" t="s">
        <v>30</v>
      </c>
    </row>
    <row r="2549" spans="1:16" x14ac:dyDescent="0.3">
      <c r="A2549">
        <v>10274</v>
      </c>
      <c r="B2549">
        <v>24</v>
      </c>
      <c r="C2549">
        <v>90.52</v>
      </c>
      <c r="D2549">
        <v>2172.48</v>
      </c>
      <c r="E2549" s="1">
        <v>38189</v>
      </c>
      <c r="F2549" t="s">
        <v>16</v>
      </c>
      <c r="G2549">
        <v>3</v>
      </c>
      <c r="H2549">
        <v>7</v>
      </c>
      <c r="I2549">
        <v>2004</v>
      </c>
      <c r="J2549" t="s">
        <v>251</v>
      </c>
      <c r="K2549" t="s">
        <v>316</v>
      </c>
      <c r="L2549" t="s">
        <v>116</v>
      </c>
      <c r="M2549" t="s">
        <v>117</v>
      </c>
      <c r="N2549" t="s">
        <v>21</v>
      </c>
      <c r="O2549" t="s">
        <v>22</v>
      </c>
      <c r="P2549" t="s">
        <v>23</v>
      </c>
    </row>
    <row r="2550" spans="1:16" x14ac:dyDescent="0.3">
      <c r="A2550">
        <v>10283</v>
      </c>
      <c r="B2550">
        <v>20</v>
      </c>
      <c r="C2550">
        <v>94.14</v>
      </c>
      <c r="D2550">
        <v>1882.8</v>
      </c>
      <c r="E2550" s="1">
        <v>38219</v>
      </c>
      <c r="F2550" t="s">
        <v>16</v>
      </c>
      <c r="G2550">
        <v>3</v>
      </c>
      <c r="H2550">
        <v>8</v>
      </c>
      <c r="I2550">
        <v>2004</v>
      </c>
      <c r="J2550" t="s">
        <v>251</v>
      </c>
      <c r="K2550" t="s">
        <v>316</v>
      </c>
      <c r="L2550" t="s">
        <v>151</v>
      </c>
      <c r="M2550" t="s">
        <v>152</v>
      </c>
      <c r="N2550" t="s">
        <v>97</v>
      </c>
      <c r="O2550" t="s">
        <v>22</v>
      </c>
      <c r="P2550" t="s">
        <v>23</v>
      </c>
    </row>
    <row r="2551" spans="1:16" x14ac:dyDescent="0.3">
      <c r="A2551">
        <v>10296</v>
      </c>
      <c r="B2551">
        <v>34</v>
      </c>
      <c r="C2551">
        <v>100</v>
      </c>
      <c r="D2551">
        <v>3477.86</v>
      </c>
      <c r="E2551" s="1">
        <v>38245</v>
      </c>
      <c r="F2551" t="s">
        <v>16</v>
      </c>
      <c r="G2551">
        <v>3</v>
      </c>
      <c r="H2551">
        <v>9</v>
      </c>
      <c r="I2551">
        <v>2004</v>
      </c>
      <c r="J2551" t="s">
        <v>251</v>
      </c>
      <c r="K2551" t="s">
        <v>316</v>
      </c>
      <c r="L2551" t="s">
        <v>233</v>
      </c>
      <c r="M2551" t="s">
        <v>234</v>
      </c>
      <c r="N2551" t="s">
        <v>177</v>
      </c>
      <c r="O2551" t="s">
        <v>27</v>
      </c>
      <c r="P2551" t="s">
        <v>30</v>
      </c>
    </row>
    <row r="2552" spans="1:16" x14ac:dyDescent="0.3">
      <c r="A2552">
        <v>10307</v>
      </c>
      <c r="B2552">
        <v>34</v>
      </c>
      <c r="C2552">
        <v>97.76</v>
      </c>
      <c r="D2552">
        <v>3323.84</v>
      </c>
      <c r="E2552" s="1">
        <v>38274</v>
      </c>
      <c r="F2552" t="s">
        <v>16</v>
      </c>
      <c r="G2552">
        <v>4</v>
      </c>
      <c r="H2552">
        <v>10</v>
      </c>
      <c r="I2552">
        <v>2004</v>
      </c>
      <c r="J2552" t="s">
        <v>251</v>
      </c>
      <c r="K2552" t="s">
        <v>316</v>
      </c>
      <c r="L2552" t="s">
        <v>91</v>
      </c>
      <c r="M2552" t="s">
        <v>92</v>
      </c>
      <c r="N2552" t="s">
        <v>21</v>
      </c>
      <c r="O2552" t="s">
        <v>22</v>
      </c>
      <c r="P2552" t="s">
        <v>30</v>
      </c>
    </row>
    <row r="2553" spans="1:16" x14ac:dyDescent="0.3">
      <c r="A2553">
        <v>10316</v>
      </c>
      <c r="B2553">
        <v>45</v>
      </c>
      <c r="C2553">
        <v>93.24</v>
      </c>
      <c r="D2553">
        <v>4195.8</v>
      </c>
      <c r="E2553" s="1">
        <v>38292</v>
      </c>
      <c r="F2553" t="s">
        <v>16</v>
      </c>
      <c r="G2553">
        <v>4</v>
      </c>
      <c r="H2553">
        <v>11</v>
      </c>
      <c r="I2553">
        <v>2004</v>
      </c>
      <c r="J2553" t="s">
        <v>251</v>
      </c>
      <c r="K2553" t="s">
        <v>316</v>
      </c>
      <c r="L2553" t="s">
        <v>155</v>
      </c>
      <c r="M2553" t="s">
        <v>156</v>
      </c>
      <c r="N2553" t="s">
        <v>74</v>
      </c>
      <c r="O2553" t="s">
        <v>27</v>
      </c>
      <c r="P2553" t="s">
        <v>30</v>
      </c>
    </row>
    <row r="2554" spans="1:16" x14ac:dyDescent="0.3">
      <c r="A2554">
        <v>10328</v>
      </c>
      <c r="B2554">
        <v>41</v>
      </c>
      <c r="C2554">
        <v>100</v>
      </c>
      <c r="D2554">
        <v>4156.58</v>
      </c>
      <c r="E2554" s="1">
        <v>38303</v>
      </c>
      <c r="F2554" t="s">
        <v>16</v>
      </c>
      <c r="G2554">
        <v>4</v>
      </c>
      <c r="H2554">
        <v>11</v>
      </c>
      <c r="I2554">
        <v>2004</v>
      </c>
      <c r="J2554" t="s">
        <v>251</v>
      </c>
      <c r="K2554" t="s">
        <v>316</v>
      </c>
      <c r="L2554" t="s">
        <v>224</v>
      </c>
      <c r="M2554" t="s">
        <v>225</v>
      </c>
      <c r="N2554" t="s">
        <v>107</v>
      </c>
      <c r="O2554" t="s">
        <v>27</v>
      </c>
      <c r="P2554" t="s">
        <v>30</v>
      </c>
    </row>
    <row r="2555" spans="1:16" x14ac:dyDescent="0.3">
      <c r="A2555">
        <v>10339</v>
      </c>
      <c r="B2555">
        <v>55</v>
      </c>
      <c r="C2555">
        <v>71.25</v>
      </c>
      <c r="D2555">
        <v>3918.75</v>
      </c>
      <c r="E2555" s="1">
        <v>38314</v>
      </c>
      <c r="F2555" t="s">
        <v>16</v>
      </c>
      <c r="G2555">
        <v>4</v>
      </c>
      <c r="H2555">
        <v>11</v>
      </c>
      <c r="I2555">
        <v>2004</v>
      </c>
      <c r="J2555" t="s">
        <v>251</v>
      </c>
      <c r="K2555" t="s">
        <v>316</v>
      </c>
      <c r="L2555" t="s">
        <v>103</v>
      </c>
      <c r="M2555" t="s">
        <v>104</v>
      </c>
      <c r="N2555" t="s">
        <v>87</v>
      </c>
      <c r="O2555" t="s">
        <v>87</v>
      </c>
      <c r="P2555" t="s">
        <v>30</v>
      </c>
    </row>
    <row r="2556" spans="1:16" x14ac:dyDescent="0.3">
      <c r="A2556">
        <v>10352</v>
      </c>
      <c r="B2556">
        <v>23</v>
      </c>
      <c r="C2556">
        <v>100</v>
      </c>
      <c r="D2556">
        <v>2352.67</v>
      </c>
      <c r="E2556" s="1">
        <v>38324</v>
      </c>
      <c r="F2556" t="s">
        <v>16</v>
      </c>
      <c r="G2556">
        <v>4</v>
      </c>
      <c r="H2556">
        <v>12</v>
      </c>
      <c r="I2556">
        <v>2004</v>
      </c>
      <c r="J2556" t="s">
        <v>251</v>
      </c>
      <c r="K2556" t="s">
        <v>316</v>
      </c>
      <c r="L2556" t="s">
        <v>253</v>
      </c>
      <c r="M2556" t="s">
        <v>117</v>
      </c>
      <c r="N2556" t="s">
        <v>21</v>
      </c>
      <c r="O2556" t="s">
        <v>22</v>
      </c>
      <c r="P2556" t="s">
        <v>23</v>
      </c>
    </row>
    <row r="2557" spans="1:16" x14ac:dyDescent="0.3">
      <c r="A2557">
        <v>10361</v>
      </c>
      <c r="B2557">
        <v>24</v>
      </c>
      <c r="C2557">
        <v>45.39</v>
      </c>
      <c r="D2557">
        <v>1089.3599999999999</v>
      </c>
      <c r="E2557" s="1">
        <v>38338</v>
      </c>
      <c r="F2557" t="s">
        <v>16</v>
      </c>
      <c r="G2557">
        <v>4</v>
      </c>
      <c r="H2557">
        <v>12</v>
      </c>
      <c r="I2557">
        <v>2004</v>
      </c>
      <c r="J2557" t="s">
        <v>251</v>
      </c>
      <c r="K2557" t="s">
        <v>316</v>
      </c>
      <c r="L2557" t="s">
        <v>68</v>
      </c>
      <c r="M2557" t="s">
        <v>69</v>
      </c>
      <c r="N2557" t="s">
        <v>46</v>
      </c>
      <c r="O2557" t="s">
        <v>47</v>
      </c>
      <c r="P2557" t="s">
        <v>23</v>
      </c>
    </row>
    <row r="2558" spans="1:16" x14ac:dyDescent="0.3">
      <c r="A2558">
        <v>10373</v>
      </c>
      <c r="B2558">
        <v>32</v>
      </c>
      <c r="C2558">
        <v>84.41</v>
      </c>
      <c r="D2558">
        <v>2701.12</v>
      </c>
      <c r="E2558" s="1">
        <v>38383</v>
      </c>
      <c r="F2558" t="s">
        <v>16</v>
      </c>
      <c r="G2558">
        <v>1</v>
      </c>
      <c r="H2558">
        <v>1</v>
      </c>
      <c r="I2558">
        <v>2005</v>
      </c>
      <c r="J2558" t="s">
        <v>251</v>
      </c>
      <c r="K2558" t="s">
        <v>316</v>
      </c>
      <c r="L2558" t="s">
        <v>157</v>
      </c>
      <c r="M2558" t="s">
        <v>158</v>
      </c>
      <c r="N2558" t="s">
        <v>59</v>
      </c>
      <c r="O2558" t="s">
        <v>27</v>
      </c>
      <c r="P2558" t="s">
        <v>23</v>
      </c>
    </row>
    <row r="2559" spans="1:16" x14ac:dyDescent="0.3">
      <c r="A2559">
        <v>10386</v>
      </c>
      <c r="B2559">
        <v>29</v>
      </c>
      <c r="C2559">
        <v>85.76</v>
      </c>
      <c r="D2559">
        <v>2487.04</v>
      </c>
      <c r="E2559" s="1">
        <v>38412</v>
      </c>
      <c r="F2559" t="s">
        <v>164</v>
      </c>
      <c r="G2559">
        <v>1</v>
      </c>
      <c r="H2559">
        <v>3</v>
      </c>
      <c r="I2559">
        <v>2005</v>
      </c>
      <c r="J2559" t="s">
        <v>251</v>
      </c>
      <c r="K2559" t="s">
        <v>316</v>
      </c>
      <c r="L2559" t="s">
        <v>76</v>
      </c>
      <c r="M2559" t="s">
        <v>77</v>
      </c>
      <c r="N2559" t="s">
        <v>78</v>
      </c>
      <c r="O2559" t="s">
        <v>27</v>
      </c>
      <c r="P2559" t="s">
        <v>23</v>
      </c>
    </row>
    <row r="2560" spans="1:16" x14ac:dyDescent="0.3">
      <c r="A2560">
        <v>10398</v>
      </c>
      <c r="B2560">
        <v>36</v>
      </c>
      <c r="C2560">
        <v>100</v>
      </c>
      <c r="D2560">
        <v>3910.32</v>
      </c>
      <c r="E2560" s="1">
        <v>38441</v>
      </c>
      <c r="F2560" t="s">
        <v>16</v>
      </c>
      <c r="G2560">
        <v>1</v>
      </c>
      <c r="H2560">
        <v>3</v>
      </c>
      <c r="I2560">
        <v>2005</v>
      </c>
      <c r="J2560" t="s">
        <v>251</v>
      </c>
      <c r="K2560" t="s">
        <v>316</v>
      </c>
      <c r="L2560" t="s">
        <v>24</v>
      </c>
      <c r="M2560" t="s">
        <v>25</v>
      </c>
      <c r="N2560" t="s">
        <v>26</v>
      </c>
      <c r="O2560" t="s">
        <v>27</v>
      </c>
      <c r="P2560" t="s">
        <v>30</v>
      </c>
    </row>
    <row r="2561" spans="1:16" x14ac:dyDescent="0.3">
      <c r="A2561">
        <v>10400</v>
      </c>
      <c r="B2561">
        <v>46</v>
      </c>
      <c r="C2561">
        <v>87.8</v>
      </c>
      <c r="D2561">
        <v>4038.8</v>
      </c>
      <c r="E2561" s="1">
        <v>38443</v>
      </c>
      <c r="F2561" t="s">
        <v>16</v>
      </c>
      <c r="G2561">
        <v>2</v>
      </c>
      <c r="H2561">
        <v>4</v>
      </c>
      <c r="I2561">
        <v>2005</v>
      </c>
      <c r="J2561" t="s">
        <v>251</v>
      </c>
      <c r="K2561" t="s">
        <v>316</v>
      </c>
      <c r="L2561" t="s">
        <v>159</v>
      </c>
      <c r="M2561" t="s">
        <v>160</v>
      </c>
      <c r="N2561" t="s">
        <v>21</v>
      </c>
      <c r="O2561" t="s">
        <v>22</v>
      </c>
      <c r="P2561" t="s">
        <v>30</v>
      </c>
    </row>
    <row r="2562" spans="1:16" x14ac:dyDescent="0.3">
      <c r="A2562">
        <v>10415</v>
      </c>
      <c r="B2562">
        <v>32</v>
      </c>
      <c r="C2562">
        <v>95.95</v>
      </c>
      <c r="D2562">
        <v>3070.4</v>
      </c>
      <c r="E2562" s="1">
        <v>38481</v>
      </c>
      <c r="F2562" t="s">
        <v>75</v>
      </c>
      <c r="G2562">
        <v>2</v>
      </c>
      <c r="H2562">
        <v>5</v>
      </c>
      <c r="I2562">
        <v>2005</v>
      </c>
      <c r="J2562" t="s">
        <v>251</v>
      </c>
      <c r="K2562" t="s">
        <v>316</v>
      </c>
      <c r="L2562" t="s">
        <v>226</v>
      </c>
      <c r="M2562" t="s">
        <v>227</v>
      </c>
      <c r="N2562" t="s">
        <v>46</v>
      </c>
      <c r="O2562" t="s">
        <v>47</v>
      </c>
      <c r="P2562" t="s">
        <v>30</v>
      </c>
    </row>
    <row r="2563" spans="1:16" x14ac:dyDescent="0.3">
      <c r="A2563">
        <v>10106</v>
      </c>
      <c r="B2563">
        <v>34</v>
      </c>
      <c r="C2563">
        <v>100</v>
      </c>
      <c r="D2563">
        <v>3763.46</v>
      </c>
      <c r="E2563" s="1">
        <v>37669</v>
      </c>
      <c r="F2563" t="s">
        <v>16</v>
      </c>
      <c r="G2563">
        <v>1</v>
      </c>
      <c r="H2563">
        <v>2</v>
      </c>
      <c r="I2563">
        <v>2003</v>
      </c>
      <c r="J2563" t="s">
        <v>230</v>
      </c>
      <c r="K2563" t="s">
        <v>317</v>
      </c>
      <c r="L2563" t="s">
        <v>224</v>
      </c>
      <c r="M2563" t="s">
        <v>225</v>
      </c>
      <c r="N2563" t="s">
        <v>107</v>
      </c>
      <c r="O2563" t="s">
        <v>27</v>
      </c>
      <c r="P2563" t="s">
        <v>30</v>
      </c>
    </row>
    <row r="2564" spans="1:16" x14ac:dyDescent="0.3">
      <c r="A2564">
        <v>10120</v>
      </c>
      <c r="B2564">
        <v>24</v>
      </c>
      <c r="C2564">
        <v>100</v>
      </c>
      <c r="D2564">
        <v>2584.8000000000002</v>
      </c>
      <c r="E2564" s="1">
        <v>37740</v>
      </c>
      <c r="F2564" t="s">
        <v>16</v>
      </c>
      <c r="G2564">
        <v>2</v>
      </c>
      <c r="H2564">
        <v>4</v>
      </c>
      <c r="I2564">
        <v>2003</v>
      </c>
      <c r="J2564" t="s">
        <v>230</v>
      </c>
      <c r="K2564" t="s">
        <v>317</v>
      </c>
      <c r="L2564" t="s">
        <v>44</v>
      </c>
      <c r="M2564" t="s">
        <v>45</v>
      </c>
      <c r="N2564" t="s">
        <v>46</v>
      </c>
      <c r="O2564" t="s">
        <v>47</v>
      </c>
      <c r="P2564" t="s">
        <v>23</v>
      </c>
    </row>
    <row r="2565" spans="1:16" x14ac:dyDescent="0.3">
      <c r="A2565">
        <v>10131</v>
      </c>
      <c r="B2565">
        <v>40</v>
      </c>
      <c r="C2565">
        <v>100</v>
      </c>
      <c r="D2565">
        <v>4427.6000000000004</v>
      </c>
      <c r="E2565" s="1">
        <v>37788</v>
      </c>
      <c r="F2565" t="s">
        <v>16</v>
      </c>
      <c r="G2565">
        <v>2</v>
      </c>
      <c r="H2565">
        <v>6</v>
      </c>
      <c r="I2565">
        <v>2003</v>
      </c>
      <c r="J2565" t="s">
        <v>230</v>
      </c>
      <c r="K2565" t="s">
        <v>317</v>
      </c>
      <c r="L2565" t="s">
        <v>232</v>
      </c>
      <c r="M2565" t="s">
        <v>205</v>
      </c>
      <c r="N2565" t="s">
        <v>21</v>
      </c>
      <c r="O2565" t="s">
        <v>22</v>
      </c>
      <c r="P2565" t="s">
        <v>30</v>
      </c>
    </row>
    <row r="2566" spans="1:16" x14ac:dyDescent="0.3">
      <c r="A2566">
        <v>10143</v>
      </c>
      <c r="B2566">
        <v>26</v>
      </c>
      <c r="C2566">
        <v>82.77</v>
      </c>
      <c r="D2566">
        <v>2152.02</v>
      </c>
      <c r="E2566" s="1">
        <v>37843</v>
      </c>
      <c r="F2566" t="s">
        <v>16</v>
      </c>
      <c r="G2566">
        <v>3</v>
      </c>
      <c r="H2566">
        <v>8</v>
      </c>
      <c r="I2566">
        <v>2003</v>
      </c>
      <c r="J2566" t="s">
        <v>230</v>
      </c>
      <c r="K2566" t="s">
        <v>317</v>
      </c>
      <c r="L2566" t="s">
        <v>137</v>
      </c>
      <c r="M2566" t="s">
        <v>71</v>
      </c>
      <c r="N2566" t="s">
        <v>21</v>
      </c>
      <c r="O2566" t="s">
        <v>22</v>
      </c>
      <c r="P2566" t="s">
        <v>23</v>
      </c>
    </row>
    <row r="2567" spans="1:16" x14ac:dyDescent="0.3">
      <c r="A2567">
        <v>10155</v>
      </c>
      <c r="B2567">
        <v>20</v>
      </c>
      <c r="C2567">
        <v>100</v>
      </c>
      <c r="D2567">
        <v>2353.4</v>
      </c>
      <c r="E2567" s="1">
        <v>37900</v>
      </c>
      <c r="F2567" t="s">
        <v>16</v>
      </c>
      <c r="G2567">
        <v>4</v>
      </c>
      <c r="H2567">
        <v>10</v>
      </c>
      <c r="I2567">
        <v>2003</v>
      </c>
      <c r="J2567" t="s">
        <v>230</v>
      </c>
      <c r="K2567" t="s">
        <v>317</v>
      </c>
      <c r="L2567" t="s">
        <v>57</v>
      </c>
      <c r="M2567" t="s">
        <v>58</v>
      </c>
      <c r="N2567" t="s">
        <v>59</v>
      </c>
      <c r="O2567" t="s">
        <v>27</v>
      </c>
      <c r="P2567" t="s">
        <v>23</v>
      </c>
    </row>
    <row r="2568" spans="1:16" x14ac:dyDescent="0.3">
      <c r="A2568">
        <v>10168</v>
      </c>
      <c r="B2568">
        <v>31</v>
      </c>
      <c r="C2568">
        <v>100</v>
      </c>
      <c r="D2568">
        <v>3431.39</v>
      </c>
      <c r="E2568" s="1">
        <v>37922</v>
      </c>
      <c r="F2568" t="s">
        <v>16</v>
      </c>
      <c r="G2568">
        <v>4</v>
      </c>
      <c r="H2568">
        <v>10</v>
      </c>
      <c r="I2568">
        <v>2003</v>
      </c>
      <c r="J2568" t="s">
        <v>230</v>
      </c>
      <c r="K2568" t="s">
        <v>317</v>
      </c>
      <c r="L2568" t="s">
        <v>35</v>
      </c>
      <c r="M2568" t="s">
        <v>36</v>
      </c>
      <c r="N2568" t="s">
        <v>21</v>
      </c>
      <c r="O2568" t="s">
        <v>22</v>
      </c>
      <c r="P2568" t="s">
        <v>30</v>
      </c>
    </row>
    <row r="2569" spans="1:16" x14ac:dyDescent="0.3">
      <c r="A2569">
        <v>10178</v>
      </c>
      <c r="B2569">
        <v>22</v>
      </c>
      <c r="C2569">
        <v>87.75</v>
      </c>
      <c r="D2569">
        <v>1930.5</v>
      </c>
      <c r="E2569" s="1">
        <v>37933</v>
      </c>
      <c r="F2569" t="s">
        <v>16</v>
      </c>
      <c r="G2569">
        <v>4</v>
      </c>
      <c r="H2569">
        <v>11</v>
      </c>
      <c r="I2569">
        <v>2003</v>
      </c>
      <c r="J2569" t="s">
        <v>230</v>
      </c>
      <c r="K2569" t="s">
        <v>317</v>
      </c>
      <c r="L2569" t="s">
        <v>139</v>
      </c>
      <c r="M2569" t="s">
        <v>140</v>
      </c>
      <c r="N2569" t="s">
        <v>26</v>
      </c>
      <c r="O2569" t="s">
        <v>27</v>
      </c>
      <c r="P2569" t="s">
        <v>23</v>
      </c>
    </row>
    <row r="2570" spans="1:16" x14ac:dyDescent="0.3">
      <c r="A2570">
        <v>10198</v>
      </c>
      <c r="B2570">
        <v>42</v>
      </c>
      <c r="C2570">
        <v>100</v>
      </c>
      <c r="D2570">
        <v>4774.5600000000004</v>
      </c>
      <c r="E2570" s="1">
        <v>37952</v>
      </c>
      <c r="F2570" t="s">
        <v>16</v>
      </c>
      <c r="G2570">
        <v>4</v>
      </c>
      <c r="H2570">
        <v>11</v>
      </c>
      <c r="I2570">
        <v>2003</v>
      </c>
      <c r="J2570" t="s">
        <v>230</v>
      </c>
      <c r="K2570" t="s">
        <v>317</v>
      </c>
      <c r="L2570" t="s">
        <v>170</v>
      </c>
      <c r="M2570" t="s">
        <v>171</v>
      </c>
      <c r="N2570" t="s">
        <v>172</v>
      </c>
      <c r="O2570" t="s">
        <v>87</v>
      </c>
      <c r="P2570" t="s">
        <v>30</v>
      </c>
    </row>
    <row r="2571" spans="1:16" x14ac:dyDescent="0.3">
      <c r="A2571">
        <v>10210</v>
      </c>
      <c r="B2571">
        <v>26</v>
      </c>
      <c r="C2571">
        <v>99.72</v>
      </c>
      <c r="D2571">
        <v>2592.7199999999998</v>
      </c>
      <c r="E2571" s="1">
        <v>37998</v>
      </c>
      <c r="F2571" t="s">
        <v>16</v>
      </c>
      <c r="G2571">
        <v>1</v>
      </c>
      <c r="H2571">
        <v>1</v>
      </c>
      <c r="I2571">
        <v>2004</v>
      </c>
      <c r="J2571" t="s">
        <v>230</v>
      </c>
      <c r="K2571" t="s">
        <v>317</v>
      </c>
      <c r="L2571" t="s">
        <v>124</v>
      </c>
      <c r="M2571" t="s">
        <v>125</v>
      </c>
      <c r="N2571" t="s">
        <v>87</v>
      </c>
      <c r="O2571" t="s">
        <v>87</v>
      </c>
      <c r="P2571" t="s">
        <v>23</v>
      </c>
    </row>
    <row r="2572" spans="1:16" x14ac:dyDescent="0.3">
      <c r="A2572">
        <v>10222</v>
      </c>
      <c r="B2572">
        <v>37</v>
      </c>
      <c r="C2572">
        <v>87.75</v>
      </c>
      <c r="D2572">
        <v>3246.75</v>
      </c>
      <c r="E2572" s="1">
        <v>38036</v>
      </c>
      <c r="F2572" t="s">
        <v>16</v>
      </c>
      <c r="G2572">
        <v>1</v>
      </c>
      <c r="H2572">
        <v>2</v>
      </c>
      <c r="I2572">
        <v>2004</v>
      </c>
      <c r="J2572" t="s">
        <v>230</v>
      </c>
      <c r="K2572" t="s">
        <v>317</v>
      </c>
      <c r="L2572" t="s">
        <v>146</v>
      </c>
      <c r="M2572" t="s">
        <v>147</v>
      </c>
      <c r="N2572" t="s">
        <v>21</v>
      </c>
      <c r="O2572" t="s">
        <v>22</v>
      </c>
      <c r="P2572" t="s">
        <v>30</v>
      </c>
    </row>
    <row r="2573" spans="1:16" x14ac:dyDescent="0.3">
      <c r="A2573">
        <v>10235</v>
      </c>
      <c r="B2573">
        <v>38</v>
      </c>
      <c r="C2573">
        <v>88.75</v>
      </c>
      <c r="D2573">
        <v>3372.5</v>
      </c>
      <c r="E2573" s="1">
        <v>38079</v>
      </c>
      <c r="F2573" t="s">
        <v>16</v>
      </c>
      <c r="G2573">
        <v>2</v>
      </c>
      <c r="H2573">
        <v>4</v>
      </c>
      <c r="I2573">
        <v>2004</v>
      </c>
      <c r="J2573" t="s">
        <v>230</v>
      </c>
      <c r="K2573" t="s">
        <v>317</v>
      </c>
      <c r="L2573" t="s">
        <v>151</v>
      </c>
      <c r="M2573" t="s">
        <v>152</v>
      </c>
      <c r="N2573" t="s">
        <v>97</v>
      </c>
      <c r="O2573" t="s">
        <v>22</v>
      </c>
      <c r="P2573" t="s">
        <v>30</v>
      </c>
    </row>
    <row r="2574" spans="1:16" x14ac:dyDescent="0.3">
      <c r="A2574">
        <v>10250</v>
      </c>
      <c r="B2574">
        <v>35</v>
      </c>
      <c r="C2574">
        <v>100</v>
      </c>
      <c r="D2574">
        <v>3909.15</v>
      </c>
      <c r="E2574" s="1">
        <v>38118</v>
      </c>
      <c r="F2574" t="s">
        <v>16</v>
      </c>
      <c r="G2574">
        <v>2</v>
      </c>
      <c r="H2574">
        <v>5</v>
      </c>
      <c r="I2574">
        <v>2004</v>
      </c>
      <c r="J2574" t="s">
        <v>230</v>
      </c>
      <c r="K2574" t="s">
        <v>317</v>
      </c>
      <c r="L2574" t="s">
        <v>159</v>
      </c>
      <c r="M2574" t="s">
        <v>160</v>
      </c>
      <c r="N2574" t="s">
        <v>21</v>
      </c>
      <c r="O2574" t="s">
        <v>22</v>
      </c>
      <c r="P2574" t="s">
        <v>30</v>
      </c>
    </row>
    <row r="2575" spans="1:16" x14ac:dyDescent="0.3">
      <c r="A2575">
        <v>10262</v>
      </c>
      <c r="B2575">
        <v>33</v>
      </c>
      <c r="C2575">
        <v>90.75</v>
      </c>
      <c r="D2575">
        <v>2994.75</v>
      </c>
      <c r="E2575" s="1">
        <v>38162</v>
      </c>
      <c r="F2575" t="s">
        <v>138</v>
      </c>
      <c r="G2575">
        <v>2</v>
      </c>
      <c r="H2575">
        <v>6</v>
      </c>
      <c r="I2575">
        <v>2004</v>
      </c>
      <c r="J2575" t="s">
        <v>230</v>
      </c>
      <c r="K2575" t="s">
        <v>317</v>
      </c>
      <c r="L2575" t="s">
        <v>76</v>
      </c>
      <c r="M2575" t="s">
        <v>77</v>
      </c>
      <c r="N2575" t="s">
        <v>78</v>
      </c>
      <c r="O2575" t="s">
        <v>27</v>
      </c>
      <c r="P2575" t="s">
        <v>23</v>
      </c>
    </row>
    <row r="2576" spans="1:16" x14ac:dyDescent="0.3">
      <c r="A2576">
        <v>10275</v>
      </c>
      <c r="B2576">
        <v>39</v>
      </c>
      <c r="C2576">
        <v>100</v>
      </c>
      <c r="D2576">
        <v>4472.5200000000004</v>
      </c>
      <c r="E2576" s="1">
        <v>38191</v>
      </c>
      <c r="F2576" t="s">
        <v>16</v>
      </c>
      <c r="G2576">
        <v>3</v>
      </c>
      <c r="H2576">
        <v>7</v>
      </c>
      <c r="I2576">
        <v>2004</v>
      </c>
      <c r="J2576" t="s">
        <v>230</v>
      </c>
      <c r="K2576" t="s">
        <v>317</v>
      </c>
      <c r="L2576" t="s">
        <v>53</v>
      </c>
      <c r="M2576" t="s">
        <v>54</v>
      </c>
      <c r="N2576" t="s">
        <v>26</v>
      </c>
      <c r="O2576" t="s">
        <v>27</v>
      </c>
      <c r="P2576" t="s">
        <v>30</v>
      </c>
    </row>
    <row r="2577" spans="1:16" x14ac:dyDescent="0.3">
      <c r="A2577">
        <v>10284</v>
      </c>
      <c r="B2577">
        <v>45</v>
      </c>
      <c r="C2577">
        <v>100</v>
      </c>
      <c r="D2577">
        <v>4576.95</v>
      </c>
      <c r="E2577" s="1">
        <v>38220</v>
      </c>
      <c r="F2577" t="s">
        <v>16</v>
      </c>
      <c r="G2577">
        <v>3</v>
      </c>
      <c r="H2577">
        <v>8</v>
      </c>
      <c r="I2577">
        <v>2004</v>
      </c>
      <c r="J2577" t="s">
        <v>230</v>
      </c>
      <c r="K2577" t="s">
        <v>317</v>
      </c>
      <c r="L2577" t="s">
        <v>220</v>
      </c>
      <c r="M2577" t="s">
        <v>221</v>
      </c>
      <c r="N2577" t="s">
        <v>41</v>
      </c>
      <c r="O2577" t="s">
        <v>27</v>
      </c>
      <c r="P2577" t="s">
        <v>30</v>
      </c>
    </row>
    <row r="2578" spans="1:16" x14ac:dyDescent="0.3">
      <c r="A2578">
        <v>10296</v>
      </c>
      <c r="B2578">
        <v>24</v>
      </c>
      <c r="C2578">
        <v>100</v>
      </c>
      <c r="D2578">
        <v>2441.04</v>
      </c>
      <c r="E2578" s="1">
        <v>38245</v>
      </c>
      <c r="F2578" t="s">
        <v>16</v>
      </c>
      <c r="G2578">
        <v>3</v>
      </c>
      <c r="H2578">
        <v>9</v>
      </c>
      <c r="I2578">
        <v>2004</v>
      </c>
      <c r="J2578" t="s">
        <v>230</v>
      </c>
      <c r="K2578" t="s">
        <v>317</v>
      </c>
      <c r="L2578" t="s">
        <v>233</v>
      </c>
      <c r="M2578" t="s">
        <v>234</v>
      </c>
      <c r="N2578" t="s">
        <v>177</v>
      </c>
      <c r="O2578" t="s">
        <v>27</v>
      </c>
      <c r="P2578" t="s">
        <v>23</v>
      </c>
    </row>
    <row r="2579" spans="1:16" x14ac:dyDescent="0.3">
      <c r="A2579">
        <v>10308</v>
      </c>
      <c r="B2579">
        <v>35</v>
      </c>
      <c r="C2579">
        <v>88.75</v>
      </c>
      <c r="D2579">
        <v>3106.25</v>
      </c>
      <c r="E2579" s="1">
        <v>38275</v>
      </c>
      <c r="F2579" t="s">
        <v>16</v>
      </c>
      <c r="G2579">
        <v>4</v>
      </c>
      <c r="H2579">
        <v>10</v>
      </c>
      <c r="I2579">
        <v>2004</v>
      </c>
      <c r="J2579" t="s">
        <v>230</v>
      </c>
      <c r="K2579" t="s">
        <v>317</v>
      </c>
      <c r="L2579" t="s">
        <v>128</v>
      </c>
      <c r="M2579" t="s">
        <v>129</v>
      </c>
      <c r="N2579" t="s">
        <v>21</v>
      </c>
      <c r="O2579" t="s">
        <v>22</v>
      </c>
      <c r="P2579" t="s">
        <v>30</v>
      </c>
    </row>
    <row r="2580" spans="1:16" x14ac:dyDescent="0.3">
      <c r="A2580">
        <v>10316</v>
      </c>
      <c r="B2580">
        <v>23</v>
      </c>
      <c r="C2580">
        <v>100</v>
      </c>
      <c r="D2580">
        <v>2706.41</v>
      </c>
      <c r="E2580" s="1">
        <v>38292</v>
      </c>
      <c r="F2580" t="s">
        <v>16</v>
      </c>
      <c r="G2580">
        <v>4</v>
      </c>
      <c r="H2580">
        <v>11</v>
      </c>
      <c r="I2580">
        <v>2004</v>
      </c>
      <c r="J2580" t="s">
        <v>230</v>
      </c>
      <c r="K2580" t="s">
        <v>317</v>
      </c>
      <c r="L2580" t="s">
        <v>155</v>
      </c>
      <c r="M2580" t="s">
        <v>156</v>
      </c>
      <c r="N2580" t="s">
        <v>74</v>
      </c>
      <c r="O2580" t="s">
        <v>27</v>
      </c>
      <c r="P2580" t="s">
        <v>23</v>
      </c>
    </row>
    <row r="2581" spans="1:16" x14ac:dyDescent="0.3">
      <c r="A2581">
        <v>10328</v>
      </c>
      <c r="B2581">
        <v>37</v>
      </c>
      <c r="C2581">
        <v>100</v>
      </c>
      <c r="D2581">
        <v>4021.53</v>
      </c>
      <c r="E2581" s="1">
        <v>38303</v>
      </c>
      <c r="F2581" t="s">
        <v>16</v>
      </c>
      <c r="G2581">
        <v>4</v>
      </c>
      <c r="H2581">
        <v>11</v>
      </c>
      <c r="I2581">
        <v>2004</v>
      </c>
      <c r="J2581" t="s">
        <v>230</v>
      </c>
      <c r="K2581" t="s">
        <v>317</v>
      </c>
      <c r="L2581" t="s">
        <v>224</v>
      </c>
      <c r="M2581" t="s">
        <v>225</v>
      </c>
      <c r="N2581" t="s">
        <v>107</v>
      </c>
      <c r="O2581" t="s">
        <v>27</v>
      </c>
      <c r="P2581" t="s">
        <v>30</v>
      </c>
    </row>
    <row r="2582" spans="1:16" x14ac:dyDescent="0.3">
      <c r="A2582">
        <v>10340</v>
      </c>
      <c r="B2582">
        <v>55</v>
      </c>
      <c r="C2582">
        <v>87.75</v>
      </c>
      <c r="D2582">
        <v>4826.25</v>
      </c>
      <c r="E2582" s="1">
        <v>38315</v>
      </c>
      <c r="F2582" t="s">
        <v>16</v>
      </c>
      <c r="G2582">
        <v>4</v>
      </c>
      <c r="H2582">
        <v>11</v>
      </c>
      <c r="I2582">
        <v>2004</v>
      </c>
      <c r="J2582" t="s">
        <v>230</v>
      </c>
      <c r="K2582" t="s">
        <v>317</v>
      </c>
      <c r="L2582" t="s">
        <v>142</v>
      </c>
      <c r="M2582" t="s">
        <v>143</v>
      </c>
      <c r="N2582" t="s">
        <v>78</v>
      </c>
      <c r="O2582" t="s">
        <v>27</v>
      </c>
      <c r="P2582" t="s">
        <v>30</v>
      </c>
    </row>
    <row r="2583" spans="1:16" x14ac:dyDescent="0.3">
      <c r="A2583">
        <v>10352</v>
      </c>
      <c r="B2583">
        <v>49</v>
      </c>
      <c r="C2583">
        <v>100</v>
      </c>
      <c r="D2583">
        <v>4935.28</v>
      </c>
      <c r="E2583" s="1">
        <v>38324</v>
      </c>
      <c r="F2583" t="s">
        <v>16</v>
      </c>
      <c r="G2583">
        <v>4</v>
      </c>
      <c r="H2583">
        <v>12</v>
      </c>
      <c r="I2583">
        <v>2004</v>
      </c>
      <c r="J2583" t="s">
        <v>230</v>
      </c>
      <c r="K2583" t="s">
        <v>317</v>
      </c>
      <c r="L2583" t="s">
        <v>253</v>
      </c>
      <c r="M2583" t="s">
        <v>117</v>
      </c>
      <c r="N2583" t="s">
        <v>21</v>
      </c>
      <c r="O2583" t="s">
        <v>22</v>
      </c>
      <c r="P2583" t="s">
        <v>30</v>
      </c>
    </row>
    <row r="2584" spans="1:16" x14ac:dyDescent="0.3">
      <c r="A2584">
        <v>10361</v>
      </c>
      <c r="B2584">
        <v>26</v>
      </c>
      <c r="C2584">
        <v>100</v>
      </c>
      <c r="D2584">
        <v>2754.7</v>
      </c>
      <c r="E2584" s="1">
        <v>38338</v>
      </c>
      <c r="F2584" t="s">
        <v>16</v>
      </c>
      <c r="G2584">
        <v>4</v>
      </c>
      <c r="H2584">
        <v>12</v>
      </c>
      <c r="I2584">
        <v>2004</v>
      </c>
      <c r="J2584" t="s">
        <v>230</v>
      </c>
      <c r="K2584" t="s">
        <v>317</v>
      </c>
      <c r="L2584" t="s">
        <v>68</v>
      </c>
      <c r="M2584" t="s">
        <v>69</v>
      </c>
      <c r="N2584" t="s">
        <v>46</v>
      </c>
      <c r="O2584" t="s">
        <v>47</v>
      </c>
      <c r="P2584" t="s">
        <v>23</v>
      </c>
    </row>
    <row r="2585" spans="1:16" x14ac:dyDescent="0.3">
      <c r="A2585">
        <v>10375</v>
      </c>
      <c r="B2585">
        <v>33</v>
      </c>
      <c r="C2585">
        <v>100</v>
      </c>
      <c r="D2585">
        <v>3856.71</v>
      </c>
      <c r="E2585" s="1">
        <v>38386</v>
      </c>
      <c r="F2585" t="s">
        <v>16</v>
      </c>
      <c r="G2585">
        <v>1</v>
      </c>
      <c r="H2585">
        <v>2</v>
      </c>
      <c r="I2585">
        <v>2005</v>
      </c>
      <c r="J2585" t="s">
        <v>230</v>
      </c>
      <c r="K2585" t="s">
        <v>317</v>
      </c>
      <c r="L2585" t="s">
        <v>53</v>
      </c>
      <c r="M2585" t="s">
        <v>54</v>
      </c>
      <c r="N2585" t="s">
        <v>26</v>
      </c>
      <c r="O2585" t="s">
        <v>27</v>
      </c>
      <c r="P2585" t="s">
        <v>30</v>
      </c>
    </row>
    <row r="2586" spans="1:16" x14ac:dyDescent="0.3">
      <c r="A2586">
        <v>10386</v>
      </c>
      <c r="B2586">
        <v>37</v>
      </c>
      <c r="C2586">
        <v>83.84</v>
      </c>
      <c r="D2586">
        <v>3102.08</v>
      </c>
      <c r="E2586" s="1">
        <v>38412</v>
      </c>
      <c r="F2586" t="s">
        <v>164</v>
      </c>
      <c r="G2586">
        <v>1</v>
      </c>
      <c r="H2586">
        <v>3</v>
      </c>
      <c r="I2586">
        <v>2005</v>
      </c>
      <c r="J2586" t="s">
        <v>230</v>
      </c>
      <c r="K2586" t="s">
        <v>317</v>
      </c>
      <c r="L2586" t="s">
        <v>76</v>
      </c>
      <c r="M2586" t="s">
        <v>77</v>
      </c>
      <c r="N2586" t="s">
        <v>78</v>
      </c>
      <c r="O2586" t="s">
        <v>27</v>
      </c>
      <c r="P2586" t="s">
        <v>30</v>
      </c>
    </row>
    <row r="2587" spans="1:16" x14ac:dyDescent="0.3">
      <c r="A2587">
        <v>10398</v>
      </c>
      <c r="B2587">
        <v>22</v>
      </c>
      <c r="C2587">
        <v>86.76</v>
      </c>
      <c r="D2587">
        <v>1908.72</v>
      </c>
      <c r="E2587" s="1">
        <v>38441</v>
      </c>
      <c r="F2587" t="s">
        <v>16</v>
      </c>
      <c r="G2587">
        <v>1</v>
      </c>
      <c r="H2587">
        <v>3</v>
      </c>
      <c r="I2587">
        <v>2005</v>
      </c>
      <c r="J2587" t="s">
        <v>230</v>
      </c>
      <c r="K2587" t="s">
        <v>317</v>
      </c>
      <c r="L2587" t="s">
        <v>24</v>
      </c>
      <c r="M2587" t="s">
        <v>25</v>
      </c>
      <c r="N2587" t="s">
        <v>26</v>
      </c>
      <c r="O2587" t="s">
        <v>27</v>
      </c>
      <c r="P2587" t="s">
        <v>23</v>
      </c>
    </row>
    <row r="2588" spans="1:16" x14ac:dyDescent="0.3">
      <c r="A2588">
        <v>10401</v>
      </c>
      <c r="B2588">
        <v>85</v>
      </c>
      <c r="C2588">
        <v>88.75</v>
      </c>
      <c r="D2588">
        <v>7543.75</v>
      </c>
      <c r="E2588" s="1">
        <v>38445</v>
      </c>
      <c r="F2588" t="s">
        <v>161</v>
      </c>
      <c r="G2588">
        <v>2</v>
      </c>
      <c r="H2588">
        <v>4</v>
      </c>
      <c r="I2588">
        <v>2005</v>
      </c>
      <c r="J2588" t="s">
        <v>230</v>
      </c>
      <c r="K2588" t="s">
        <v>317</v>
      </c>
      <c r="L2588" t="s">
        <v>49</v>
      </c>
      <c r="M2588" t="s">
        <v>50</v>
      </c>
      <c r="N2588" t="s">
        <v>21</v>
      </c>
      <c r="O2588" t="s">
        <v>22</v>
      </c>
      <c r="P2588" t="s">
        <v>67</v>
      </c>
    </row>
    <row r="2589" spans="1:16" x14ac:dyDescent="0.3">
      <c r="A2589">
        <v>10416</v>
      </c>
      <c r="B2589">
        <v>22</v>
      </c>
      <c r="C2589">
        <v>100</v>
      </c>
      <c r="D2589">
        <v>2457.1799999999998</v>
      </c>
      <c r="E2589" s="1">
        <v>38482</v>
      </c>
      <c r="F2589" t="s">
        <v>16</v>
      </c>
      <c r="G2589">
        <v>2</v>
      </c>
      <c r="H2589">
        <v>5</v>
      </c>
      <c r="I2589">
        <v>2005</v>
      </c>
      <c r="J2589" t="s">
        <v>230</v>
      </c>
      <c r="K2589" t="s">
        <v>317</v>
      </c>
      <c r="L2589" t="s">
        <v>181</v>
      </c>
      <c r="M2589" t="s">
        <v>182</v>
      </c>
      <c r="N2589" t="s">
        <v>107</v>
      </c>
      <c r="O2589" t="s">
        <v>27</v>
      </c>
      <c r="P2589" t="s">
        <v>23</v>
      </c>
    </row>
    <row r="2590" spans="1:16" x14ac:dyDescent="0.3">
      <c r="A2590">
        <v>10105</v>
      </c>
      <c r="B2590">
        <v>31</v>
      </c>
      <c r="C2590">
        <v>65.77</v>
      </c>
      <c r="D2590">
        <v>2038.87</v>
      </c>
      <c r="E2590" s="1">
        <v>37663</v>
      </c>
      <c r="F2590" t="s">
        <v>16</v>
      </c>
      <c r="G2590">
        <v>1</v>
      </c>
      <c r="H2590">
        <v>2</v>
      </c>
      <c r="I2590">
        <v>2003</v>
      </c>
      <c r="J2590" t="s">
        <v>251</v>
      </c>
      <c r="K2590" t="s">
        <v>318</v>
      </c>
      <c r="L2590" t="s">
        <v>132</v>
      </c>
      <c r="M2590" t="s">
        <v>133</v>
      </c>
      <c r="N2590" t="s">
        <v>134</v>
      </c>
      <c r="O2590" t="s">
        <v>27</v>
      </c>
      <c r="P2590" t="s">
        <v>23</v>
      </c>
    </row>
    <row r="2591" spans="1:16" x14ac:dyDescent="0.3">
      <c r="A2591">
        <v>10119</v>
      </c>
      <c r="B2591">
        <v>38</v>
      </c>
      <c r="C2591">
        <v>65.77</v>
      </c>
      <c r="D2591">
        <v>2499.2600000000002</v>
      </c>
      <c r="E2591" s="1">
        <v>37739</v>
      </c>
      <c r="F2591" t="s">
        <v>16</v>
      </c>
      <c r="G2591">
        <v>2</v>
      </c>
      <c r="H2591">
        <v>4</v>
      </c>
      <c r="I2591">
        <v>2003</v>
      </c>
      <c r="J2591" t="s">
        <v>251</v>
      </c>
      <c r="K2591" t="s">
        <v>318</v>
      </c>
      <c r="L2591" t="s">
        <v>64</v>
      </c>
      <c r="M2591" t="s">
        <v>65</v>
      </c>
      <c r="N2591" t="s">
        <v>66</v>
      </c>
      <c r="O2591" t="s">
        <v>27</v>
      </c>
      <c r="P2591" t="s">
        <v>23</v>
      </c>
    </row>
    <row r="2592" spans="1:16" x14ac:dyDescent="0.3">
      <c r="A2592">
        <v>10129</v>
      </c>
      <c r="B2592">
        <v>45</v>
      </c>
      <c r="C2592">
        <v>85.29</v>
      </c>
      <c r="D2592">
        <v>3838.05</v>
      </c>
      <c r="E2592" s="1">
        <v>37784</v>
      </c>
      <c r="F2592" t="s">
        <v>16</v>
      </c>
      <c r="G2592">
        <v>2</v>
      </c>
      <c r="H2592">
        <v>6</v>
      </c>
      <c r="I2592">
        <v>2003</v>
      </c>
      <c r="J2592" t="s">
        <v>251</v>
      </c>
      <c r="K2592" t="s">
        <v>318</v>
      </c>
      <c r="L2592" t="s">
        <v>135</v>
      </c>
      <c r="M2592" t="s">
        <v>136</v>
      </c>
      <c r="N2592" t="s">
        <v>74</v>
      </c>
      <c r="O2592" t="s">
        <v>27</v>
      </c>
      <c r="P2592" t="s">
        <v>30</v>
      </c>
    </row>
    <row r="2593" spans="1:16" x14ac:dyDescent="0.3">
      <c r="A2593">
        <v>10143</v>
      </c>
      <c r="B2593">
        <v>31</v>
      </c>
      <c r="C2593">
        <v>85.29</v>
      </c>
      <c r="D2593">
        <v>2643.99</v>
      </c>
      <c r="E2593" s="1">
        <v>37843</v>
      </c>
      <c r="F2593" t="s">
        <v>16</v>
      </c>
      <c r="G2593">
        <v>3</v>
      </c>
      <c r="H2593">
        <v>8</v>
      </c>
      <c r="I2593">
        <v>2003</v>
      </c>
      <c r="J2593" t="s">
        <v>251</v>
      </c>
      <c r="K2593" t="s">
        <v>318</v>
      </c>
      <c r="L2593" t="s">
        <v>137</v>
      </c>
      <c r="M2593" t="s">
        <v>71</v>
      </c>
      <c r="N2593" t="s">
        <v>21</v>
      </c>
      <c r="O2593" t="s">
        <v>22</v>
      </c>
      <c r="P2593" t="s">
        <v>23</v>
      </c>
    </row>
    <row r="2594" spans="1:16" x14ac:dyDescent="0.3">
      <c r="A2594">
        <v>10154</v>
      </c>
      <c r="B2594">
        <v>36</v>
      </c>
      <c r="C2594">
        <v>64.33</v>
      </c>
      <c r="D2594">
        <v>2315.88</v>
      </c>
      <c r="E2594" s="1">
        <v>37896</v>
      </c>
      <c r="F2594" t="s">
        <v>16</v>
      </c>
      <c r="G2594">
        <v>4</v>
      </c>
      <c r="H2594">
        <v>10</v>
      </c>
      <c r="I2594">
        <v>2003</v>
      </c>
      <c r="J2594" t="s">
        <v>251</v>
      </c>
      <c r="K2594" t="s">
        <v>318</v>
      </c>
      <c r="L2594" t="s">
        <v>204</v>
      </c>
      <c r="M2594" t="s">
        <v>205</v>
      </c>
      <c r="N2594" t="s">
        <v>21</v>
      </c>
      <c r="O2594" t="s">
        <v>22</v>
      </c>
      <c r="P2594" t="s">
        <v>23</v>
      </c>
    </row>
    <row r="2595" spans="1:16" x14ac:dyDescent="0.3">
      <c r="A2595">
        <v>10167</v>
      </c>
      <c r="B2595">
        <v>46</v>
      </c>
      <c r="C2595">
        <v>70.11</v>
      </c>
      <c r="D2595">
        <v>3225.06</v>
      </c>
      <c r="E2595" s="1">
        <v>37917</v>
      </c>
      <c r="F2595" t="s">
        <v>138</v>
      </c>
      <c r="G2595">
        <v>4</v>
      </c>
      <c r="H2595">
        <v>10</v>
      </c>
      <c r="I2595">
        <v>2003</v>
      </c>
      <c r="J2595" t="s">
        <v>251</v>
      </c>
      <c r="K2595" t="s">
        <v>318</v>
      </c>
      <c r="L2595" t="s">
        <v>108</v>
      </c>
      <c r="M2595" t="s">
        <v>109</v>
      </c>
      <c r="N2595" t="s">
        <v>83</v>
      </c>
      <c r="O2595" t="s">
        <v>27</v>
      </c>
      <c r="P2595" t="s">
        <v>30</v>
      </c>
    </row>
    <row r="2596" spans="1:16" x14ac:dyDescent="0.3">
      <c r="A2596">
        <v>10177</v>
      </c>
      <c r="B2596">
        <v>32</v>
      </c>
      <c r="C2596">
        <v>76.62</v>
      </c>
      <c r="D2596">
        <v>2451.84</v>
      </c>
      <c r="E2596" s="1">
        <v>37932</v>
      </c>
      <c r="F2596" t="s">
        <v>16</v>
      </c>
      <c r="G2596">
        <v>4</v>
      </c>
      <c r="H2596">
        <v>11</v>
      </c>
      <c r="I2596">
        <v>2003</v>
      </c>
      <c r="J2596" t="s">
        <v>251</v>
      </c>
      <c r="K2596" t="s">
        <v>318</v>
      </c>
      <c r="L2596" t="s">
        <v>193</v>
      </c>
      <c r="M2596" t="s">
        <v>77</v>
      </c>
      <c r="N2596" t="s">
        <v>78</v>
      </c>
      <c r="O2596" t="s">
        <v>27</v>
      </c>
      <c r="P2596" t="s">
        <v>23</v>
      </c>
    </row>
    <row r="2597" spans="1:16" x14ac:dyDescent="0.3">
      <c r="A2597">
        <v>10185</v>
      </c>
      <c r="B2597">
        <v>39</v>
      </c>
      <c r="C2597">
        <v>57.82</v>
      </c>
      <c r="D2597">
        <v>2254.98</v>
      </c>
      <c r="E2597" s="1">
        <v>37939</v>
      </c>
      <c r="F2597" t="s">
        <v>16</v>
      </c>
      <c r="G2597">
        <v>4</v>
      </c>
      <c r="H2597">
        <v>11</v>
      </c>
      <c r="I2597">
        <v>2003</v>
      </c>
      <c r="J2597" t="s">
        <v>251</v>
      </c>
      <c r="K2597" t="s">
        <v>318</v>
      </c>
      <c r="L2597" t="s">
        <v>137</v>
      </c>
      <c r="M2597" t="s">
        <v>71</v>
      </c>
      <c r="N2597" t="s">
        <v>21</v>
      </c>
      <c r="O2597" t="s">
        <v>22</v>
      </c>
      <c r="P2597" t="s">
        <v>23</v>
      </c>
    </row>
    <row r="2598" spans="1:16" x14ac:dyDescent="0.3">
      <c r="A2598">
        <v>10197</v>
      </c>
      <c r="B2598">
        <v>50</v>
      </c>
      <c r="C2598">
        <v>78.790000000000006</v>
      </c>
      <c r="D2598">
        <v>3939.5</v>
      </c>
      <c r="E2598" s="1">
        <v>37951</v>
      </c>
      <c r="F2598" t="s">
        <v>16</v>
      </c>
      <c r="G2598">
        <v>4</v>
      </c>
      <c r="H2598">
        <v>11</v>
      </c>
      <c r="I2598">
        <v>2003</v>
      </c>
      <c r="J2598" t="s">
        <v>251</v>
      </c>
      <c r="K2598" t="s">
        <v>318</v>
      </c>
      <c r="L2598" t="s">
        <v>142</v>
      </c>
      <c r="M2598" t="s">
        <v>143</v>
      </c>
      <c r="N2598" t="s">
        <v>78</v>
      </c>
      <c r="O2598" t="s">
        <v>27</v>
      </c>
      <c r="P2598" t="s">
        <v>30</v>
      </c>
    </row>
    <row r="2599" spans="1:16" x14ac:dyDescent="0.3">
      <c r="A2599">
        <v>10208</v>
      </c>
      <c r="B2599">
        <v>46</v>
      </c>
      <c r="C2599">
        <v>74.45</v>
      </c>
      <c r="D2599">
        <v>3424.7</v>
      </c>
      <c r="E2599" s="1">
        <v>37988</v>
      </c>
      <c r="F2599" t="s">
        <v>16</v>
      </c>
      <c r="G2599">
        <v>1</v>
      </c>
      <c r="H2599">
        <v>1</v>
      </c>
      <c r="I2599">
        <v>2004</v>
      </c>
      <c r="J2599" t="s">
        <v>251</v>
      </c>
      <c r="K2599" t="s">
        <v>318</v>
      </c>
      <c r="L2599" t="s">
        <v>93</v>
      </c>
      <c r="M2599" t="s">
        <v>94</v>
      </c>
      <c r="N2599" t="s">
        <v>26</v>
      </c>
      <c r="O2599" t="s">
        <v>27</v>
      </c>
      <c r="P2599" t="s">
        <v>30</v>
      </c>
    </row>
    <row r="2600" spans="1:16" x14ac:dyDescent="0.3">
      <c r="A2600">
        <v>10222</v>
      </c>
      <c r="B2600">
        <v>36</v>
      </c>
      <c r="C2600">
        <v>80.95</v>
      </c>
      <c r="D2600">
        <v>2914.2</v>
      </c>
      <c r="E2600" s="1">
        <v>38036</v>
      </c>
      <c r="F2600" t="s">
        <v>16</v>
      </c>
      <c r="G2600">
        <v>1</v>
      </c>
      <c r="H2600">
        <v>2</v>
      </c>
      <c r="I2600">
        <v>2004</v>
      </c>
      <c r="J2600" t="s">
        <v>251</v>
      </c>
      <c r="K2600" t="s">
        <v>318</v>
      </c>
      <c r="L2600" t="s">
        <v>146</v>
      </c>
      <c r="M2600" t="s">
        <v>147</v>
      </c>
      <c r="N2600" t="s">
        <v>21</v>
      </c>
      <c r="O2600" t="s">
        <v>22</v>
      </c>
      <c r="P2600" t="s">
        <v>23</v>
      </c>
    </row>
    <row r="2601" spans="1:16" x14ac:dyDescent="0.3">
      <c r="A2601">
        <v>10233</v>
      </c>
      <c r="B2601">
        <v>29</v>
      </c>
      <c r="C2601">
        <v>82.4</v>
      </c>
      <c r="D2601">
        <v>2389.6</v>
      </c>
      <c r="E2601" s="1">
        <v>38075</v>
      </c>
      <c r="F2601" t="s">
        <v>16</v>
      </c>
      <c r="G2601">
        <v>1</v>
      </c>
      <c r="H2601">
        <v>3</v>
      </c>
      <c r="I2601">
        <v>2004</v>
      </c>
      <c r="J2601" t="s">
        <v>251</v>
      </c>
      <c r="K2601" t="s">
        <v>318</v>
      </c>
      <c r="L2601" t="s">
        <v>49</v>
      </c>
      <c r="M2601" t="s">
        <v>50</v>
      </c>
      <c r="N2601" t="s">
        <v>21</v>
      </c>
      <c r="O2601" t="s">
        <v>22</v>
      </c>
      <c r="P2601" t="s">
        <v>23</v>
      </c>
    </row>
    <row r="2602" spans="1:16" x14ac:dyDescent="0.3">
      <c r="A2602">
        <v>10248</v>
      </c>
      <c r="B2602">
        <v>32</v>
      </c>
      <c r="C2602">
        <v>75.89</v>
      </c>
      <c r="D2602">
        <v>2428.48</v>
      </c>
      <c r="E2602" s="1">
        <v>38114</v>
      </c>
      <c r="F2602" t="s">
        <v>138</v>
      </c>
      <c r="G2602">
        <v>2</v>
      </c>
      <c r="H2602">
        <v>5</v>
      </c>
      <c r="I2602">
        <v>2004</v>
      </c>
      <c r="J2602" t="s">
        <v>251</v>
      </c>
      <c r="K2602" t="s">
        <v>318</v>
      </c>
      <c r="L2602" t="s">
        <v>19</v>
      </c>
      <c r="M2602" t="s">
        <v>20</v>
      </c>
      <c r="N2602" t="s">
        <v>21</v>
      </c>
      <c r="O2602" t="s">
        <v>22</v>
      </c>
      <c r="P2602" t="s">
        <v>23</v>
      </c>
    </row>
    <row r="2603" spans="1:16" x14ac:dyDescent="0.3">
      <c r="A2603">
        <v>10261</v>
      </c>
      <c r="B2603">
        <v>44</v>
      </c>
      <c r="C2603">
        <v>68.67</v>
      </c>
      <c r="D2603">
        <v>3021.48</v>
      </c>
      <c r="E2603" s="1">
        <v>38155</v>
      </c>
      <c r="F2603" t="s">
        <v>16</v>
      </c>
      <c r="G2603">
        <v>2</v>
      </c>
      <c r="H2603">
        <v>6</v>
      </c>
      <c r="I2603">
        <v>2004</v>
      </c>
      <c r="J2603" t="s">
        <v>251</v>
      </c>
      <c r="K2603" t="s">
        <v>318</v>
      </c>
      <c r="L2603" t="s">
        <v>120</v>
      </c>
      <c r="M2603" t="s">
        <v>121</v>
      </c>
      <c r="N2603" t="s">
        <v>97</v>
      </c>
      <c r="O2603" t="s">
        <v>22</v>
      </c>
      <c r="P2603" t="s">
        <v>30</v>
      </c>
    </row>
    <row r="2604" spans="1:16" x14ac:dyDescent="0.3">
      <c r="A2604">
        <v>10273</v>
      </c>
      <c r="B2604">
        <v>42</v>
      </c>
      <c r="C2604">
        <v>62.16</v>
      </c>
      <c r="D2604">
        <v>2610.7199999999998</v>
      </c>
      <c r="E2604" s="1">
        <v>38189</v>
      </c>
      <c r="F2604" t="s">
        <v>16</v>
      </c>
      <c r="G2604">
        <v>3</v>
      </c>
      <c r="H2604">
        <v>7</v>
      </c>
      <c r="I2604">
        <v>2004</v>
      </c>
      <c r="J2604" t="s">
        <v>251</v>
      </c>
      <c r="K2604" t="s">
        <v>318</v>
      </c>
      <c r="L2604" t="s">
        <v>148</v>
      </c>
      <c r="M2604" t="s">
        <v>149</v>
      </c>
      <c r="N2604" t="s">
        <v>150</v>
      </c>
      <c r="O2604" t="s">
        <v>27</v>
      </c>
      <c r="P2604" t="s">
        <v>23</v>
      </c>
    </row>
    <row r="2605" spans="1:16" x14ac:dyDescent="0.3">
      <c r="A2605">
        <v>10283</v>
      </c>
      <c r="B2605">
        <v>47</v>
      </c>
      <c r="C2605">
        <v>65.77</v>
      </c>
      <c r="D2605">
        <v>3091.19</v>
      </c>
      <c r="E2605" s="1">
        <v>38219</v>
      </c>
      <c r="F2605" t="s">
        <v>16</v>
      </c>
      <c r="G2605">
        <v>3</v>
      </c>
      <c r="H2605">
        <v>8</v>
      </c>
      <c r="I2605">
        <v>2004</v>
      </c>
      <c r="J2605" t="s">
        <v>251</v>
      </c>
      <c r="K2605" t="s">
        <v>318</v>
      </c>
      <c r="L2605" t="s">
        <v>151</v>
      </c>
      <c r="M2605" t="s">
        <v>152</v>
      </c>
      <c r="N2605" t="s">
        <v>97</v>
      </c>
      <c r="O2605" t="s">
        <v>22</v>
      </c>
      <c r="P2605" t="s">
        <v>30</v>
      </c>
    </row>
    <row r="2606" spans="1:16" x14ac:dyDescent="0.3">
      <c r="A2606">
        <v>10295</v>
      </c>
      <c r="B2606">
        <v>44</v>
      </c>
      <c r="C2606">
        <v>58.55</v>
      </c>
      <c r="D2606">
        <v>2576.1999999999998</v>
      </c>
      <c r="E2606" s="1">
        <v>38240</v>
      </c>
      <c r="F2606" t="s">
        <v>16</v>
      </c>
      <c r="G2606">
        <v>3</v>
      </c>
      <c r="H2606">
        <v>9</v>
      </c>
      <c r="I2606">
        <v>2004</v>
      </c>
      <c r="J2606" t="s">
        <v>251</v>
      </c>
      <c r="K2606" t="s">
        <v>318</v>
      </c>
      <c r="L2606" t="s">
        <v>153</v>
      </c>
      <c r="M2606" t="s">
        <v>154</v>
      </c>
      <c r="N2606" t="s">
        <v>21</v>
      </c>
      <c r="O2606" t="s">
        <v>22</v>
      </c>
      <c r="P2606" t="s">
        <v>23</v>
      </c>
    </row>
    <row r="2607" spans="1:16" x14ac:dyDescent="0.3">
      <c r="A2607">
        <v>10306</v>
      </c>
      <c r="B2607">
        <v>43</v>
      </c>
      <c r="C2607">
        <v>75.17</v>
      </c>
      <c r="D2607">
        <v>3232.31</v>
      </c>
      <c r="E2607" s="1">
        <v>38274</v>
      </c>
      <c r="F2607" t="s">
        <v>16</v>
      </c>
      <c r="G2607">
        <v>4</v>
      </c>
      <c r="H2607">
        <v>10</v>
      </c>
      <c r="I2607">
        <v>2004</v>
      </c>
      <c r="J2607" t="s">
        <v>251</v>
      </c>
      <c r="K2607" t="s">
        <v>318</v>
      </c>
      <c r="L2607" t="s">
        <v>194</v>
      </c>
      <c r="M2607" t="s">
        <v>195</v>
      </c>
      <c r="N2607" t="s">
        <v>74</v>
      </c>
      <c r="O2607" t="s">
        <v>27</v>
      </c>
      <c r="P2607" t="s">
        <v>30</v>
      </c>
    </row>
    <row r="2608" spans="1:16" x14ac:dyDescent="0.3">
      <c r="A2608">
        <v>10316</v>
      </c>
      <c r="B2608">
        <v>48</v>
      </c>
      <c r="C2608">
        <v>74.45</v>
      </c>
      <c r="D2608">
        <v>3573.6</v>
      </c>
      <c r="E2608" s="1">
        <v>38292</v>
      </c>
      <c r="F2608" t="s">
        <v>16</v>
      </c>
      <c r="G2608">
        <v>4</v>
      </c>
      <c r="H2608">
        <v>11</v>
      </c>
      <c r="I2608">
        <v>2004</v>
      </c>
      <c r="J2608" t="s">
        <v>251</v>
      </c>
      <c r="K2608" t="s">
        <v>318</v>
      </c>
      <c r="L2608" t="s">
        <v>155</v>
      </c>
      <c r="M2608" t="s">
        <v>156</v>
      </c>
      <c r="N2608" t="s">
        <v>74</v>
      </c>
      <c r="O2608" t="s">
        <v>27</v>
      </c>
      <c r="P2608" t="s">
        <v>30</v>
      </c>
    </row>
    <row r="2609" spans="1:16" x14ac:dyDescent="0.3">
      <c r="A2609">
        <v>10327</v>
      </c>
      <c r="B2609">
        <v>21</v>
      </c>
      <c r="C2609">
        <v>96.31</v>
      </c>
      <c r="D2609">
        <v>2022.51</v>
      </c>
      <c r="E2609" s="1">
        <v>38301</v>
      </c>
      <c r="F2609" t="s">
        <v>164</v>
      </c>
      <c r="G2609">
        <v>4</v>
      </c>
      <c r="H2609">
        <v>11</v>
      </c>
      <c r="I2609">
        <v>2004</v>
      </c>
      <c r="J2609" t="s">
        <v>251</v>
      </c>
      <c r="K2609" t="s">
        <v>318</v>
      </c>
      <c r="L2609" t="s">
        <v>132</v>
      </c>
      <c r="M2609" t="s">
        <v>133</v>
      </c>
      <c r="N2609" t="s">
        <v>134</v>
      </c>
      <c r="O2609" t="s">
        <v>27</v>
      </c>
      <c r="P2609" t="s">
        <v>23</v>
      </c>
    </row>
    <row r="2610" spans="1:16" x14ac:dyDescent="0.3">
      <c r="A2610">
        <v>10339</v>
      </c>
      <c r="B2610">
        <v>50</v>
      </c>
      <c r="C2610">
        <v>74.349999999999994</v>
      </c>
      <c r="D2610">
        <v>3717.5</v>
      </c>
      <c r="E2610" s="1">
        <v>38314</v>
      </c>
      <c r="F2610" t="s">
        <v>16</v>
      </c>
      <c r="G2610">
        <v>4</v>
      </c>
      <c r="H2610">
        <v>11</v>
      </c>
      <c r="I2610">
        <v>2004</v>
      </c>
      <c r="J2610" t="s">
        <v>251</v>
      </c>
      <c r="K2610" t="s">
        <v>318</v>
      </c>
      <c r="L2610" t="s">
        <v>103</v>
      </c>
      <c r="M2610" t="s">
        <v>104</v>
      </c>
      <c r="N2610" t="s">
        <v>87</v>
      </c>
      <c r="O2610" t="s">
        <v>87</v>
      </c>
      <c r="P2610" t="s">
        <v>30</v>
      </c>
    </row>
    <row r="2611" spans="1:16" x14ac:dyDescent="0.3">
      <c r="A2611">
        <v>10350</v>
      </c>
      <c r="B2611">
        <v>29</v>
      </c>
      <c r="C2611">
        <v>75.349999999999994</v>
      </c>
      <c r="D2611">
        <v>2185.15</v>
      </c>
      <c r="E2611" s="1">
        <v>38323</v>
      </c>
      <c r="F2611" t="s">
        <v>16</v>
      </c>
      <c r="G2611">
        <v>4</v>
      </c>
      <c r="H2611">
        <v>12</v>
      </c>
      <c r="I2611">
        <v>2004</v>
      </c>
      <c r="J2611" t="s">
        <v>251</v>
      </c>
      <c r="K2611" t="s">
        <v>318</v>
      </c>
      <c r="L2611" t="s">
        <v>76</v>
      </c>
      <c r="M2611" t="s">
        <v>77</v>
      </c>
      <c r="N2611" t="s">
        <v>78</v>
      </c>
      <c r="O2611" t="s">
        <v>27</v>
      </c>
      <c r="P2611" t="s">
        <v>23</v>
      </c>
    </row>
    <row r="2612" spans="1:16" x14ac:dyDescent="0.3">
      <c r="A2612">
        <v>10373</v>
      </c>
      <c r="B2612">
        <v>41</v>
      </c>
      <c r="C2612">
        <v>70.33</v>
      </c>
      <c r="D2612">
        <v>2883.53</v>
      </c>
      <c r="E2612" s="1">
        <v>38383</v>
      </c>
      <c r="F2612" t="s">
        <v>16</v>
      </c>
      <c r="G2612">
        <v>1</v>
      </c>
      <c r="H2612">
        <v>1</v>
      </c>
      <c r="I2612">
        <v>2005</v>
      </c>
      <c r="J2612" t="s">
        <v>251</v>
      </c>
      <c r="K2612" t="s">
        <v>318</v>
      </c>
      <c r="L2612" t="s">
        <v>157</v>
      </c>
      <c r="M2612" t="s">
        <v>158</v>
      </c>
      <c r="N2612" t="s">
        <v>59</v>
      </c>
      <c r="O2612" t="s">
        <v>27</v>
      </c>
      <c r="P2612" t="s">
        <v>23</v>
      </c>
    </row>
    <row r="2613" spans="1:16" x14ac:dyDescent="0.3">
      <c r="A2613">
        <v>10386</v>
      </c>
      <c r="B2613">
        <v>37</v>
      </c>
      <c r="C2613">
        <v>100</v>
      </c>
      <c r="D2613">
        <v>5017.57</v>
      </c>
      <c r="E2613" s="1">
        <v>38412</v>
      </c>
      <c r="F2613" t="s">
        <v>164</v>
      </c>
      <c r="G2613">
        <v>1</v>
      </c>
      <c r="H2613">
        <v>3</v>
      </c>
      <c r="I2613">
        <v>2005</v>
      </c>
      <c r="J2613" t="s">
        <v>251</v>
      </c>
      <c r="K2613" t="s">
        <v>318</v>
      </c>
      <c r="L2613" t="s">
        <v>76</v>
      </c>
      <c r="M2613" t="s">
        <v>77</v>
      </c>
      <c r="N2613" t="s">
        <v>78</v>
      </c>
      <c r="O2613" t="s">
        <v>27</v>
      </c>
      <c r="P2613" t="s">
        <v>30</v>
      </c>
    </row>
    <row r="2614" spans="1:16" x14ac:dyDescent="0.3">
      <c r="A2614">
        <v>10397</v>
      </c>
      <c r="B2614">
        <v>22</v>
      </c>
      <c r="C2614">
        <v>66.5</v>
      </c>
      <c r="D2614">
        <v>1463</v>
      </c>
      <c r="E2614" s="1">
        <v>38439</v>
      </c>
      <c r="F2614" t="s">
        <v>16</v>
      </c>
      <c r="G2614">
        <v>1</v>
      </c>
      <c r="H2614">
        <v>3</v>
      </c>
      <c r="I2614">
        <v>2005</v>
      </c>
      <c r="J2614" t="s">
        <v>251</v>
      </c>
      <c r="K2614" t="s">
        <v>318</v>
      </c>
      <c r="L2614" t="s">
        <v>139</v>
      </c>
      <c r="M2614" t="s">
        <v>140</v>
      </c>
      <c r="N2614" t="s">
        <v>26</v>
      </c>
      <c r="O2614" t="s">
        <v>27</v>
      </c>
      <c r="P2614" t="s">
        <v>23</v>
      </c>
    </row>
    <row r="2615" spans="1:16" x14ac:dyDescent="0.3">
      <c r="A2615">
        <v>10414</v>
      </c>
      <c r="B2615">
        <v>31</v>
      </c>
      <c r="C2615">
        <v>75.89</v>
      </c>
      <c r="D2615">
        <v>2352.59</v>
      </c>
      <c r="E2615" s="1">
        <v>38478</v>
      </c>
      <c r="F2615" t="s">
        <v>161</v>
      </c>
      <c r="G2615">
        <v>2</v>
      </c>
      <c r="H2615">
        <v>5</v>
      </c>
      <c r="I2615">
        <v>2005</v>
      </c>
      <c r="J2615" t="s">
        <v>251</v>
      </c>
      <c r="K2615" t="s">
        <v>318</v>
      </c>
      <c r="L2615" t="s">
        <v>153</v>
      </c>
      <c r="M2615" t="s">
        <v>154</v>
      </c>
      <c r="N2615" t="s">
        <v>21</v>
      </c>
      <c r="O2615" t="s">
        <v>22</v>
      </c>
      <c r="P2615" t="s">
        <v>23</v>
      </c>
    </row>
    <row r="2616" spans="1:16" x14ac:dyDescent="0.3">
      <c r="A2616">
        <v>10103</v>
      </c>
      <c r="B2616">
        <v>42</v>
      </c>
      <c r="C2616">
        <v>100</v>
      </c>
      <c r="D2616">
        <v>4460.82</v>
      </c>
      <c r="E2616" s="1">
        <v>37650</v>
      </c>
      <c r="F2616" t="s">
        <v>16</v>
      </c>
      <c r="G2616">
        <v>1</v>
      </c>
      <c r="H2616">
        <v>1</v>
      </c>
      <c r="I2616">
        <v>2003</v>
      </c>
      <c r="J2616" t="s">
        <v>79</v>
      </c>
      <c r="K2616" t="s">
        <v>319</v>
      </c>
      <c r="L2616" t="s">
        <v>60</v>
      </c>
      <c r="M2616" t="s">
        <v>61</v>
      </c>
      <c r="N2616" t="s">
        <v>41</v>
      </c>
      <c r="O2616" t="s">
        <v>27</v>
      </c>
      <c r="P2616" t="s">
        <v>30</v>
      </c>
    </row>
    <row r="2617" spans="1:16" x14ac:dyDescent="0.3">
      <c r="A2617">
        <v>10114</v>
      </c>
      <c r="B2617">
        <v>42</v>
      </c>
      <c r="C2617">
        <v>100</v>
      </c>
      <c r="D2617">
        <v>4758.18</v>
      </c>
      <c r="E2617" s="1">
        <v>37712</v>
      </c>
      <c r="F2617" t="s">
        <v>16</v>
      </c>
      <c r="G2617">
        <v>2</v>
      </c>
      <c r="H2617">
        <v>4</v>
      </c>
      <c r="I2617">
        <v>2003</v>
      </c>
      <c r="J2617" t="s">
        <v>79</v>
      </c>
      <c r="K2617" t="s">
        <v>319</v>
      </c>
      <c r="L2617" t="s">
        <v>163</v>
      </c>
      <c r="M2617" t="s">
        <v>29</v>
      </c>
      <c r="N2617" t="s">
        <v>26</v>
      </c>
      <c r="O2617" t="s">
        <v>27</v>
      </c>
      <c r="P2617" t="s">
        <v>30</v>
      </c>
    </row>
    <row r="2618" spans="1:16" x14ac:dyDescent="0.3">
      <c r="A2618">
        <v>10126</v>
      </c>
      <c r="B2618">
        <v>45</v>
      </c>
      <c r="C2618">
        <v>100</v>
      </c>
      <c r="D2618">
        <v>4597.2</v>
      </c>
      <c r="E2618" s="1">
        <v>37769</v>
      </c>
      <c r="F2618" t="s">
        <v>16</v>
      </c>
      <c r="G2618">
        <v>2</v>
      </c>
      <c r="H2618">
        <v>5</v>
      </c>
      <c r="I2618">
        <v>2003</v>
      </c>
      <c r="J2618" t="s">
        <v>79</v>
      </c>
      <c r="K2618" t="s">
        <v>319</v>
      </c>
      <c r="L2618" t="s">
        <v>84</v>
      </c>
      <c r="M2618" t="s">
        <v>77</v>
      </c>
      <c r="N2618" t="s">
        <v>78</v>
      </c>
      <c r="O2618" t="s">
        <v>27</v>
      </c>
      <c r="P2618" t="s">
        <v>30</v>
      </c>
    </row>
    <row r="2619" spans="1:16" x14ac:dyDescent="0.3">
      <c r="A2619">
        <v>10140</v>
      </c>
      <c r="B2619">
        <v>36</v>
      </c>
      <c r="C2619">
        <v>100</v>
      </c>
      <c r="D2619">
        <v>4114.8</v>
      </c>
      <c r="E2619" s="1">
        <v>37826</v>
      </c>
      <c r="F2619" t="s">
        <v>16</v>
      </c>
      <c r="G2619">
        <v>3</v>
      </c>
      <c r="H2619">
        <v>7</v>
      </c>
      <c r="I2619">
        <v>2003</v>
      </c>
      <c r="J2619" t="s">
        <v>79</v>
      </c>
      <c r="K2619" t="s">
        <v>319</v>
      </c>
      <c r="L2619" t="s">
        <v>35</v>
      </c>
      <c r="M2619" t="s">
        <v>36</v>
      </c>
      <c r="N2619" t="s">
        <v>21</v>
      </c>
      <c r="O2619" t="s">
        <v>22</v>
      </c>
      <c r="P2619" t="s">
        <v>30</v>
      </c>
    </row>
    <row r="2620" spans="1:16" x14ac:dyDescent="0.3">
      <c r="A2620">
        <v>10150</v>
      </c>
      <c r="B2620">
        <v>20</v>
      </c>
      <c r="C2620">
        <v>100</v>
      </c>
      <c r="D2620">
        <v>2104</v>
      </c>
      <c r="E2620" s="1">
        <v>37883</v>
      </c>
      <c r="F2620" t="s">
        <v>16</v>
      </c>
      <c r="G2620">
        <v>3</v>
      </c>
      <c r="H2620">
        <v>9</v>
      </c>
      <c r="I2620">
        <v>2003</v>
      </c>
      <c r="J2620" t="s">
        <v>79</v>
      </c>
      <c r="K2620" t="s">
        <v>319</v>
      </c>
      <c r="L2620" t="s">
        <v>85</v>
      </c>
      <c r="M2620" t="s">
        <v>86</v>
      </c>
      <c r="N2620" t="s">
        <v>86</v>
      </c>
      <c r="O2620" t="s">
        <v>87</v>
      </c>
      <c r="P2620" t="s">
        <v>23</v>
      </c>
    </row>
    <row r="2621" spans="1:16" x14ac:dyDescent="0.3">
      <c r="A2621">
        <v>10164</v>
      </c>
      <c r="B2621">
        <v>39</v>
      </c>
      <c r="C2621">
        <v>81.93</v>
      </c>
      <c r="D2621">
        <v>3195.27</v>
      </c>
      <c r="E2621" s="1">
        <v>37915</v>
      </c>
      <c r="F2621" t="s">
        <v>164</v>
      </c>
      <c r="G2621">
        <v>4</v>
      </c>
      <c r="H2621">
        <v>10</v>
      </c>
      <c r="I2621">
        <v>2003</v>
      </c>
      <c r="J2621" t="s">
        <v>79</v>
      </c>
      <c r="K2621" t="s">
        <v>319</v>
      </c>
      <c r="L2621" t="s">
        <v>165</v>
      </c>
      <c r="M2621" t="s">
        <v>166</v>
      </c>
      <c r="N2621" t="s">
        <v>66</v>
      </c>
      <c r="O2621" t="s">
        <v>27</v>
      </c>
      <c r="P2621" t="s">
        <v>30</v>
      </c>
    </row>
    <row r="2622" spans="1:16" x14ac:dyDescent="0.3">
      <c r="A2622">
        <v>10175</v>
      </c>
      <c r="B2622">
        <v>42</v>
      </c>
      <c r="C2622">
        <v>85.98</v>
      </c>
      <c r="D2622">
        <v>3611.16</v>
      </c>
      <c r="E2622" s="1">
        <v>37931</v>
      </c>
      <c r="F2622" t="s">
        <v>16</v>
      </c>
      <c r="G2622">
        <v>4</v>
      </c>
      <c r="H2622">
        <v>11</v>
      </c>
      <c r="I2622">
        <v>2003</v>
      </c>
      <c r="J2622" t="s">
        <v>79</v>
      </c>
      <c r="K2622" t="s">
        <v>319</v>
      </c>
      <c r="L2622" t="s">
        <v>135</v>
      </c>
      <c r="M2622" t="s">
        <v>136</v>
      </c>
      <c r="N2622" t="s">
        <v>74</v>
      </c>
      <c r="O2622" t="s">
        <v>27</v>
      </c>
      <c r="P2622" t="s">
        <v>30</v>
      </c>
    </row>
    <row r="2623" spans="1:16" x14ac:dyDescent="0.3">
      <c r="A2623">
        <v>10183</v>
      </c>
      <c r="B2623">
        <v>23</v>
      </c>
      <c r="C2623">
        <v>86.99</v>
      </c>
      <c r="D2623">
        <v>2000.77</v>
      </c>
      <c r="E2623" s="1">
        <v>37938</v>
      </c>
      <c r="F2623" t="s">
        <v>16</v>
      </c>
      <c r="G2623">
        <v>4</v>
      </c>
      <c r="H2623">
        <v>11</v>
      </c>
      <c r="I2623">
        <v>2003</v>
      </c>
      <c r="J2623" t="s">
        <v>79</v>
      </c>
      <c r="K2623" t="s">
        <v>319</v>
      </c>
      <c r="L2623" t="s">
        <v>91</v>
      </c>
      <c r="M2623" t="s">
        <v>92</v>
      </c>
      <c r="N2623" t="s">
        <v>21</v>
      </c>
      <c r="O2623" t="s">
        <v>22</v>
      </c>
      <c r="P2623" t="s">
        <v>23</v>
      </c>
    </row>
    <row r="2624" spans="1:16" x14ac:dyDescent="0.3">
      <c r="A2624">
        <v>10194</v>
      </c>
      <c r="B2624">
        <v>26</v>
      </c>
      <c r="C2624">
        <v>89.01</v>
      </c>
      <c r="D2624">
        <v>2314.2600000000002</v>
      </c>
      <c r="E2624" s="1">
        <v>37950</v>
      </c>
      <c r="F2624" t="s">
        <v>16</v>
      </c>
      <c r="G2624">
        <v>4</v>
      </c>
      <c r="H2624">
        <v>11</v>
      </c>
      <c r="I2624">
        <v>2003</v>
      </c>
      <c r="J2624" t="s">
        <v>79</v>
      </c>
      <c r="K2624" t="s">
        <v>319</v>
      </c>
      <c r="L2624" t="s">
        <v>93</v>
      </c>
      <c r="M2624" t="s">
        <v>94</v>
      </c>
      <c r="N2624" t="s">
        <v>26</v>
      </c>
      <c r="O2624" t="s">
        <v>27</v>
      </c>
      <c r="P2624" t="s">
        <v>23</v>
      </c>
    </row>
    <row r="2625" spans="1:16" x14ac:dyDescent="0.3">
      <c r="A2625">
        <v>10206</v>
      </c>
      <c r="B2625">
        <v>33</v>
      </c>
      <c r="C2625">
        <v>100</v>
      </c>
      <c r="D2625">
        <v>3871.89</v>
      </c>
      <c r="E2625" s="1">
        <v>37960</v>
      </c>
      <c r="F2625" t="s">
        <v>16</v>
      </c>
      <c r="G2625">
        <v>4</v>
      </c>
      <c r="H2625">
        <v>12</v>
      </c>
      <c r="I2625">
        <v>2003</v>
      </c>
      <c r="J2625" t="s">
        <v>79</v>
      </c>
      <c r="K2625" t="s">
        <v>319</v>
      </c>
      <c r="L2625" t="s">
        <v>95</v>
      </c>
      <c r="M2625" t="s">
        <v>96</v>
      </c>
      <c r="N2625" t="s">
        <v>97</v>
      </c>
      <c r="O2625" t="s">
        <v>22</v>
      </c>
      <c r="P2625" t="s">
        <v>30</v>
      </c>
    </row>
    <row r="2626" spans="1:16" x14ac:dyDescent="0.3">
      <c r="A2626">
        <v>10217</v>
      </c>
      <c r="B2626">
        <v>31</v>
      </c>
      <c r="C2626">
        <v>88</v>
      </c>
      <c r="D2626">
        <v>2728</v>
      </c>
      <c r="E2626" s="1">
        <v>38021</v>
      </c>
      <c r="F2626" t="s">
        <v>16</v>
      </c>
      <c r="G2626">
        <v>1</v>
      </c>
      <c r="H2626">
        <v>2</v>
      </c>
      <c r="I2626">
        <v>2004</v>
      </c>
      <c r="J2626" t="s">
        <v>79</v>
      </c>
      <c r="K2626" t="s">
        <v>319</v>
      </c>
      <c r="L2626" t="s">
        <v>168</v>
      </c>
      <c r="M2626" t="s">
        <v>86</v>
      </c>
      <c r="N2626" t="s">
        <v>86</v>
      </c>
      <c r="O2626" t="s">
        <v>47</v>
      </c>
      <c r="P2626" t="s">
        <v>23</v>
      </c>
    </row>
    <row r="2627" spans="1:16" x14ac:dyDescent="0.3">
      <c r="A2627">
        <v>10229</v>
      </c>
      <c r="B2627">
        <v>50</v>
      </c>
      <c r="C2627">
        <v>100</v>
      </c>
      <c r="D2627">
        <v>5614</v>
      </c>
      <c r="E2627" s="1">
        <v>38057</v>
      </c>
      <c r="F2627" t="s">
        <v>16</v>
      </c>
      <c r="G2627">
        <v>1</v>
      </c>
      <c r="H2627">
        <v>3</v>
      </c>
      <c r="I2627">
        <v>2004</v>
      </c>
      <c r="J2627" t="s">
        <v>79</v>
      </c>
      <c r="K2627" t="s">
        <v>319</v>
      </c>
      <c r="L2627" t="s">
        <v>112</v>
      </c>
      <c r="M2627" t="s">
        <v>113</v>
      </c>
      <c r="N2627" t="s">
        <v>21</v>
      </c>
      <c r="O2627" t="s">
        <v>22</v>
      </c>
      <c r="P2627" t="s">
        <v>30</v>
      </c>
    </row>
    <row r="2628" spans="1:16" x14ac:dyDescent="0.3">
      <c r="A2628">
        <v>10245</v>
      </c>
      <c r="B2628">
        <v>44</v>
      </c>
      <c r="C2628">
        <v>100</v>
      </c>
      <c r="D2628">
        <v>4628.8</v>
      </c>
      <c r="E2628" s="1">
        <v>38111</v>
      </c>
      <c r="F2628" t="s">
        <v>16</v>
      </c>
      <c r="G2628">
        <v>2</v>
      </c>
      <c r="H2628">
        <v>5</v>
      </c>
      <c r="I2628">
        <v>2004</v>
      </c>
      <c r="J2628" t="s">
        <v>79</v>
      </c>
      <c r="K2628" t="s">
        <v>319</v>
      </c>
      <c r="L2628" t="s">
        <v>101</v>
      </c>
      <c r="M2628" t="s">
        <v>102</v>
      </c>
      <c r="N2628" t="s">
        <v>21</v>
      </c>
      <c r="O2628" t="s">
        <v>22</v>
      </c>
      <c r="P2628" t="s">
        <v>30</v>
      </c>
    </row>
    <row r="2629" spans="1:16" x14ac:dyDescent="0.3">
      <c r="A2629">
        <v>10258</v>
      </c>
      <c r="B2629">
        <v>45</v>
      </c>
      <c r="C2629">
        <v>80.92</v>
      </c>
      <c r="D2629">
        <v>3641.4</v>
      </c>
      <c r="E2629" s="1">
        <v>38153</v>
      </c>
      <c r="F2629" t="s">
        <v>16</v>
      </c>
      <c r="G2629">
        <v>2</v>
      </c>
      <c r="H2629">
        <v>6</v>
      </c>
      <c r="I2629">
        <v>2004</v>
      </c>
      <c r="J2629" t="s">
        <v>79</v>
      </c>
      <c r="K2629" t="s">
        <v>319</v>
      </c>
      <c r="L2629" t="s">
        <v>103</v>
      </c>
      <c r="M2629" t="s">
        <v>104</v>
      </c>
      <c r="N2629" t="s">
        <v>87</v>
      </c>
      <c r="O2629" t="s">
        <v>87</v>
      </c>
      <c r="P2629" t="s">
        <v>30</v>
      </c>
    </row>
    <row r="2630" spans="1:16" x14ac:dyDescent="0.3">
      <c r="A2630">
        <v>10270</v>
      </c>
      <c r="B2630">
        <v>46</v>
      </c>
      <c r="C2630">
        <v>88</v>
      </c>
      <c r="D2630">
        <v>4048</v>
      </c>
      <c r="E2630" s="1">
        <v>38187</v>
      </c>
      <c r="F2630" t="s">
        <v>16</v>
      </c>
      <c r="G2630">
        <v>3</v>
      </c>
      <c r="H2630">
        <v>7</v>
      </c>
      <c r="I2630">
        <v>2004</v>
      </c>
      <c r="J2630" t="s">
        <v>79</v>
      </c>
      <c r="K2630" t="s">
        <v>319</v>
      </c>
      <c r="L2630" t="s">
        <v>68</v>
      </c>
      <c r="M2630" t="s">
        <v>69</v>
      </c>
      <c r="N2630" t="s">
        <v>46</v>
      </c>
      <c r="O2630" t="s">
        <v>47</v>
      </c>
      <c r="P2630" t="s">
        <v>30</v>
      </c>
    </row>
    <row r="2631" spans="1:16" x14ac:dyDescent="0.3">
      <c r="A2631">
        <v>10281</v>
      </c>
      <c r="B2631">
        <v>27</v>
      </c>
      <c r="C2631">
        <v>85.98</v>
      </c>
      <c r="D2631">
        <v>2321.46</v>
      </c>
      <c r="E2631" s="1">
        <v>38218</v>
      </c>
      <c r="F2631" t="s">
        <v>16</v>
      </c>
      <c r="G2631">
        <v>3</v>
      </c>
      <c r="H2631">
        <v>8</v>
      </c>
      <c r="I2631">
        <v>2004</v>
      </c>
      <c r="J2631" t="s">
        <v>79</v>
      </c>
      <c r="K2631" t="s">
        <v>319</v>
      </c>
      <c r="L2631" t="s">
        <v>62</v>
      </c>
      <c r="M2631" t="s">
        <v>63</v>
      </c>
      <c r="N2631" t="s">
        <v>21</v>
      </c>
      <c r="O2631" t="s">
        <v>22</v>
      </c>
      <c r="P2631" t="s">
        <v>23</v>
      </c>
    </row>
    <row r="2632" spans="1:16" x14ac:dyDescent="0.3">
      <c r="A2632">
        <v>10291</v>
      </c>
      <c r="B2632">
        <v>28</v>
      </c>
      <c r="C2632">
        <v>100</v>
      </c>
      <c r="D2632">
        <v>3256.96</v>
      </c>
      <c r="E2632" s="1">
        <v>38238</v>
      </c>
      <c r="F2632" t="s">
        <v>16</v>
      </c>
      <c r="G2632">
        <v>3</v>
      </c>
      <c r="H2632">
        <v>9</v>
      </c>
      <c r="I2632">
        <v>2004</v>
      </c>
      <c r="J2632" t="s">
        <v>79</v>
      </c>
      <c r="K2632" t="s">
        <v>319</v>
      </c>
      <c r="L2632" t="s">
        <v>108</v>
      </c>
      <c r="M2632" t="s">
        <v>109</v>
      </c>
      <c r="N2632" t="s">
        <v>83</v>
      </c>
      <c r="O2632" t="s">
        <v>27</v>
      </c>
      <c r="P2632" t="s">
        <v>30</v>
      </c>
    </row>
    <row r="2633" spans="1:16" x14ac:dyDescent="0.3">
      <c r="A2633">
        <v>10304</v>
      </c>
      <c r="B2633">
        <v>40</v>
      </c>
      <c r="C2633">
        <v>100</v>
      </c>
      <c r="D2633">
        <v>4208</v>
      </c>
      <c r="E2633" s="1">
        <v>38271</v>
      </c>
      <c r="F2633" t="s">
        <v>16</v>
      </c>
      <c r="G2633">
        <v>4</v>
      </c>
      <c r="H2633">
        <v>10</v>
      </c>
      <c r="I2633">
        <v>2004</v>
      </c>
      <c r="J2633" t="s">
        <v>79</v>
      </c>
      <c r="K2633" t="s">
        <v>319</v>
      </c>
      <c r="L2633" t="s">
        <v>110</v>
      </c>
      <c r="M2633" t="s">
        <v>111</v>
      </c>
      <c r="N2633" t="s">
        <v>26</v>
      </c>
      <c r="O2633" t="s">
        <v>27</v>
      </c>
      <c r="P2633" t="s">
        <v>30</v>
      </c>
    </row>
    <row r="2634" spans="1:16" x14ac:dyDescent="0.3">
      <c r="A2634">
        <v>10313</v>
      </c>
      <c r="B2634">
        <v>30</v>
      </c>
      <c r="C2634">
        <v>99.13</v>
      </c>
      <c r="D2634">
        <v>2973.9</v>
      </c>
      <c r="E2634" s="1">
        <v>38282</v>
      </c>
      <c r="F2634" t="s">
        <v>16</v>
      </c>
      <c r="G2634">
        <v>4</v>
      </c>
      <c r="H2634">
        <v>10</v>
      </c>
      <c r="I2634">
        <v>2004</v>
      </c>
      <c r="J2634" t="s">
        <v>79</v>
      </c>
      <c r="K2634" t="s">
        <v>319</v>
      </c>
      <c r="L2634" t="s">
        <v>95</v>
      </c>
      <c r="M2634" t="s">
        <v>96</v>
      </c>
      <c r="N2634" t="s">
        <v>97</v>
      </c>
      <c r="O2634" t="s">
        <v>22</v>
      </c>
      <c r="P2634" t="s">
        <v>23</v>
      </c>
    </row>
    <row r="2635" spans="1:16" x14ac:dyDescent="0.3">
      <c r="A2635">
        <v>10324</v>
      </c>
      <c r="B2635">
        <v>34</v>
      </c>
      <c r="C2635">
        <v>100</v>
      </c>
      <c r="D2635">
        <v>4248.3</v>
      </c>
      <c r="E2635" s="1">
        <v>38296</v>
      </c>
      <c r="F2635" t="s">
        <v>16</v>
      </c>
      <c r="G2635">
        <v>4</v>
      </c>
      <c r="H2635">
        <v>11</v>
      </c>
      <c r="I2635">
        <v>2004</v>
      </c>
      <c r="J2635" t="s">
        <v>79</v>
      </c>
      <c r="K2635" t="s">
        <v>319</v>
      </c>
      <c r="L2635" t="s">
        <v>48</v>
      </c>
      <c r="M2635" t="s">
        <v>20</v>
      </c>
      <c r="N2635" t="s">
        <v>21</v>
      </c>
      <c r="O2635" t="s">
        <v>22</v>
      </c>
      <c r="P2635" t="s">
        <v>30</v>
      </c>
    </row>
    <row r="2636" spans="1:16" x14ac:dyDescent="0.3">
      <c r="A2636">
        <v>10336</v>
      </c>
      <c r="B2636">
        <v>46</v>
      </c>
      <c r="C2636">
        <v>100</v>
      </c>
      <c r="D2636">
        <v>9558.7999999999993</v>
      </c>
      <c r="E2636" s="1">
        <v>38311</v>
      </c>
      <c r="F2636" t="s">
        <v>16</v>
      </c>
      <c r="G2636">
        <v>4</v>
      </c>
      <c r="H2636">
        <v>11</v>
      </c>
      <c r="I2636">
        <v>2004</v>
      </c>
      <c r="J2636" t="s">
        <v>79</v>
      </c>
      <c r="K2636" t="s">
        <v>319</v>
      </c>
      <c r="L2636" t="s">
        <v>163</v>
      </c>
      <c r="M2636" t="s">
        <v>29</v>
      </c>
      <c r="N2636" t="s">
        <v>26</v>
      </c>
      <c r="O2636" t="s">
        <v>27</v>
      </c>
      <c r="P2636" t="s">
        <v>67</v>
      </c>
    </row>
    <row r="2637" spans="1:16" x14ac:dyDescent="0.3">
      <c r="A2637">
        <v>10348</v>
      </c>
      <c r="B2637">
        <v>32</v>
      </c>
      <c r="C2637">
        <v>82.83</v>
      </c>
      <c r="D2637">
        <v>2650.56</v>
      </c>
      <c r="E2637" s="1">
        <v>38292</v>
      </c>
      <c r="F2637" t="s">
        <v>16</v>
      </c>
      <c r="G2637">
        <v>4</v>
      </c>
      <c r="H2637">
        <v>11</v>
      </c>
      <c r="I2637">
        <v>2004</v>
      </c>
      <c r="J2637" t="s">
        <v>79</v>
      </c>
      <c r="K2637" t="s">
        <v>319</v>
      </c>
      <c r="L2637" t="s">
        <v>84</v>
      </c>
      <c r="M2637" t="s">
        <v>77</v>
      </c>
      <c r="N2637" t="s">
        <v>78</v>
      </c>
      <c r="O2637" t="s">
        <v>27</v>
      </c>
      <c r="P2637" t="s">
        <v>23</v>
      </c>
    </row>
    <row r="2638" spans="1:16" x14ac:dyDescent="0.3">
      <c r="A2638">
        <v>10358</v>
      </c>
      <c r="B2638">
        <v>27</v>
      </c>
      <c r="C2638">
        <v>100</v>
      </c>
      <c r="D2638">
        <v>3761.37</v>
      </c>
      <c r="E2638" s="1">
        <v>38331</v>
      </c>
      <c r="F2638" t="s">
        <v>16</v>
      </c>
      <c r="G2638">
        <v>4</v>
      </c>
      <c r="H2638">
        <v>12</v>
      </c>
      <c r="I2638">
        <v>2004</v>
      </c>
      <c r="J2638" t="s">
        <v>79</v>
      </c>
      <c r="K2638" t="s">
        <v>319</v>
      </c>
      <c r="L2638" t="s">
        <v>76</v>
      </c>
      <c r="M2638" t="s">
        <v>77</v>
      </c>
      <c r="N2638" t="s">
        <v>78</v>
      </c>
      <c r="O2638" t="s">
        <v>27</v>
      </c>
      <c r="P2638" t="s">
        <v>30</v>
      </c>
    </row>
    <row r="2639" spans="1:16" x14ac:dyDescent="0.3">
      <c r="A2639">
        <v>10371</v>
      </c>
      <c r="B2639">
        <v>34</v>
      </c>
      <c r="C2639">
        <v>100</v>
      </c>
      <c r="D2639">
        <v>4301.34</v>
      </c>
      <c r="E2639" s="1">
        <v>38375</v>
      </c>
      <c r="F2639" t="s">
        <v>16</v>
      </c>
      <c r="G2639">
        <v>1</v>
      </c>
      <c r="H2639">
        <v>1</v>
      </c>
      <c r="I2639">
        <v>2005</v>
      </c>
      <c r="J2639" t="s">
        <v>79</v>
      </c>
      <c r="K2639" t="s">
        <v>319</v>
      </c>
      <c r="L2639" t="s">
        <v>112</v>
      </c>
      <c r="M2639" t="s">
        <v>113</v>
      </c>
      <c r="N2639" t="s">
        <v>21</v>
      </c>
      <c r="O2639" t="s">
        <v>22</v>
      </c>
      <c r="P2639" t="s">
        <v>30</v>
      </c>
    </row>
    <row r="2640" spans="1:16" x14ac:dyDescent="0.3">
      <c r="A2640">
        <v>10382</v>
      </c>
      <c r="B2640">
        <v>34</v>
      </c>
      <c r="C2640">
        <v>54.84</v>
      </c>
      <c r="D2640">
        <v>1864.56</v>
      </c>
      <c r="E2640" s="1">
        <v>38400</v>
      </c>
      <c r="F2640" t="s">
        <v>16</v>
      </c>
      <c r="G2640">
        <v>1</v>
      </c>
      <c r="H2640">
        <v>2</v>
      </c>
      <c r="I2640">
        <v>2005</v>
      </c>
      <c r="J2640" t="s">
        <v>79</v>
      </c>
      <c r="K2640" t="s">
        <v>319</v>
      </c>
      <c r="L2640" t="s">
        <v>112</v>
      </c>
      <c r="M2640" t="s">
        <v>113</v>
      </c>
      <c r="N2640" t="s">
        <v>21</v>
      </c>
      <c r="O2640" t="s">
        <v>22</v>
      </c>
      <c r="P2640" t="s">
        <v>23</v>
      </c>
    </row>
    <row r="2641" spans="1:16" x14ac:dyDescent="0.3">
      <c r="A2641">
        <v>10411</v>
      </c>
      <c r="B2641">
        <v>34</v>
      </c>
      <c r="C2641">
        <v>100</v>
      </c>
      <c r="D2641">
        <v>3576.8</v>
      </c>
      <c r="E2641" s="1">
        <v>38473</v>
      </c>
      <c r="F2641" t="s">
        <v>16</v>
      </c>
      <c r="G2641">
        <v>2</v>
      </c>
      <c r="H2641">
        <v>5</v>
      </c>
      <c r="I2641">
        <v>2005</v>
      </c>
      <c r="J2641" t="s">
        <v>79</v>
      </c>
      <c r="K2641" t="s">
        <v>319</v>
      </c>
      <c r="L2641" t="s">
        <v>120</v>
      </c>
      <c r="M2641" t="s">
        <v>121</v>
      </c>
      <c r="N2641" t="s">
        <v>97</v>
      </c>
      <c r="O2641" t="s">
        <v>22</v>
      </c>
      <c r="P2641" t="s">
        <v>30</v>
      </c>
    </row>
    <row r="2642" spans="1:16" x14ac:dyDescent="0.3">
      <c r="A2642">
        <v>10424</v>
      </c>
      <c r="B2642">
        <v>46</v>
      </c>
      <c r="C2642">
        <v>80.92</v>
      </c>
      <c r="D2642">
        <v>3722.32</v>
      </c>
      <c r="E2642" s="1">
        <v>38503</v>
      </c>
      <c r="F2642" t="s">
        <v>122</v>
      </c>
      <c r="G2642">
        <v>2</v>
      </c>
      <c r="H2642">
        <v>5</v>
      </c>
      <c r="I2642">
        <v>2005</v>
      </c>
      <c r="J2642" t="s">
        <v>79</v>
      </c>
      <c r="K2642" t="s">
        <v>319</v>
      </c>
      <c r="L2642" t="s">
        <v>76</v>
      </c>
      <c r="M2642" t="s">
        <v>77</v>
      </c>
      <c r="N2642" t="s">
        <v>78</v>
      </c>
      <c r="O2642" t="s">
        <v>27</v>
      </c>
      <c r="P2642" t="s">
        <v>30</v>
      </c>
    </row>
    <row r="2643" spans="1:16" x14ac:dyDescent="0.3">
      <c r="A2643">
        <v>10106</v>
      </c>
      <c r="B2643">
        <v>32</v>
      </c>
      <c r="C2643">
        <v>100</v>
      </c>
      <c r="D2643">
        <v>3986.56</v>
      </c>
      <c r="E2643" s="1">
        <v>37669</v>
      </c>
      <c r="F2643" t="s">
        <v>16</v>
      </c>
      <c r="G2643">
        <v>1</v>
      </c>
      <c r="H2643">
        <v>2</v>
      </c>
      <c r="I2643">
        <v>2003</v>
      </c>
      <c r="J2643" t="s">
        <v>230</v>
      </c>
      <c r="K2643" t="s">
        <v>320</v>
      </c>
      <c r="L2643" t="s">
        <v>224</v>
      </c>
      <c r="M2643" t="s">
        <v>225</v>
      </c>
      <c r="N2643" t="s">
        <v>107</v>
      </c>
      <c r="O2643" t="s">
        <v>27</v>
      </c>
      <c r="P2643" t="s">
        <v>30</v>
      </c>
    </row>
    <row r="2644" spans="1:16" x14ac:dyDescent="0.3">
      <c r="A2644">
        <v>10120</v>
      </c>
      <c r="B2644">
        <v>24</v>
      </c>
      <c r="C2644">
        <v>100</v>
      </c>
      <c r="D2644">
        <v>3417.12</v>
      </c>
      <c r="E2644" s="1">
        <v>37740</v>
      </c>
      <c r="F2644" t="s">
        <v>16</v>
      </c>
      <c r="G2644">
        <v>2</v>
      </c>
      <c r="H2644">
        <v>4</v>
      </c>
      <c r="I2644">
        <v>2003</v>
      </c>
      <c r="J2644" t="s">
        <v>230</v>
      </c>
      <c r="K2644" t="s">
        <v>320</v>
      </c>
      <c r="L2644" t="s">
        <v>44</v>
      </c>
      <c r="M2644" t="s">
        <v>45</v>
      </c>
      <c r="N2644" t="s">
        <v>46</v>
      </c>
      <c r="O2644" t="s">
        <v>47</v>
      </c>
      <c r="P2644" t="s">
        <v>30</v>
      </c>
    </row>
    <row r="2645" spans="1:16" x14ac:dyDescent="0.3">
      <c r="A2645">
        <v>10133</v>
      </c>
      <c r="B2645">
        <v>27</v>
      </c>
      <c r="C2645">
        <v>99.67</v>
      </c>
      <c r="D2645">
        <v>2691.09</v>
      </c>
      <c r="E2645" s="1">
        <v>37799</v>
      </c>
      <c r="F2645" t="s">
        <v>16</v>
      </c>
      <c r="G2645">
        <v>2</v>
      </c>
      <c r="H2645">
        <v>6</v>
      </c>
      <c r="I2645">
        <v>2003</v>
      </c>
      <c r="J2645" t="s">
        <v>230</v>
      </c>
      <c r="K2645" t="s">
        <v>320</v>
      </c>
      <c r="L2645" t="s">
        <v>76</v>
      </c>
      <c r="M2645" t="s">
        <v>77</v>
      </c>
      <c r="N2645" t="s">
        <v>78</v>
      </c>
      <c r="O2645" t="s">
        <v>27</v>
      </c>
      <c r="P2645" t="s">
        <v>23</v>
      </c>
    </row>
    <row r="2646" spans="1:16" x14ac:dyDescent="0.3">
      <c r="A2646">
        <v>10145</v>
      </c>
      <c r="B2646">
        <v>20</v>
      </c>
      <c r="C2646">
        <v>100</v>
      </c>
      <c r="D2646">
        <v>2752.6</v>
      </c>
      <c r="E2646" s="1">
        <v>37858</v>
      </c>
      <c r="F2646" t="s">
        <v>16</v>
      </c>
      <c r="G2646">
        <v>3</v>
      </c>
      <c r="H2646">
        <v>8</v>
      </c>
      <c r="I2646">
        <v>2003</v>
      </c>
      <c r="J2646" t="s">
        <v>230</v>
      </c>
      <c r="K2646" t="s">
        <v>320</v>
      </c>
      <c r="L2646" t="s">
        <v>31</v>
      </c>
      <c r="M2646" t="s">
        <v>32</v>
      </c>
      <c r="N2646" t="s">
        <v>21</v>
      </c>
      <c r="O2646" t="s">
        <v>22</v>
      </c>
      <c r="P2646" t="s">
        <v>23</v>
      </c>
    </row>
    <row r="2647" spans="1:16" x14ac:dyDescent="0.3">
      <c r="A2647">
        <v>10168</v>
      </c>
      <c r="B2647">
        <v>36</v>
      </c>
      <c r="C2647">
        <v>100</v>
      </c>
      <c r="D2647">
        <v>4527.72</v>
      </c>
      <c r="E2647" s="1">
        <v>37922</v>
      </c>
      <c r="F2647" t="s">
        <v>16</v>
      </c>
      <c r="G2647">
        <v>4</v>
      </c>
      <c r="H2647">
        <v>10</v>
      </c>
      <c r="I2647">
        <v>2003</v>
      </c>
      <c r="J2647" t="s">
        <v>230</v>
      </c>
      <c r="K2647" t="s">
        <v>320</v>
      </c>
      <c r="L2647" t="s">
        <v>35</v>
      </c>
      <c r="M2647" t="s">
        <v>36</v>
      </c>
      <c r="N2647" t="s">
        <v>21</v>
      </c>
      <c r="O2647" t="s">
        <v>22</v>
      </c>
      <c r="P2647" t="s">
        <v>30</v>
      </c>
    </row>
    <row r="2648" spans="1:16" x14ac:dyDescent="0.3">
      <c r="A2648">
        <v>10188</v>
      </c>
      <c r="B2648">
        <v>29</v>
      </c>
      <c r="C2648">
        <v>100</v>
      </c>
      <c r="D2648">
        <v>3957.05</v>
      </c>
      <c r="E2648" s="1">
        <v>37943</v>
      </c>
      <c r="F2648" t="s">
        <v>16</v>
      </c>
      <c r="G2648">
        <v>4</v>
      </c>
      <c r="H2648">
        <v>11</v>
      </c>
      <c r="I2648">
        <v>2003</v>
      </c>
      <c r="J2648" t="s">
        <v>230</v>
      </c>
      <c r="K2648" t="s">
        <v>320</v>
      </c>
      <c r="L2648" t="s">
        <v>39</v>
      </c>
      <c r="M2648" t="s">
        <v>40</v>
      </c>
      <c r="N2648" t="s">
        <v>41</v>
      </c>
      <c r="O2648" t="s">
        <v>27</v>
      </c>
      <c r="P2648" t="s">
        <v>30</v>
      </c>
    </row>
    <row r="2649" spans="1:16" x14ac:dyDescent="0.3">
      <c r="A2649">
        <v>10210</v>
      </c>
      <c r="B2649">
        <v>25</v>
      </c>
      <c r="C2649">
        <v>100</v>
      </c>
      <c r="D2649">
        <v>2818</v>
      </c>
      <c r="E2649" s="1">
        <v>37998</v>
      </c>
      <c r="F2649" t="s">
        <v>16</v>
      </c>
      <c r="G2649">
        <v>1</v>
      </c>
      <c r="H2649">
        <v>1</v>
      </c>
      <c r="I2649">
        <v>2004</v>
      </c>
      <c r="J2649" t="s">
        <v>230</v>
      </c>
      <c r="K2649" t="s">
        <v>320</v>
      </c>
      <c r="L2649" t="s">
        <v>124</v>
      </c>
      <c r="M2649" t="s">
        <v>125</v>
      </c>
      <c r="N2649" t="s">
        <v>87</v>
      </c>
      <c r="O2649" t="s">
        <v>87</v>
      </c>
      <c r="P2649" t="s">
        <v>23</v>
      </c>
    </row>
    <row r="2650" spans="1:16" x14ac:dyDescent="0.3">
      <c r="A2650">
        <v>10223</v>
      </c>
      <c r="B2650">
        <v>29</v>
      </c>
      <c r="C2650">
        <v>100</v>
      </c>
      <c r="D2650">
        <v>3199.86</v>
      </c>
      <c r="E2650" s="1">
        <v>38037</v>
      </c>
      <c r="F2650" t="s">
        <v>16</v>
      </c>
      <c r="G2650">
        <v>1</v>
      </c>
      <c r="H2650">
        <v>2</v>
      </c>
      <c r="I2650">
        <v>2004</v>
      </c>
      <c r="J2650" t="s">
        <v>230</v>
      </c>
      <c r="K2650" t="s">
        <v>320</v>
      </c>
      <c r="L2650" t="s">
        <v>44</v>
      </c>
      <c r="M2650" t="s">
        <v>45</v>
      </c>
      <c r="N2650" t="s">
        <v>46</v>
      </c>
      <c r="O2650" t="s">
        <v>47</v>
      </c>
      <c r="P2650" t="s">
        <v>30</v>
      </c>
    </row>
    <row r="2651" spans="1:16" x14ac:dyDescent="0.3">
      <c r="A2651">
        <v>10235</v>
      </c>
      <c r="B2651">
        <v>25</v>
      </c>
      <c r="C2651">
        <v>96.11</v>
      </c>
      <c r="D2651">
        <v>2402.75</v>
      </c>
      <c r="E2651" s="1">
        <v>38079</v>
      </c>
      <c r="F2651" t="s">
        <v>16</v>
      </c>
      <c r="G2651">
        <v>2</v>
      </c>
      <c r="H2651">
        <v>4</v>
      </c>
      <c r="I2651">
        <v>2004</v>
      </c>
      <c r="J2651" t="s">
        <v>230</v>
      </c>
      <c r="K2651" t="s">
        <v>320</v>
      </c>
      <c r="L2651" t="s">
        <v>151</v>
      </c>
      <c r="M2651" t="s">
        <v>152</v>
      </c>
      <c r="N2651" t="s">
        <v>97</v>
      </c>
      <c r="O2651" t="s">
        <v>22</v>
      </c>
      <c r="P2651" t="s">
        <v>23</v>
      </c>
    </row>
    <row r="2652" spans="1:16" x14ac:dyDescent="0.3">
      <c r="A2652">
        <v>10250</v>
      </c>
      <c r="B2652">
        <v>44</v>
      </c>
      <c r="C2652">
        <v>100</v>
      </c>
      <c r="D2652">
        <v>6055.72</v>
      </c>
      <c r="E2652" s="1">
        <v>38118</v>
      </c>
      <c r="F2652" t="s">
        <v>16</v>
      </c>
      <c r="G2652">
        <v>2</v>
      </c>
      <c r="H2652">
        <v>5</v>
      </c>
      <c r="I2652">
        <v>2004</v>
      </c>
      <c r="J2652" t="s">
        <v>230</v>
      </c>
      <c r="K2652" t="s">
        <v>320</v>
      </c>
      <c r="L2652" t="s">
        <v>159</v>
      </c>
      <c r="M2652" t="s">
        <v>160</v>
      </c>
      <c r="N2652" t="s">
        <v>21</v>
      </c>
      <c r="O2652" t="s">
        <v>22</v>
      </c>
      <c r="P2652" t="s">
        <v>30</v>
      </c>
    </row>
    <row r="2653" spans="1:16" x14ac:dyDescent="0.3">
      <c r="A2653">
        <v>10263</v>
      </c>
      <c r="B2653">
        <v>47</v>
      </c>
      <c r="C2653">
        <v>100</v>
      </c>
      <c r="D2653">
        <v>5465.16</v>
      </c>
      <c r="E2653" s="1">
        <v>38166</v>
      </c>
      <c r="F2653" t="s">
        <v>16</v>
      </c>
      <c r="G2653">
        <v>2</v>
      </c>
      <c r="H2653">
        <v>6</v>
      </c>
      <c r="I2653">
        <v>2004</v>
      </c>
      <c r="J2653" t="s">
        <v>230</v>
      </c>
      <c r="K2653" t="s">
        <v>320</v>
      </c>
      <c r="L2653" t="s">
        <v>51</v>
      </c>
      <c r="M2653" t="s">
        <v>52</v>
      </c>
      <c r="N2653" t="s">
        <v>21</v>
      </c>
      <c r="O2653" t="s">
        <v>22</v>
      </c>
      <c r="P2653" t="s">
        <v>30</v>
      </c>
    </row>
    <row r="2654" spans="1:16" x14ac:dyDescent="0.3">
      <c r="A2654">
        <v>10275</v>
      </c>
      <c r="B2654">
        <v>48</v>
      </c>
      <c r="C2654">
        <v>100</v>
      </c>
      <c r="D2654">
        <v>6378.72</v>
      </c>
      <c r="E2654" s="1">
        <v>38191</v>
      </c>
      <c r="F2654" t="s">
        <v>16</v>
      </c>
      <c r="G2654">
        <v>3</v>
      </c>
      <c r="H2654">
        <v>7</v>
      </c>
      <c r="I2654">
        <v>2004</v>
      </c>
      <c r="J2654" t="s">
        <v>230</v>
      </c>
      <c r="K2654" t="s">
        <v>320</v>
      </c>
      <c r="L2654" t="s">
        <v>53</v>
      </c>
      <c r="M2654" t="s">
        <v>54</v>
      </c>
      <c r="N2654" t="s">
        <v>26</v>
      </c>
      <c r="O2654" t="s">
        <v>27</v>
      </c>
      <c r="P2654" t="s">
        <v>30</v>
      </c>
    </row>
    <row r="2655" spans="1:16" x14ac:dyDescent="0.3">
      <c r="A2655">
        <v>10285</v>
      </c>
      <c r="B2655">
        <v>45</v>
      </c>
      <c r="C2655">
        <v>100</v>
      </c>
      <c r="D2655">
        <v>5392.8</v>
      </c>
      <c r="E2655" s="1">
        <v>38226</v>
      </c>
      <c r="F2655" t="s">
        <v>16</v>
      </c>
      <c r="G2655">
        <v>3</v>
      </c>
      <c r="H2655">
        <v>8</v>
      </c>
      <c r="I2655">
        <v>2004</v>
      </c>
      <c r="J2655" t="s">
        <v>230</v>
      </c>
      <c r="K2655" t="s">
        <v>320</v>
      </c>
      <c r="L2655" t="s">
        <v>55</v>
      </c>
      <c r="M2655" t="s">
        <v>56</v>
      </c>
      <c r="N2655" t="s">
        <v>21</v>
      </c>
      <c r="O2655" t="s">
        <v>22</v>
      </c>
      <c r="P2655" t="s">
        <v>30</v>
      </c>
    </row>
    <row r="2656" spans="1:16" x14ac:dyDescent="0.3">
      <c r="A2656">
        <v>10297</v>
      </c>
      <c r="B2656">
        <v>35</v>
      </c>
      <c r="C2656">
        <v>100</v>
      </c>
      <c r="D2656">
        <v>3986.5</v>
      </c>
      <c r="E2656" s="1">
        <v>38246</v>
      </c>
      <c r="F2656" t="s">
        <v>16</v>
      </c>
      <c r="G2656">
        <v>3</v>
      </c>
      <c r="H2656">
        <v>9</v>
      </c>
      <c r="I2656">
        <v>2004</v>
      </c>
      <c r="J2656" t="s">
        <v>230</v>
      </c>
      <c r="K2656" t="s">
        <v>320</v>
      </c>
      <c r="L2656" t="s">
        <v>190</v>
      </c>
      <c r="M2656" t="s">
        <v>191</v>
      </c>
      <c r="N2656" t="s">
        <v>192</v>
      </c>
      <c r="O2656" t="s">
        <v>27</v>
      </c>
      <c r="P2656" t="s">
        <v>30</v>
      </c>
    </row>
    <row r="2657" spans="1:16" x14ac:dyDescent="0.3">
      <c r="A2657">
        <v>10308</v>
      </c>
      <c r="B2657">
        <v>31</v>
      </c>
      <c r="C2657">
        <v>100</v>
      </c>
      <c r="D2657">
        <v>4009.23</v>
      </c>
      <c r="E2657" s="1">
        <v>38275</v>
      </c>
      <c r="F2657" t="s">
        <v>16</v>
      </c>
      <c r="G2657">
        <v>4</v>
      </c>
      <c r="H2657">
        <v>10</v>
      </c>
      <c r="I2657">
        <v>2004</v>
      </c>
      <c r="J2657" t="s">
        <v>230</v>
      </c>
      <c r="K2657" t="s">
        <v>320</v>
      </c>
      <c r="L2657" t="s">
        <v>128</v>
      </c>
      <c r="M2657" t="s">
        <v>129</v>
      </c>
      <c r="N2657" t="s">
        <v>21</v>
      </c>
      <c r="O2657" t="s">
        <v>22</v>
      </c>
      <c r="P2657" t="s">
        <v>30</v>
      </c>
    </row>
    <row r="2658" spans="1:16" x14ac:dyDescent="0.3">
      <c r="A2658">
        <v>10318</v>
      </c>
      <c r="B2658">
        <v>50</v>
      </c>
      <c r="C2658">
        <v>100</v>
      </c>
      <c r="D2658">
        <v>7119</v>
      </c>
      <c r="E2658" s="1">
        <v>38293</v>
      </c>
      <c r="F2658" t="s">
        <v>16</v>
      </c>
      <c r="G2658">
        <v>4</v>
      </c>
      <c r="H2658">
        <v>11</v>
      </c>
      <c r="I2658">
        <v>2004</v>
      </c>
      <c r="J2658" t="s">
        <v>230</v>
      </c>
      <c r="K2658" t="s">
        <v>320</v>
      </c>
      <c r="L2658" t="s">
        <v>62</v>
      </c>
      <c r="M2658" t="s">
        <v>63</v>
      </c>
      <c r="N2658" t="s">
        <v>21</v>
      </c>
      <c r="O2658" t="s">
        <v>22</v>
      </c>
      <c r="P2658" t="s">
        <v>67</v>
      </c>
    </row>
    <row r="2659" spans="1:16" x14ac:dyDescent="0.3">
      <c r="A2659">
        <v>10328</v>
      </c>
      <c r="B2659">
        <v>33</v>
      </c>
      <c r="C2659">
        <v>100</v>
      </c>
      <c r="D2659">
        <v>4072.2</v>
      </c>
      <c r="E2659" s="1">
        <v>38303</v>
      </c>
      <c r="F2659" t="s">
        <v>16</v>
      </c>
      <c r="G2659">
        <v>4</v>
      </c>
      <c r="H2659">
        <v>11</v>
      </c>
      <c r="I2659">
        <v>2004</v>
      </c>
      <c r="J2659" t="s">
        <v>230</v>
      </c>
      <c r="K2659" t="s">
        <v>320</v>
      </c>
      <c r="L2659" t="s">
        <v>224</v>
      </c>
      <c r="M2659" t="s">
        <v>225</v>
      </c>
      <c r="N2659" t="s">
        <v>107</v>
      </c>
      <c r="O2659" t="s">
        <v>27</v>
      </c>
      <c r="P2659" t="s">
        <v>30</v>
      </c>
    </row>
    <row r="2660" spans="1:16" x14ac:dyDescent="0.3">
      <c r="A2660">
        <v>10340</v>
      </c>
      <c r="B2660">
        <v>29</v>
      </c>
      <c r="C2660">
        <v>100</v>
      </c>
      <c r="D2660">
        <v>4094.51</v>
      </c>
      <c r="E2660" s="1">
        <v>38315</v>
      </c>
      <c r="F2660" t="s">
        <v>16</v>
      </c>
      <c r="G2660">
        <v>4</v>
      </c>
      <c r="H2660">
        <v>11</v>
      </c>
      <c r="I2660">
        <v>2004</v>
      </c>
      <c r="J2660" t="s">
        <v>230</v>
      </c>
      <c r="K2660" t="s">
        <v>320</v>
      </c>
      <c r="L2660" t="s">
        <v>142</v>
      </c>
      <c r="M2660" t="s">
        <v>143</v>
      </c>
      <c r="N2660" t="s">
        <v>78</v>
      </c>
      <c r="O2660" t="s">
        <v>27</v>
      </c>
      <c r="P2660" t="s">
        <v>30</v>
      </c>
    </row>
    <row r="2661" spans="1:16" x14ac:dyDescent="0.3">
      <c r="A2661">
        <v>10353</v>
      </c>
      <c r="B2661">
        <v>48</v>
      </c>
      <c r="C2661">
        <v>68.8</v>
      </c>
      <c r="D2661">
        <v>3302.4</v>
      </c>
      <c r="E2661" s="1">
        <v>38325</v>
      </c>
      <c r="F2661" t="s">
        <v>16</v>
      </c>
      <c r="G2661">
        <v>4</v>
      </c>
      <c r="H2661">
        <v>12</v>
      </c>
      <c r="I2661">
        <v>2004</v>
      </c>
      <c r="J2661" t="s">
        <v>230</v>
      </c>
      <c r="K2661" t="s">
        <v>320</v>
      </c>
      <c r="L2661" t="s">
        <v>232</v>
      </c>
      <c r="M2661" t="s">
        <v>205</v>
      </c>
      <c r="N2661" t="s">
        <v>21</v>
      </c>
      <c r="O2661" t="s">
        <v>22</v>
      </c>
      <c r="P2661" t="s">
        <v>30</v>
      </c>
    </row>
    <row r="2662" spans="1:16" x14ac:dyDescent="0.3">
      <c r="A2662">
        <v>10361</v>
      </c>
      <c r="B2662">
        <v>44</v>
      </c>
      <c r="C2662">
        <v>72.42</v>
      </c>
      <c r="D2662">
        <v>3186.48</v>
      </c>
      <c r="E2662" s="1">
        <v>38338</v>
      </c>
      <c r="F2662" t="s">
        <v>16</v>
      </c>
      <c r="G2662">
        <v>4</v>
      </c>
      <c r="H2662">
        <v>12</v>
      </c>
      <c r="I2662">
        <v>2004</v>
      </c>
      <c r="J2662" t="s">
        <v>230</v>
      </c>
      <c r="K2662" t="s">
        <v>320</v>
      </c>
      <c r="L2662" t="s">
        <v>68</v>
      </c>
      <c r="M2662" t="s">
        <v>69</v>
      </c>
      <c r="N2662" t="s">
        <v>46</v>
      </c>
      <c r="O2662" t="s">
        <v>47</v>
      </c>
      <c r="P2662" t="s">
        <v>30</v>
      </c>
    </row>
    <row r="2663" spans="1:16" x14ac:dyDescent="0.3">
      <c r="A2663">
        <v>10375</v>
      </c>
      <c r="B2663">
        <v>25</v>
      </c>
      <c r="C2663">
        <v>66.73</v>
      </c>
      <c r="D2663">
        <v>1668.25</v>
      </c>
      <c r="E2663" s="1">
        <v>38386</v>
      </c>
      <c r="F2663" t="s">
        <v>16</v>
      </c>
      <c r="G2663">
        <v>1</v>
      </c>
      <c r="H2663">
        <v>2</v>
      </c>
      <c r="I2663">
        <v>2005</v>
      </c>
      <c r="J2663" t="s">
        <v>230</v>
      </c>
      <c r="K2663" t="s">
        <v>320</v>
      </c>
      <c r="L2663" t="s">
        <v>53</v>
      </c>
      <c r="M2663" t="s">
        <v>54</v>
      </c>
      <c r="N2663" t="s">
        <v>26</v>
      </c>
      <c r="O2663" t="s">
        <v>27</v>
      </c>
      <c r="P2663" t="s">
        <v>23</v>
      </c>
    </row>
    <row r="2664" spans="1:16" x14ac:dyDescent="0.3">
      <c r="A2664">
        <v>10388</v>
      </c>
      <c r="B2664">
        <v>50</v>
      </c>
      <c r="C2664">
        <v>100</v>
      </c>
      <c r="D2664">
        <v>7154.5</v>
      </c>
      <c r="E2664" s="1">
        <v>38414</v>
      </c>
      <c r="F2664" t="s">
        <v>16</v>
      </c>
      <c r="G2664">
        <v>1</v>
      </c>
      <c r="H2664">
        <v>3</v>
      </c>
      <c r="I2664">
        <v>2005</v>
      </c>
      <c r="J2664" t="s">
        <v>230</v>
      </c>
      <c r="K2664" t="s">
        <v>320</v>
      </c>
      <c r="L2664" t="s">
        <v>70</v>
      </c>
      <c r="M2664" t="s">
        <v>71</v>
      </c>
      <c r="N2664" t="s">
        <v>21</v>
      </c>
      <c r="O2664" t="s">
        <v>22</v>
      </c>
      <c r="P2664" t="s">
        <v>67</v>
      </c>
    </row>
    <row r="2665" spans="1:16" x14ac:dyDescent="0.3">
      <c r="A2665">
        <v>10398</v>
      </c>
      <c r="B2665">
        <v>23</v>
      </c>
      <c r="C2665">
        <v>100</v>
      </c>
      <c r="D2665">
        <v>2810.83</v>
      </c>
      <c r="E2665" s="1">
        <v>38441</v>
      </c>
      <c r="F2665" t="s">
        <v>16</v>
      </c>
      <c r="G2665">
        <v>1</v>
      </c>
      <c r="H2665">
        <v>3</v>
      </c>
      <c r="I2665">
        <v>2005</v>
      </c>
      <c r="J2665" t="s">
        <v>230</v>
      </c>
      <c r="K2665" t="s">
        <v>320</v>
      </c>
      <c r="L2665" t="s">
        <v>24</v>
      </c>
      <c r="M2665" t="s">
        <v>25</v>
      </c>
      <c r="N2665" t="s">
        <v>26</v>
      </c>
      <c r="O2665" t="s">
        <v>27</v>
      </c>
      <c r="P2665" t="s">
        <v>23</v>
      </c>
    </row>
    <row r="2666" spans="1:16" x14ac:dyDescent="0.3">
      <c r="A2666">
        <v>10401</v>
      </c>
      <c r="B2666">
        <v>21</v>
      </c>
      <c r="C2666">
        <v>96.11</v>
      </c>
      <c r="D2666">
        <v>2018.31</v>
      </c>
      <c r="E2666" s="1">
        <v>38445</v>
      </c>
      <c r="F2666" t="s">
        <v>161</v>
      </c>
      <c r="G2666">
        <v>2</v>
      </c>
      <c r="H2666">
        <v>4</v>
      </c>
      <c r="I2666">
        <v>2005</v>
      </c>
      <c r="J2666" t="s">
        <v>230</v>
      </c>
      <c r="K2666" t="s">
        <v>320</v>
      </c>
      <c r="L2666" t="s">
        <v>49</v>
      </c>
      <c r="M2666" t="s">
        <v>50</v>
      </c>
      <c r="N2666" t="s">
        <v>21</v>
      </c>
      <c r="O2666" t="s">
        <v>22</v>
      </c>
      <c r="P2666" t="s">
        <v>23</v>
      </c>
    </row>
    <row r="2667" spans="1:16" x14ac:dyDescent="0.3">
      <c r="A2667">
        <v>10416</v>
      </c>
      <c r="B2667">
        <v>41</v>
      </c>
      <c r="C2667">
        <v>100</v>
      </c>
      <c r="D2667">
        <v>5642.83</v>
      </c>
      <c r="E2667" s="1">
        <v>38482</v>
      </c>
      <c r="F2667" t="s">
        <v>16</v>
      </c>
      <c r="G2667">
        <v>2</v>
      </c>
      <c r="H2667">
        <v>5</v>
      </c>
      <c r="I2667">
        <v>2005</v>
      </c>
      <c r="J2667" t="s">
        <v>230</v>
      </c>
      <c r="K2667" t="s">
        <v>320</v>
      </c>
      <c r="L2667" t="s">
        <v>181</v>
      </c>
      <c r="M2667" t="s">
        <v>182</v>
      </c>
      <c r="N2667" t="s">
        <v>107</v>
      </c>
      <c r="O2667" t="s">
        <v>27</v>
      </c>
      <c r="P2667" t="s">
        <v>30</v>
      </c>
    </row>
    <row r="2668" spans="1:16" x14ac:dyDescent="0.3">
      <c r="A2668">
        <v>10106</v>
      </c>
      <c r="B2668">
        <v>44</v>
      </c>
      <c r="C2668">
        <v>74.400000000000006</v>
      </c>
      <c r="D2668">
        <v>3273.6</v>
      </c>
      <c r="E2668" s="1">
        <v>37669</v>
      </c>
      <c r="F2668" t="s">
        <v>16</v>
      </c>
      <c r="G2668">
        <v>1</v>
      </c>
      <c r="H2668">
        <v>2</v>
      </c>
      <c r="I2668">
        <v>2003</v>
      </c>
      <c r="J2668" t="s">
        <v>230</v>
      </c>
      <c r="K2668" t="s">
        <v>321</v>
      </c>
      <c r="L2668" t="s">
        <v>224</v>
      </c>
      <c r="M2668" t="s">
        <v>225</v>
      </c>
      <c r="N2668" t="s">
        <v>107</v>
      </c>
      <c r="O2668" t="s">
        <v>27</v>
      </c>
      <c r="P2668" t="s">
        <v>30</v>
      </c>
    </row>
    <row r="2669" spans="1:16" x14ac:dyDescent="0.3">
      <c r="A2669">
        <v>10120</v>
      </c>
      <c r="B2669">
        <v>43</v>
      </c>
      <c r="C2669">
        <v>76</v>
      </c>
      <c r="D2669">
        <v>3268</v>
      </c>
      <c r="E2669" s="1">
        <v>37740</v>
      </c>
      <c r="F2669" t="s">
        <v>16</v>
      </c>
      <c r="G2669">
        <v>2</v>
      </c>
      <c r="H2669">
        <v>4</v>
      </c>
      <c r="I2669">
        <v>2003</v>
      </c>
      <c r="J2669" t="s">
        <v>230</v>
      </c>
      <c r="K2669" t="s">
        <v>321</v>
      </c>
      <c r="L2669" t="s">
        <v>44</v>
      </c>
      <c r="M2669" t="s">
        <v>45</v>
      </c>
      <c r="N2669" t="s">
        <v>46</v>
      </c>
      <c r="O2669" t="s">
        <v>47</v>
      </c>
      <c r="P2669" t="s">
        <v>30</v>
      </c>
    </row>
    <row r="2670" spans="1:16" x14ac:dyDescent="0.3">
      <c r="A2670">
        <v>10143</v>
      </c>
      <c r="B2670">
        <v>28</v>
      </c>
      <c r="C2670">
        <v>96</v>
      </c>
      <c r="D2670">
        <v>2688</v>
      </c>
      <c r="E2670" s="1">
        <v>37843</v>
      </c>
      <c r="F2670" t="s">
        <v>16</v>
      </c>
      <c r="G2670">
        <v>3</v>
      </c>
      <c r="H2670">
        <v>8</v>
      </c>
      <c r="I2670">
        <v>2003</v>
      </c>
      <c r="J2670" t="s">
        <v>230</v>
      </c>
      <c r="K2670" t="s">
        <v>321</v>
      </c>
      <c r="L2670" t="s">
        <v>137</v>
      </c>
      <c r="M2670" t="s">
        <v>71</v>
      </c>
      <c r="N2670" t="s">
        <v>21</v>
      </c>
      <c r="O2670" t="s">
        <v>22</v>
      </c>
      <c r="P2670" t="s">
        <v>23</v>
      </c>
    </row>
    <row r="2671" spans="1:16" x14ac:dyDescent="0.3">
      <c r="A2671">
        <v>10155</v>
      </c>
      <c r="B2671">
        <v>43</v>
      </c>
      <c r="C2671">
        <v>86.4</v>
      </c>
      <c r="D2671">
        <v>3715.2</v>
      </c>
      <c r="E2671" s="1">
        <v>37900</v>
      </c>
      <c r="F2671" t="s">
        <v>16</v>
      </c>
      <c r="G2671">
        <v>4</v>
      </c>
      <c r="H2671">
        <v>10</v>
      </c>
      <c r="I2671">
        <v>2003</v>
      </c>
      <c r="J2671" t="s">
        <v>230</v>
      </c>
      <c r="K2671" t="s">
        <v>321</v>
      </c>
      <c r="L2671" t="s">
        <v>57</v>
      </c>
      <c r="M2671" t="s">
        <v>58</v>
      </c>
      <c r="N2671" t="s">
        <v>59</v>
      </c>
      <c r="O2671" t="s">
        <v>27</v>
      </c>
      <c r="P2671" t="s">
        <v>30</v>
      </c>
    </row>
    <row r="2672" spans="1:16" x14ac:dyDescent="0.3">
      <c r="A2672">
        <v>10168</v>
      </c>
      <c r="B2672">
        <v>48</v>
      </c>
      <c r="C2672">
        <v>96</v>
      </c>
      <c r="D2672">
        <v>4608</v>
      </c>
      <c r="E2672" s="1">
        <v>37922</v>
      </c>
      <c r="F2672" t="s">
        <v>16</v>
      </c>
      <c r="G2672">
        <v>4</v>
      </c>
      <c r="H2672">
        <v>10</v>
      </c>
      <c r="I2672">
        <v>2003</v>
      </c>
      <c r="J2672" t="s">
        <v>230</v>
      </c>
      <c r="K2672" t="s">
        <v>321</v>
      </c>
      <c r="L2672" t="s">
        <v>35</v>
      </c>
      <c r="M2672" t="s">
        <v>36</v>
      </c>
      <c r="N2672" t="s">
        <v>21</v>
      </c>
      <c r="O2672" t="s">
        <v>22</v>
      </c>
      <c r="P2672" t="s">
        <v>30</v>
      </c>
    </row>
    <row r="2673" spans="1:16" x14ac:dyDescent="0.3">
      <c r="A2673">
        <v>10199</v>
      </c>
      <c r="B2673">
        <v>38</v>
      </c>
      <c r="C2673">
        <v>82.4</v>
      </c>
      <c r="D2673">
        <v>3131.2</v>
      </c>
      <c r="E2673" s="1">
        <v>37956</v>
      </c>
      <c r="F2673" t="s">
        <v>16</v>
      </c>
      <c r="G2673">
        <v>4</v>
      </c>
      <c r="H2673">
        <v>12</v>
      </c>
      <c r="I2673">
        <v>2003</v>
      </c>
      <c r="J2673" t="s">
        <v>230</v>
      </c>
      <c r="K2673" t="s">
        <v>321</v>
      </c>
      <c r="L2673" t="s">
        <v>98</v>
      </c>
      <c r="M2673" t="s">
        <v>99</v>
      </c>
      <c r="N2673" t="s">
        <v>21</v>
      </c>
      <c r="O2673" t="s">
        <v>22</v>
      </c>
      <c r="P2673" t="s">
        <v>30</v>
      </c>
    </row>
    <row r="2674" spans="1:16" x14ac:dyDescent="0.3">
      <c r="A2674">
        <v>10210</v>
      </c>
      <c r="B2674">
        <v>31</v>
      </c>
      <c r="C2674">
        <v>86.4</v>
      </c>
      <c r="D2674">
        <v>2678.4</v>
      </c>
      <c r="E2674" s="1">
        <v>37998</v>
      </c>
      <c r="F2674" t="s">
        <v>16</v>
      </c>
      <c r="G2674">
        <v>1</v>
      </c>
      <c r="H2674">
        <v>1</v>
      </c>
      <c r="I2674">
        <v>2004</v>
      </c>
      <c r="J2674" t="s">
        <v>230</v>
      </c>
      <c r="K2674" t="s">
        <v>321</v>
      </c>
      <c r="L2674" t="s">
        <v>124</v>
      </c>
      <c r="M2674" t="s">
        <v>125</v>
      </c>
      <c r="N2674" t="s">
        <v>87</v>
      </c>
      <c r="O2674" t="s">
        <v>87</v>
      </c>
      <c r="P2674" t="s">
        <v>23</v>
      </c>
    </row>
    <row r="2675" spans="1:16" x14ac:dyDescent="0.3">
      <c r="A2675">
        <v>10223</v>
      </c>
      <c r="B2675">
        <v>26</v>
      </c>
      <c r="C2675">
        <v>67.2</v>
      </c>
      <c r="D2675">
        <v>1747.2</v>
      </c>
      <c r="E2675" s="1">
        <v>38037</v>
      </c>
      <c r="F2675" t="s">
        <v>16</v>
      </c>
      <c r="G2675">
        <v>1</v>
      </c>
      <c r="H2675">
        <v>2</v>
      </c>
      <c r="I2675">
        <v>2004</v>
      </c>
      <c r="J2675" t="s">
        <v>230</v>
      </c>
      <c r="K2675" t="s">
        <v>321</v>
      </c>
      <c r="L2675" t="s">
        <v>44</v>
      </c>
      <c r="M2675" t="s">
        <v>45</v>
      </c>
      <c r="N2675" t="s">
        <v>46</v>
      </c>
      <c r="O2675" t="s">
        <v>47</v>
      </c>
      <c r="P2675" t="s">
        <v>23</v>
      </c>
    </row>
    <row r="2676" spans="1:16" x14ac:dyDescent="0.3">
      <c r="A2676">
        <v>10235</v>
      </c>
      <c r="B2676">
        <v>32</v>
      </c>
      <c r="C2676">
        <v>92</v>
      </c>
      <c r="D2676">
        <v>2944</v>
      </c>
      <c r="E2676" s="1">
        <v>38079</v>
      </c>
      <c r="F2676" t="s">
        <v>16</v>
      </c>
      <c r="G2676">
        <v>2</v>
      </c>
      <c r="H2676">
        <v>4</v>
      </c>
      <c r="I2676">
        <v>2004</v>
      </c>
      <c r="J2676" t="s">
        <v>230</v>
      </c>
      <c r="K2676" t="s">
        <v>321</v>
      </c>
      <c r="L2676" t="s">
        <v>151</v>
      </c>
      <c r="M2676" t="s">
        <v>152</v>
      </c>
      <c r="N2676" t="s">
        <v>97</v>
      </c>
      <c r="O2676" t="s">
        <v>22</v>
      </c>
      <c r="P2676" t="s">
        <v>23</v>
      </c>
    </row>
    <row r="2677" spans="1:16" x14ac:dyDescent="0.3">
      <c r="A2677">
        <v>10250</v>
      </c>
      <c r="B2677">
        <v>44</v>
      </c>
      <c r="C2677">
        <v>67.2</v>
      </c>
      <c r="D2677">
        <v>2956.8</v>
      </c>
      <c r="E2677" s="1">
        <v>38118</v>
      </c>
      <c r="F2677" t="s">
        <v>16</v>
      </c>
      <c r="G2677">
        <v>2</v>
      </c>
      <c r="H2677">
        <v>5</v>
      </c>
      <c r="I2677">
        <v>2004</v>
      </c>
      <c r="J2677" t="s">
        <v>230</v>
      </c>
      <c r="K2677" t="s">
        <v>321</v>
      </c>
      <c r="L2677" t="s">
        <v>159</v>
      </c>
      <c r="M2677" t="s">
        <v>160</v>
      </c>
      <c r="N2677" t="s">
        <v>21</v>
      </c>
      <c r="O2677" t="s">
        <v>22</v>
      </c>
      <c r="P2677" t="s">
        <v>23</v>
      </c>
    </row>
    <row r="2678" spans="1:16" x14ac:dyDescent="0.3">
      <c r="A2678">
        <v>10262</v>
      </c>
      <c r="B2678">
        <v>27</v>
      </c>
      <c r="C2678">
        <v>76</v>
      </c>
      <c r="D2678">
        <v>2052</v>
      </c>
      <c r="E2678" s="1">
        <v>38162</v>
      </c>
      <c r="F2678" t="s">
        <v>138</v>
      </c>
      <c r="G2678">
        <v>2</v>
      </c>
      <c r="H2678">
        <v>6</v>
      </c>
      <c r="I2678">
        <v>2004</v>
      </c>
      <c r="J2678" t="s">
        <v>230</v>
      </c>
      <c r="K2678" t="s">
        <v>321</v>
      </c>
      <c r="L2678" t="s">
        <v>76</v>
      </c>
      <c r="M2678" t="s">
        <v>77</v>
      </c>
      <c r="N2678" t="s">
        <v>78</v>
      </c>
      <c r="O2678" t="s">
        <v>27</v>
      </c>
      <c r="P2678" t="s">
        <v>23</v>
      </c>
    </row>
    <row r="2679" spans="1:16" x14ac:dyDescent="0.3">
      <c r="A2679">
        <v>10275</v>
      </c>
      <c r="B2679">
        <v>43</v>
      </c>
      <c r="C2679">
        <v>73.599999999999994</v>
      </c>
      <c r="D2679">
        <v>3164.8</v>
      </c>
      <c r="E2679" s="1">
        <v>38191</v>
      </c>
      <c r="F2679" t="s">
        <v>16</v>
      </c>
      <c r="G2679">
        <v>3</v>
      </c>
      <c r="H2679">
        <v>7</v>
      </c>
      <c r="I2679">
        <v>2004</v>
      </c>
      <c r="J2679" t="s">
        <v>230</v>
      </c>
      <c r="K2679" t="s">
        <v>321</v>
      </c>
      <c r="L2679" t="s">
        <v>53</v>
      </c>
      <c r="M2679" t="s">
        <v>54</v>
      </c>
      <c r="N2679" t="s">
        <v>26</v>
      </c>
      <c r="O2679" t="s">
        <v>27</v>
      </c>
      <c r="P2679" t="s">
        <v>30</v>
      </c>
    </row>
    <row r="2680" spans="1:16" x14ac:dyDescent="0.3">
      <c r="A2680">
        <v>10284</v>
      </c>
      <c r="B2680">
        <v>25</v>
      </c>
      <c r="C2680">
        <v>69.599999999999994</v>
      </c>
      <c r="D2680">
        <v>1740</v>
      </c>
      <c r="E2680" s="1">
        <v>38220</v>
      </c>
      <c r="F2680" t="s">
        <v>16</v>
      </c>
      <c r="G2680">
        <v>3</v>
      </c>
      <c r="H2680">
        <v>8</v>
      </c>
      <c r="I2680">
        <v>2004</v>
      </c>
      <c r="J2680" t="s">
        <v>230</v>
      </c>
      <c r="K2680" t="s">
        <v>321</v>
      </c>
      <c r="L2680" t="s">
        <v>220</v>
      </c>
      <c r="M2680" t="s">
        <v>221</v>
      </c>
      <c r="N2680" t="s">
        <v>41</v>
      </c>
      <c r="O2680" t="s">
        <v>27</v>
      </c>
      <c r="P2680" t="s">
        <v>23</v>
      </c>
    </row>
    <row r="2681" spans="1:16" x14ac:dyDescent="0.3">
      <c r="A2681">
        <v>10296</v>
      </c>
      <c r="B2681">
        <v>22</v>
      </c>
      <c r="C2681">
        <v>80.8</v>
      </c>
      <c r="D2681">
        <v>1777.6</v>
      </c>
      <c r="E2681" s="1">
        <v>38245</v>
      </c>
      <c r="F2681" t="s">
        <v>16</v>
      </c>
      <c r="G2681">
        <v>3</v>
      </c>
      <c r="H2681">
        <v>9</v>
      </c>
      <c r="I2681">
        <v>2004</v>
      </c>
      <c r="J2681" t="s">
        <v>230</v>
      </c>
      <c r="K2681" t="s">
        <v>321</v>
      </c>
      <c r="L2681" t="s">
        <v>233</v>
      </c>
      <c r="M2681" t="s">
        <v>234</v>
      </c>
      <c r="N2681" t="s">
        <v>177</v>
      </c>
      <c r="O2681" t="s">
        <v>27</v>
      </c>
      <c r="P2681" t="s">
        <v>23</v>
      </c>
    </row>
    <row r="2682" spans="1:16" x14ac:dyDescent="0.3">
      <c r="A2682">
        <v>10308</v>
      </c>
      <c r="B2682">
        <v>21</v>
      </c>
      <c r="C2682">
        <v>87.2</v>
      </c>
      <c r="D2682">
        <v>1831.2</v>
      </c>
      <c r="E2682" s="1">
        <v>38275</v>
      </c>
      <c r="F2682" t="s">
        <v>16</v>
      </c>
      <c r="G2682">
        <v>4</v>
      </c>
      <c r="H2682">
        <v>10</v>
      </c>
      <c r="I2682">
        <v>2004</v>
      </c>
      <c r="J2682" t="s">
        <v>230</v>
      </c>
      <c r="K2682" t="s">
        <v>321</v>
      </c>
      <c r="L2682" t="s">
        <v>128</v>
      </c>
      <c r="M2682" t="s">
        <v>129</v>
      </c>
      <c r="N2682" t="s">
        <v>21</v>
      </c>
      <c r="O2682" t="s">
        <v>22</v>
      </c>
      <c r="P2682" t="s">
        <v>23</v>
      </c>
    </row>
    <row r="2683" spans="1:16" x14ac:dyDescent="0.3">
      <c r="A2683">
        <v>10316</v>
      </c>
      <c r="B2683">
        <v>48</v>
      </c>
      <c r="C2683">
        <v>75.2</v>
      </c>
      <c r="D2683">
        <v>3609.6</v>
      </c>
      <c r="E2683" s="1">
        <v>38292</v>
      </c>
      <c r="F2683" t="s">
        <v>16</v>
      </c>
      <c r="G2683">
        <v>4</v>
      </c>
      <c r="H2683">
        <v>11</v>
      </c>
      <c r="I2683">
        <v>2004</v>
      </c>
      <c r="J2683" t="s">
        <v>230</v>
      </c>
      <c r="K2683" t="s">
        <v>321</v>
      </c>
      <c r="L2683" t="s">
        <v>155</v>
      </c>
      <c r="M2683" t="s">
        <v>156</v>
      </c>
      <c r="N2683" t="s">
        <v>74</v>
      </c>
      <c r="O2683" t="s">
        <v>27</v>
      </c>
      <c r="P2683" t="s">
        <v>30</v>
      </c>
    </row>
    <row r="2684" spans="1:16" x14ac:dyDescent="0.3">
      <c r="A2684">
        <v>10328</v>
      </c>
      <c r="B2684">
        <v>33</v>
      </c>
      <c r="C2684">
        <v>64</v>
      </c>
      <c r="D2684">
        <v>2112</v>
      </c>
      <c r="E2684" s="1">
        <v>38303</v>
      </c>
      <c r="F2684" t="s">
        <v>16</v>
      </c>
      <c r="G2684">
        <v>4</v>
      </c>
      <c r="H2684">
        <v>11</v>
      </c>
      <c r="I2684">
        <v>2004</v>
      </c>
      <c r="J2684" t="s">
        <v>230</v>
      </c>
      <c r="K2684" t="s">
        <v>321</v>
      </c>
      <c r="L2684" t="s">
        <v>224</v>
      </c>
      <c r="M2684" t="s">
        <v>225</v>
      </c>
      <c r="N2684" t="s">
        <v>107</v>
      </c>
      <c r="O2684" t="s">
        <v>27</v>
      </c>
      <c r="P2684" t="s">
        <v>23</v>
      </c>
    </row>
    <row r="2685" spans="1:16" x14ac:dyDescent="0.3">
      <c r="A2685">
        <v>10341</v>
      </c>
      <c r="B2685">
        <v>34</v>
      </c>
      <c r="C2685">
        <v>100</v>
      </c>
      <c r="D2685">
        <v>3644.12</v>
      </c>
      <c r="E2685" s="1">
        <v>38315</v>
      </c>
      <c r="F2685" t="s">
        <v>16</v>
      </c>
      <c r="G2685">
        <v>4</v>
      </c>
      <c r="H2685">
        <v>11</v>
      </c>
      <c r="I2685">
        <v>2004</v>
      </c>
      <c r="J2685" t="s">
        <v>230</v>
      </c>
      <c r="K2685" t="s">
        <v>321</v>
      </c>
      <c r="L2685" t="s">
        <v>64</v>
      </c>
      <c r="M2685" t="s">
        <v>65</v>
      </c>
      <c r="N2685" t="s">
        <v>66</v>
      </c>
      <c r="O2685" t="s">
        <v>27</v>
      </c>
      <c r="P2685" t="s">
        <v>30</v>
      </c>
    </row>
    <row r="2686" spans="1:16" x14ac:dyDescent="0.3">
      <c r="A2686">
        <v>10353</v>
      </c>
      <c r="B2686">
        <v>43</v>
      </c>
      <c r="C2686">
        <v>81.95</v>
      </c>
      <c r="D2686">
        <v>3523.85</v>
      </c>
      <c r="E2686" s="1">
        <v>38325</v>
      </c>
      <c r="F2686" t="s">
        <v>16</v>
      </c>
      <c r="G2686">
        <v>4</v>
      </c>
      <c r="H2686">
        <v>12</v>
      </c>
      <c r="I2686">
        <v>2004</v>
      </c>
      <c r="J2686" t="s">
        <v>230</v>
      </c>
      <c r="K2686" t="s">
        <v>321</v>
      </c>
      <c r="L2686" t="s">
        <v>232</v>
      </c>
      <c r="M2686" t="s">
        <v>205</v>
      </c>
      <c r="N2686" t="s">
        <v>21</v>
      </c>
      <c r="O2686" t="s">
        <v>22</v>
      </c>
      <c r="P2686" t="s">
        <v>30</v>
      </c>
    </row>
    <row r="2687" spans="1:16" x14ac:dyDescent="0.3">
      <c r="A2687">
        <v>10361</v>
      </c>
      <c r="B2687">
        <v>44</v>
      </c>
      <c r="C2687">
        <v>100</v>
      </c>
      <c r="D2687">
        <v>5001.92</v>
      </c>
      <c r="E2687" s="1">
        <v>38338</v>
      </c>
      <c r="F2687" t="s">
        <v>16</v>
      </c>
      <c r="G2687">
        <v>4</v>
      </c>
      <c r="H2687">
        <v>12</v>
      </c>
      <c r="I2687">
        <v>2004</v>
      </c>
      <c r="J2687" t="s">
        <v>230</v>
      </c>
      <c r="K2687" t="s">
        <v>321</v>
      </c>
      <c r="L2687" t="s">
        <v>68</v>
      </c>
      <c r="M2687" t="s">
        <v>69</v>
      </c>
      <c r="N2687" t="s">
        <v>46</v>
      </c>
      <c r="O2687" t="s">
        <v>47</v>
      </c>
      <c r="P2687" t="s">
        <v>30</v>
      </c>
    </row>
    <row r="2688" spans="1:16" x14ac:dyDescent="0.3">
      <c r="A2688">
        <v>10375</v>
      </c>
      <c r="B2688">
        <v>44</v>
      </c>
      <c r="C2688">
        <v>100</v>
      </c>
      <c r="D2688">
        <v>5208.72</v>
      </c>
      <c r="E2688" s="1">
        <v>38386</v>
      </c>
      <c r="F2688" t="s">
        <v>16</v>
      </c>
      <c r="G2688">
        <v>1</v>
      </c>
      <c r="H2688">
        <v>2</v>
      </c>
      <c r="I2688">
        <v>2005</v>
      </c>
      <c r="J2688" t="s">
        <v>230</v>
      </c>
      <c r="K2688" t="s">
        <v>321</v>
      </c>
      <c r="L2688" t="s">
        <v>53</v>
      </c>
      <c r="M2688" t="s">
        <v>54</v>
      </c>
      <c r="N2688" t="s">
        <v>26</v>
      </c>
      <c r="O2688" t="s">
        <v>27</v>
      </c>
      <c r="P2688" t="s">
        <v>30</v>
      </c>
    </row>
    <row r="2689" spans="1:16" x14ac:dyDescent="0.3">
      <c r="A2689">
        <v>10386</v>
      </c>
      <c r="B2689">
        <v>32</v>
      </c>
      <c r="C2689">
        <v>94.34</v>
      </c>
      <c r="D2689">
        <v>3018.88</v>
      </c>
      <c r="E2689" s="1">
        <v>38412</v>
      </c>
      <c r="F2689" t="s">
        <v>164</v>
      </c>
      <c r="G2689">
        <v>1</v>
      </c>
      <c r="H2689">
        <v>3</v>
      </c>
      <c r="I2689">
        <v>2005</v>
      </c>
      <c r="J2689" t="s">
        <v>230</v>
      </c>
      <c r="K2689" t="s">
        <v>321</v>
      </c>
      <c r="L2689" t="s">
        <v>76</v>
      </c>
      <c r="M2689" t="s">
        <v>77</v>
      </c>
      <c r="N2689" t="s">
        <v>78</v>
      </c>
      <c r="O2689" t="s">
        <v>27</v>
      </c>
      <c r="P2689" t="s">
        <v>30</v>
      </c>
    </row>
    <row r="2690" spans="1:16" x14ac:dyDescent="0.3">
      <c r="A2690">
        <v>10398</v>
      </c>
      <c r="B2690">
        <v>29</v>
      </c>
      <c r="C2690">
        <v>65.599999999999994</v>
      </c>
      <c r="D2690">
        <v>1902.4</v>
      </c>
      <c r="E2690" s="1">
        <v>38441</v>
      </c>
      <c r="F2690" t="s">
        <v>16</v>
      </c>
      <c r="G2690">
        <v>1</v>
      </c>
      <c r="H2690">
        <v>3</v>
      </c>
      <c r="I2690">
        <v>2005</v>
      </c>
      <c r="J2690" t="s">
        <v>230</v>
      </c>
      <c r="K2690" t="s">
        <v>321</v>
      </c>
      <c r="L2690" t="s">
        <v>24</v>
      </c>
      <c r="M2690" t="s">
        <v>25</v>
      </c>
      <c r="N2690" t="s">
        <v>26</v>
      </c>
      <c r="O2690" t="s">
        <v>27</v>
      </c>
      <c r="P2690" t="s">
        <v>23</v>
      </c>
    </row>
    <row r="2691" spans="1:16" x14ac:dyDescent="0.3">
      <c r="A2691">
        <v>10401</v>
      </c>
      <c r="B2691">
        <v>77</v>
      </c>
      <c r="C2691">
        <v>92</v>
      </c>
      <c r="D2691">
        <v>7084</v>
      </c>
      <c r="E2691" s="1">
        <v>38445</v>
      </c>
      <c r="F2691" t="s">
        <v>161</v>
      </c>
      <c r="G2691">
        <v>2</v>
      </c>
      <c r="H2691">
        <v>4</v>
      </c>
      <c r="I2691">
        <v>2005</v>
      </c>
      <c r="J2691" t="s">
        <v>230</v>
      </c>
      <c r="K2691" t="s">
        <v>321</v>
      </c>
      <c r="L2691" t="s">
        <v>49</v>
      </c>
      <c r="M2691" t="s">
        <v>50</v>
      </c>
      <c r="N2691" t="s">
        <v>21</v>
      </c>
      <c r="O2691" t="s">
        <v>22</v>
      </c>
      <c r="P2691" t="s">
        <v>67</v>
      </c>
    </row>
    <row r="2692" spans="1:16" x14ac:dyDescent="0.3">
      <c r="A2692">
        <v>10416</v>
      </c>
      <c r="B2692">
        <v>39</v>
      </c>
      <c r="C2692">
        <v>67.2</v>
      </c>
      <c r="D2692">
        <v>2620.8000000000002</v>
      </c>
      <c r="E2692" s="1">
        <v>38482</v>
      </c>
      <c r="F2692" t="s">
        <v>16</v>
      </c>
      <c r="G2692">
        <v>2</v>
      </c>
      <c r="H2692">
        <v>5</v>
      </c>
      <c r="I2692">
        <v>2005</v>
      </c>
      <c r="J2692" t="s">
        <v>230</v>
      </c>
      <c r="K2692" t="s">
        <v>321</v>
      </c>
      <c r="L2692" t="s">
        <v>181</v>
      </c>
      <c r="M2692" t="s">
        <v>182</v>
      </c>
      <c r="N2692" t="s">
        <v>107</v>
      </c>
      <c r="O2692" t="s">
        <v>27</v>
      </c>
      <c r="P2692" t="s">
        <v>23</v>
      </c>
    </row>
    <row r="2693" spans="1:16" x14ac:dyDescent="0.3">
      <c r="A2693">
        <v>10105</v>
      </c>
      <c r="B2693">
        <v>39</v>
      </c>
      <c r="C2693">
        <v>81.14</v>
      </c>
      <c r="D2693">
        <v>3164.46</v>
      </c>
      <c r="E2693" s="1">
        <v>37663</v>
      </c>
      <c r="F2693" t="s">
        <v>16</v>
      </c>
      <c r="G2693">
        <v>1</v>
      </c>
      <c r="H2693">
        <v>2</v>
      </c>
      <c r="I2693">
        <v>2003</v>
      </c>
      <c r="J2693" t="s">
        <v>251</v>
      </c>
      <c r="K2693" t="s">
        <v>322</v>
      </c>
      <c r="L2693" t="s">
        <v>132</v>
      </c>
      <c r="M2693" t="s">
        <v>133</v>
      </c>
      <c r="N2693" t="s">
        <v>134</v>
      </c>
      <c r="O2693" t="s">
        <v>27</v>
      </c>
      <c r="P2693" t="s">
        <v>30</v>
      </c>
    </row>
    <row r="2694" spans="1:16" x14ac:dyDescent="0.3">
      <c r="A2694">
        <v>10118</v>
      </c>
      <c r="B2694">
        <v>36</v>
      </c>
      <c r="C2694">
        <v>100</v>
      </c>
      <c r="D2694">
        <v>4219.2</v>
      </c>
      <c r="E2694" s="1">
        <v>37732</v>
      </c>
      <c r="F2694" t="s">
        <v>16</v>
      </c>
      <c r="G2694">
        <v>2</v>
      </c>
      <c r="H2694">
        <v>4</v>
      </c>
      <c r="I2694">
        <v>2003</v>
      </c>
      <c r="J2694" t="s">
        <v>251</v>
      </c>
      <c r="K2694" t="s">
        <v>322</v>
      </c>
      <c r="L2694" t="s">
        <v>142</v>
      </c>
      <c r="M2694" t="s">
        <v>143</v>
      </c>
      <c r="N2694" t="s">
        <v>78</v>
      </c>
      <c r="O2694" t="s">
        <v>27</v>
      </c>
      <c r="P2694" t="s">
        <v>30</v>
      </c>
    </row>
    <row r="2695" spans="1:16" x14ac:dyDescent="0.3">
      <c r="A2695">
        <v>10129</v>
      </c>
      <c r="B2695">
        <v>42</v>
      </c>
      <c r="C2695">
        <v>91.15</v>
      </c>
      <c r="D2695">
        <v>3828.3</v>
      </c>
      <c r="E2695" s="1">
        <v>37784</v>
      </c>
      <c r="F2695" t="s">
        <v>16</v>
      </c>
      <c r="G2695">
        <v>2</v>
      </c>
      <c r="H2695">
        <v>6</v>
      </c>
      <c r="I2695">
        <v>2003</v>
      </c>
      <c r="J2695" t="s">
        <v>251</v>
      </c>
      <c r="K2695" t="s">
        <v>322</v>
      </c>
      <c r="L2695" t="s">
        <v>135</v>
      </c>
      <c r="M2695" t="s">
        <v>136</v>
      </c>
      <c r="N2695" t="s">
        <v>74</v>
      </c>
      <c r="O2695" t="s">
        <v>27</v>
      </c>
      <c r="P2695" t="s">
        <v>30</v>
      </c>
    </row>
    <row r="2696" spans="1:16" x14ac:dyDescent="0.3">
      <c r="A2696">
        <v>10142</v>
      </c>
      <c r="B2696">
        <v>21</v>
      </c>
      <c r="C2696">
        <v>100</v>
      </c>
      <c r="D2696">
        <v>2334.9899999999998</v>
      </c>
      <c r="E2696" s="1">
        <v>37841</v>
      </c>
      <c r="F2696" t="s">
        <v>16</v>
      </c>
      <c r="G2696">
        <v>3</v>
      </c>
      <c r="H2696">
        <v>8</v>
      </c>
      <c r="I2696">
        <v>2003</v>
      </c>
      <c r="J2696" t="s">
        <v>251</v>
      </c>
      <c r="K2696" t="s">
        <v>322</v>
      </c>
      <c r="L2696" t="s">
        <v>112</v>
      </c>
      <c r="M2696" t="s">
        <v>113</v>
      </c>
      <c r="N2696" t="s">
        <v>21</v>
      </c>
      <c r="O2696" t="s">
        <v>22</v>
      </c>
      <c r="P2696" t="s">
        <v>23</v>
      </c>
    </row>
    <row r="2697" spans="1:16" x14ac:dyDescent="0.3">
      <c r="A2697">
        <v>10153</v>
      </c>
      <c r="B2697">
        <v>50</v>
      </c>
      <c r="C2697">
        <v>88.15</v>
      </c>
      <c r="D2697">
        <v>4407.5</v>
      </c>
      <c r="E2697" s="1">
        <v>37892</v>
      </c>
      <c r="F2697" t="s">
        <v>16</v>
      </c>
      <c r="G2697">
        <v>3</v>
      </c>
      <c r="H2697">
        <v>9</v>
      </c>
      <c r="I2697">
        <v>2003</v>
      </c>
      <c r="J2697" t="s">
        <v>251</v>
      </c>
      <c r="K2697" t="s">
        <v>322</v>
      </c>
      <c r="L2697" t="s">
        <v>76</v>
      </c>
      <c r="M2697" t="s">
        <v>77</v>
      </c>
      <c r="N2697" t="s">
        <v>78</v>
      </c>
      <c r="O2697" t="s">
        <v>27</v>
      </c>
      <c r="P2697" t="s">
        <v>30</v>
      </c>
    </row>
    <row r="2698" spans="1:16" x14ac:dyDescent="0.3">
      <c r="A2698">
        <v>10167</v>
      </c>
      <c r="B2698">
        <v>24</v>
      </c>
      <c r="C2698">
        <v>100</v>
      </c>
      <c r="D2698">
        <v>2812.8</v>
      </c>
      <c r="E2698" s="1">
        <v>37917</v>
      </c>
      <c r="F2698" t="s">
        <v>138</v>
      </c>
      <c r="G2698">
        <v>4</v>
      </c>
      <c r="H2698">
        <v>10</v>
      </c>
      <c r="I2698">
        <v>2003</v>
      </c>
      <c r="J2698" t="s">
        <v>251</v>
      </c>
      <c r="K2698" t="s">
        <v>322</v>
      </c>
      <c r="L2698" t="s">
        <v>108</v>
      </c>
      <c r="M2698" t="s">
        <v>109</v>
      </c>
      <c r="N2698" t="s">
        <v>83</v>
      </c>
      <c r="O2698" t="s">
        <v>27</v>
      </c>
      <c r="P2698" t="s">
        <v>23</v>
      </c>
    </row>
    <row r="2699" spans="1:16" x14ac:dyDescent="0.3">
      <c r="A2699">
        <v>10177</v>
      </c>
      <c r="B2699">
        <v>44</v>
      </c>
      <c r="C2699">
        <v>92.16</v>
      </c>
      <c r="D2699">
        <v>4055.04</v>
      </c>
      <c r="E2699" s="1">
        <v>37932</v>
      </c>
      <c r="F2699" t="s">
        <v>16</v>
      </c>
      <c r="G2699">
        <v>4</v>
      </c>
      <c r="H2699">
        <v>11</v>
      </c>
      <c r="I2699">
        <v>2003</v>
      </c>
      <c r="J2699" t="s">
        <v>251</v>
      </c>
      <c r="K2699" t="s">
        <v>322</v>
      </c>
      <c r="L2699" t="s">
        <v>193</v>
      </c>
      <c r="M2699" t="s">
        <v>77</v>
      </c>
      <c r="N2699" t="s">
        <v>78</v>
      </c>
      <c r="O2699" t="s">
        <v>27</v>
      </c>
      <c r="P2699" t="s">
        <v>30</v>
      </c>
    </row>
    <row r="2700" spans="1:16" x14ac:dyDescent="0.3">
      <c r="A2700">
        <v>10185</v>
      </c>
      <c r="B2700">
        <v>37</v>
      </c>
      <c r="C2700">
        <v>100</v>
      </c>
      <c r="D2700">
        <v>3891.66</v>
      </c>
      <c r="E2700" s="1">
        <v>37939</v>
      </c>
      <c r="F2700" t="s">
        <v>16</v>
      </c>
      <c r="G2700">
        <v>4</v>
      </c>
      <c r="H2700">
        <v>11</v>
      </c>
      <c r="I2700">
        <v>2003</v>
      </c>
      <c r="J2700" t="s">
        <v>251</v>
      </c>
      <c r="K2700" t="s">
        <v>322</v>
      </c>
      <c r="L2700" t="s">
        <v>137</v>
      </c>
      <c r="M2700" t="s">
        <v>71</v>
      </c>
      <c r="N2700" t="s">
        <v>21</v>
      </c>
      <c r="O2700" t="s">
        <v>22</v>
      </c>
      <c r="P2700" t="s">
        <v>30</v>
      </c>
    </row>
    <row r="2701" spans="1:16" x14ac:dyDescent="0.3">
      <c r="A2701">
        <v>10197</v>
      </c>
      <c r="B2701">
        <v>27</v>
      </c>
      <c r="C2701">
        <v>92.16</v>
      </c>
      <c r="D2701">
        <v>2488.3200000000002</v>
      </c>
      <c r="E2701" s="1">
        <v>37951</v>
      </c>
      <c r="F2701" t="s">
        <v>16</v>
      </c>
      <c r="G2701">
        <v>4</v>
      </c>
      <c r="H2701">
        <v>11</v>
      </c>
      <c r="I2701">
        <v>2003</v>
      </c>
      <c r="J2701" t="s">
        <v>251</v>
      </c>
      <c r="K2701" t="s">
        <v>322</v>
      </c>
      <c r="L2701" t="s">
        <v>142</v>
      </c>
      <c r="M2701" t="s">
        <v>143</v>
      </c>
      <c r="N2701" t="s">
        <v>78</v>
      </c>
      <c r="O2701" t="s">
        <v>27</v>
      </c>
      <c r="P2701" t="s">
        <v>23</v>
      </c>
    </row>
    <row r="2702" spans="1:16" x14ac:dyDescent="0.3">
      <c r="A2702">
        <v>10208</v>
      </c>
      <c r="B2702">
        <v>37</v>
      </c>
      <c r="C2702">
        <v>100</v>
      </c>
      <c r="D2702">
        <v>4447.3999999999996</v>
      </c>
      <c r="E2702" s="1">
        <v>37988</v>
      </c>
      <c r="F2702" t="s">
        <v>16</v>
      </c>
      <c r="G2702">
        <v>1</v>
      </c>
      <c r="H2702">
        <v>1</v>
      </c>
      <c r="I2702">
        <v>2004</v>
      </c>
      <c r="J2702" t="s">
        <v>251</v>
      </c>
      <c r="K2702" t="s">
        <v>322</v>
      </c>
      <c r="L2702" t="s">
        <v>93</v>
      </c>
      <c r="M2702" t="s">
        <v>94</v>
      </c>
      <c r="N2702" t="s">
        <v>26</v>
      </c>
      <c r="O2702" t="s">
        <v>27</v>
      </c>
      <c r="P2702" t="s">
        <v>30</v>
      </c>
    </row>
    <row r="2703" spans="1:16" x14ac:dyDescent="0.3">
      <c r="A2703">
        <v>10222</v>
      </c>
      <c r="B2703">
        <v>38</v>
      </c>
      <c r="C2703">
        <v>100</v>
      </c>
      <c r="D2703">
        <v>4187.22</v>
      </c>
      <c r="E2703" s="1">
        <v>38036</v>
      </c>
      <c r="F2703" t="s">
        <v>16</v>
      </c>
      <c r="G2703">
        <v>1</v>
      </c>
      <c r="H2703">
        <v>2</v>
      </c>
      <c r="I2703">
        <v>2004</v>
      </c>
      <c r="J2703" t="s">
        <v>251</v>
      </c>
      <c r="K2703" t="s">
        <v>322</v>
      </c>
      <c r="L2703" t="s">
        <v>146</v>
      </c>
      <c r="M2703" t="s">
        <v>147</v>
      </c>
      <c r="N2703" t="s">
        <v>21</v>
      </c>
      <c r="O2703" t="s">
        <v>22</v>
      </c>
      <c r="P2703" t="s">
        <v>30</v>
      </c>
    </row>
    <row r="2704" spans="1:16" x14ac:dyDescent="0.3">
      <c r="A2704">
        <v>10232</v>
      </c>
      <c r="B2704">
        <v>48</v>
      </c>
      <c r="C2704">
        <v>96.16</v>
      </c>
      <c r="D2704">
        <v>4615.68</v>
      </c>
      <c r="E2704" s="1">
        <v>38066</v>
      </c>
      <c r="F2704" t="s">
        <v>16</v>
      </c>
      <c r="G2704">
        <v>1</v>
      </c>
      <c r="H2704">
        <v>3</v>
      </c>
      <c r="I2704">
        <v>2004</v>
      </c>
      <c r="J2704" t="s">
        <v>251</v>
      </c>
      <c r="K2704" t="s">
        <v>322</v>
      </c>
      <c r="L2704" t="s">
        <v>155</v>
      </c>
      <c r="M2704" t="s">
        <v>156</v>
      </c>
      <c r="N2704" t="s">
        <v>74</v>
      </c>
      <c r="O2704" t="s">
        <v>27</v>
      </c>
      <c r="P2704" t="s">
        <v>30</v>
      </c>
    </row>
    <row r="2705" spans="1:16" x14ac:dyDescent="0.3">
      <c r="A2705">
        <v>10248</v>
      </c>
      <c r="B2705">
        <v>30</v>
      </c>
      <c r="C2705">
        <v>100</v>
      </c>
      <c r="D2705">
        <v>3245.4</v>
      </c>
      <c r="E2705" s="1">
        <v>38114</v>
      </c>
      <c r="F2705" t="s">
        <v>138</v>
      </c>
      <c r="G2705">
        <v>2</v>
      </c>
      <c r="H2705">
        <v>5</v>
      </c>
      <c r="I2705">
        <v>2004</v>
      </c>
      <c r="J2705" t="s">
        <v>251</v>
      </c>
      <c r="K2705" t="s">
        <v>322</v>
      </c>
      <c r="L2705" t="s">
        <v>19</v>
      </c>
      <c r="M2705" t="s">
        <v>20</v>
      </c>
      <c r="N2705" t="s">
        <v>21</v>
      </c>
      <c r="O2705" t="s">
        <v>22</v>
      </c>
      <c r="P2705" t="s">
        <v>30</v>
      </c>
    </row>
    <row r="2706" spans="1:16" x14ac:dyDescent="0.3">
      <c r="A2706">
        <v>10261</v>
      </c>
      <c r="B2706">
        <v>25</v>
      </c>
      <c r="C2706">
        <v>88.15</v>
      </c>
      <c r="D2706">
        <v>2203.75</v>
      </c>
      <c r="E2706" s="1">
        <v>38155</v>
      </c>
      <c r="F2706" t="s">
        <v>16</v>
      </c>
      <c r="G2706">
        <v>2</v>
      </c>
      <c r="H2706">
        <v>6</v>
      </c>
      <c r="I2706">
        <v>2004</v>
      </c>
      <c r="J2706" t="s">
        <v>251</v>
      </c>
      <c r="K2706" t="s">
        <v>322</v>
      </c>
      <c r="L2706" t="s">
        <v>120</v>
      </c>
      <c r="M2706" t="s">
        <v>121</v>
      </c>
      <c r="N2706" t="s">
        <v>97</v>
      </c>
      <c r="O2706" t="s">
        <v>22</v>
      </c>
      <c r="P2706" t="s">
        <v>23</v>
      </c>
    </row>
    <row r="2707" spans="1:16" x14ac:dyDescent="0.3">
      <c r="A2707">
        <v>10273</v>
      </c>
      <c r="B2707">
        <v>40</v>
      </c>
      <c r="C2707">
        <v>86.15</v>
      </c>
      <c r="D2707">
        <v>3446</v>
      </c>
      <c r="E2707" s="1">
        <v>38189</v>
      </c>
      <c r="F2707" t="s">
        <v>16</v>
      </c>
      <c r="G2707">
        <v>3</v>
      </c>
      <c r="H2707">
        <v>7</v>
      </c>
      <c r="I2707">
        <v>2004</v>
      </c>
      <c r="J2707" t="s">
        <v>251</v>
      </c>
      <c r="K2707" t="s">
        <v>322</v>
      </c>
      <c r="L2707" t="s">
        <v>148</v>
      </c>
      <c r="M2707" t="s">
        <v>149</v>
      </c>
      <c r="N2707" t="s">
        <v>150</v>
      </c>
      <c r="O2707" t="s">
        <v>27</v>
      </c>
      <c r="P2707" t="s">
        <v>30</v>
      </c>
    </row>
    <row r="2708" spans="1:16" x14ac:dyDescent="0.3">
      <c r="A2708">
        <v>10283</v>
      </c>
      <c r="B2708">
        <v>22</v>
      </c>
      <c r="C2708">
        <v>88.15</v>
      </c>
      <c r="D2708">
        <v>1939.3</v>
      </c>
      <c r="E2708" s="1">
        <v>38219</v>
      </c>
      <c r="F2708" t="s">
        <v>16</v>
      </c>
      <c r="G2708">
        <v>3</v>
      </c>
      <c r="H2708">
        <v>8</v>
      </c>
      <c r="I2708">
        <v>2004</v>
      </c>
      <c r="J2708" t="s">
        <v>251</v>
      </c>
      <c r="K2708" t="s">
        <v>322</v>
      </c>
      <c r="L2708" t="s">
        <v>151</v>
      </c>
      <c r="M2708" t="s">
        <v>152</v>
      </c>
      <c r="N2708" t="s">
        <v>97</v>
      </c>
      <c r="O2708" t="s">
        <v>22</v>
      </c>
      <c r="P2708" t="s">
        <v>23</v>
      </c>
    </row>
    <row r="2709" spans="1:16" x14ac:dyDescent="0.3">
      <c r="A2709">
        <v>10295</v>
      </c>
      <c r="B2709">
        <v>34</v>
      </c>
      <c r="C2709">
        <v>100</v>
      </c>
      <c r="D2709">
        <v>3473.78</v>
      </c>
      <c r="E2709" s="1">
        <v>38240</v>
      </c>
      <c r="F2709" t="s">
        <v>16</v>
      </c>
      <c r="G2709">
        <v>3</v>
      </c>
      <c r="H2709">
        <v>9</v>
      </c>
      <c r="I2709">
        <v>2004</v>
      </c>
      <c r="J2709" t="s">
        <v>251</v>
      </c>
      <c r="K2709" t="s">
        <v>322</v>
      </c>
      <c r="L2709" t="s">
        <v>153</v>
      </c>
      <c r="M2709" t="s">
        <v>154</v>
      </c>
      <c r="N2709" t="s">
        <v>21</v>
      </c>
      <c r="O2709" t="s">
        <v>22</v>
      </c>
      <c r="P2709" t="s">
        <v>30</v>
      </c>
    </row>
    <row r="2710" spans="1:16" x14ac:dyDescent="0.3">
      <c r="A2710">
        <v>10306</v>
      </c>
      <c r="B2710">
        <v>32</v>
      </c>
      <c r="C2710">
        <v>90.15</v>
      </c>
      <c r="D2710">
        <v>2884.8</v>
      </c>
      <c r="E2710" s="1">
        <v>38274</v>
      </c>
      <c r="F2710" t="s">
        <v>16</v>
      </c>
      <c r="G2710">
        <v>4</v>
      </c>
      <c r="H2710">
        <v>10</v>
      </c>
      <c r="I2710">
        <v>2004</v>
      </c>
      <c r="J2710" t="s">
        <v>251</v>
      </c>
      <c r="K2710" t="s">
        <v>322</v>
      </c>
      <c r="L2710" t="s">
        <v>194</v>
      </c>
      <c r="M2710" t="s">
        <v>195</v>
      </c>
      <c r="N2710" t="s">
        <v>74</v>
      </c>
      <c r="O2710" t="s">
        <v>27</v>
      </c>
      <c r="P2710" t="s">
        <v>23</v>
      </c>
    </row>
    <row r="2711" spans="1:16" x14ac:dyDescent="0.3">
      <c r="A2711">
        <v>10315</v>
      </c>
      <c r="B2711">
        <v>31</v>
      </c>
      <c r="C2711">
        <v>86.15</v>
      </c>
      <c r="D2711">
        <v>2670.65</v>
      </c>
      <c r="E2711" s="1">
        <v>38289</v>
      </c>
      <c r="F2711" t="s">
        <v>16</v>
      </c>
      <c r="G2711">
        <v>4</v>
      </c>
      <c r="H2711">
        <v>10</v>
      </c>
      <c r="I2711">
        <v>2004</v>
      </c>
      <c r="J2711" t="s">
        <v>251</v>
      </c>
      <c r="K2711" t="s">
        <v>322</v>
      </c>
      <c r="L2711" t="s">
        <v>53</v>
      </c>
      <c r="M2711" t="s">
        <v>54</v>
      </c>
      <c r="N2711" t="s">
        <v>26</v>
      </c>
      <c r="O2711" t="s">
        <v>27</v>
      </c>
      <c r="P2711" t="s">
        <v>23</v>
      </c>
    </row>
    <row r="2712" spans="1:16" x14ac:dyDescent="0.3">
      <c r="A2712">
        <v>10327</v>
      </c>
      <c r="B2712">
        <v>43</v>
      </c>
      <c r="C2712">
        <v>80</v>
      </c>
      <c r="D2712">
        <v>3440</v>
      </c>
      <c r="E2712" s="1">
        <v>38301</v>
      </c>
      <c r="F2712" t="s">
        <v>164</v>
      </c>
      <c r="G2712">
        <v>4</v>
      </c>
      <c r="H2712">
        <v>11</v>
      </c>
      <c r="I2712">
        <v>2004</v>
      </c>
      <c r="J2712" t="s">
        <v>251</v>
      </c>
      <c r="K2712" t="s">
        <v>322</v>
      </c>
      <c r="L2712" t="s">
        <v>132</v>
      </c>
      <c r="M2712" t="s">
        <v>133</v>
      </c>
      <c r="N2712" t="s">
        <v>134</v>
      </c>
      <c r="O2712" t="s">
        <v>27</v>
      </c>
      <c r="P2712" t="s">
        <v>30</v>
      </c>
    </row>
    <row r="2713" spans="1:16" x14ac:dyDescent="0.3">
      <c r="A2713">
        <v>10337</v>
      </c>
      <c r="B2713">
        <v>31</v>
      </c>
      <c r="C2713">
        <v>89.38</v>
      </c>
      <c r="D2713">
        <v>2770.78</v>
      </c>
      <c r="E2713" s="1">
        <v>38312</v>
      </c>
      <c r="F2713" t="s">
        <v>16</v>
      </c>
      <c r="G2713">
        <v>4</v>
      </c>
      <c r="H2713">
        <v>11</v>
      </c>
      <c r="I2713">
        <v>2004</v>
      </c>
      <c r="J2713" t="s">
        <v>251</v>
      </c>
      <c r="K2713" t="s">
        <v>322</v>
      </c>
      <c r="L2713" t="s">
        <v>88</v>
      </c>
      <c r="M2713" t="s">
        <v>20</v>
      </c>
      <c r="N2713" t="s">
        <v>21</v>
      </c>
      <c r="O2713" t="s">
        <v>22</v>
      </c>
      <c r="P2713" t="s">
        <v>23</v>
      </c>
    </row>
    <row r="2714" spans="1:16" x14ac:dyDescent="0.3">
      <c r="A2714">
        <v>10350</v>
      </c>
      <c r="B2714">
        <v>31</v>
      </c>
      <c r="C2714">
        <v>77.34</v>
      </c>
      <c r="D2714">
        <v>2397.54</v>
      </c>
      <c r="E2714" s="1">
        <v>38323</v>
      </c>
      <c r="F2714" t="s">
        <v>16</v>
      </c>
      <c r="G2714">
        <v>4</v>
      </c>
      <c r="H2714">
        <v>12</v>
      </c>
      <c r="I2714">
        <v>2004</v>
      </c>
      <c r="J2714" t="s">
        <v>251</v>
      </c>
      <c r="K2714" t="s">
        <v>322</v>
      </c>
      <c r="L2714" t="s">
        <v>76</v>
      </c>
      <c r="M2714" t="s">
        <v>77</v>
      </c>
      <c r="N2714" t="s">
        <v>78</v>
      </c>
      <c r="O2714" t="s">
        <v>27</v>
      </c>
      <c r="P2714" t="s">
        <v>23</v>
      </c>
    </row>
    <row r="2715" spans="1:16" x14ac:dyDescent="0.3">
      <c r="A2715">
        <v>10373</v>
      </c>
      <c r="B2715">
        <v>34</v>
      </c>
      <c r="C2715">
        <v>96.34</v>
      </c>
      <c r="D2715">
        <v>3275.56</v>
      </c>
      <c r="E2715" s="1">
        <v>38383</v>
      </c>
      <c r="F2715" t="s">
        <v>16</v>
      </c>
      <c r="G2715">
        <v>1</v>
      </c>
      <c r="H2715">
        <v>1</v>
      </c>
      <c r="I2715">
        <v>2005</v>
      </c>
      <c r="J2715" t="s">
        <v>251</v>
      </c>
      <c r="K2715" t="s">
        <v>322</v>
      </c>
      <c r="L2715" t="s">
        <v>157</v>
      </c>
      <c r="M2715" t="s">
        <v>158</v>
      </c>
      <c r="N2715" t="s">
        <v>59</v>
      </c>
      <c r="O2715" t="s">
        <v>27</v>
      </c>
      <c r="P2715" t="s">
        <v>30</v>
      </c>
    </row>
    <row r="2716" spans="1:16" x14ac:dyDescent="0.3">
      <c r="A2716">
        <v>10386</v>
      </c>
      <c r="B2716">
        <v>45</v>
      </c>
      <c r="C2716">
        <v>92.08</v>
      </c>
      <c r="D2716">
        <v>4143.6000000000004</v>
      </c>
      <c r="E2716" s="1">
        <v>38412</v>
      </c>
      <c r="F2716" t="s">
        <v>164</v>
      </c>
      <c r="G2716">
        <v>1</v>
      </c>
      <c r="H2716">
        <v>3</v>
      </c>
      <c r="I2716">
        <v>2005</v>
      </c>
      <c r="J2716" t="s">
        <v>251</v>
      </c>
      <c r="K2716" t="s">
        <v>322</v>
      </c>
      <c r="L2716" t="s">
        <v>76</v>
      </c>
      <c r="M2716" t="s">
        <v>77</v>
      </c>
      <c r="N2716" t="s">
        <v>78</v>
      </c>
      <c r="O2716" t="s">
        <v>27</v>
      </c>
      <c r="P2716" t="s">
        <v>30</v>
      </c>
    </row>
    <row r="2717" spans="1:16" x14ac:dyDescent="0.3">
      <c r="A2717">
        <v>10397</v>
      </c>
      <c r="B2717">
        <v>48</v>
      </c>
      <c r="C2717">
        <v>100</v>
      </c>
      <c r="D2717">
        <v>5192.6400000000003</v>
      </c>
      <c r="E2717" s="1">
        <v>38439</v>
      </c>
      <c r="F2717" t="s">
        <v>16</v>
      </c>
      <c r="G2717">
        <v>1</v>
      </c>
      <c r="H2717">
        <v>3</v>
      </c>
      <c r="I2717">
        <v>2005</v>
      </c>
      <c r="J2717" t="s">
        <v>251</v>
      </c>
      <c r="K2717" t="s">
        <v>322</v>
      </c>
      <c r="L2717" t="s">
        <v>139</v>
      </c>
      <c r="M2717" t="s">
        <v>140</v>
      </c>
      <c r="N2717" t="s">
        <v>26</v>
      </c>
      <c r="O2717" t="s">
        <v>27</v>
      </c>
      <c r="P2717" t="s">
        <v>30</v>
      </c>
    </row>
    <row r="2718" spans="1:16" x14ac:dyDescent="0.3">
      <c r="A2718">
        <v>10414</v>
      </c>
      <c r="B2718">
        <v>28</v>
      </c>
      <c r="C2718">
        <v>100</v>
      </c>
      <c r="D2718">
        <v>3029.04</v>
      </c>
      <c r="E2718" s="1">
        <v>38478</v>
      </c>
      <c r="F2718" t="s">
        <v>161</v>
      </c>
      <c r="G2718">
        <v>2</v>
      </c>
      <c r="H2718">
        <v>5</v>
      </c>
      <c r="I2718">
        <v>2005</v>
      </c>
      <c r="J2718" t="s">
        <v>251</v>
      </c>
      <c r="K2718" t="s">
        <v>322</v>
      </c>
      <c r="L2718" t="s">
        <v>153</v>
      </c>
      <c r="M2718" t="s">
        <v>154</v>
      </c>
      <c r="N2718" t="s">
        <v>21</v>
      </c>
      <c r="O2718" t="s">
        <v>22</v>
      </c>
      <c r="P2718" t="s">
        <v>30</v>
      </c>
    </row>
    <row r="2719" spans="1:16" x14ac:dyDescent="0.3">
      <c r="A2719">
        <v>10105</v>
      </c>
      <c r="B2719">
        <v>22</v>
      </c>
      <c r="C2719">
        <v>100</v>
      </c>
      <c r="D2719">
        <v>2556.1799999999998</v>
      </c>
      <c r="E2719" s="1">
        <v>37663</v>
      </c>
      <c r="F2719" t="s">
        <v>16</v>
      </c>
      <c r="G2719">
        <v>1</v>
      </c>
      <c r="H2719">
        <v>2</v>
      </c>
      <c r="I2719">
        <v>2003</v>
      </c>
      <c r="J2719" t="s">
        <v>251</v>
      </c>
      <c r="K2719" t="s">
        <v>323</v>
      </c>
      <c r="L2719" t="s">
        <v>132</v>
      </c>
      <c r="M2719" t="s">
        <v>133</v>
      </c>
      <c r="N2719" t="s">
        <v>134</v>
      </c>
      <c r="O2719" t="s">
        <v>27</v>
      </c>
      <c r="P2719" t="s">
        <v>23</v>
      </c>
    </row>
    <row r="2720" spans="1:16" x14ac:dyDescent="0.3">
      <c r="A2720">
        <v>10117</v>
      </c>
      <c r="B2720">
        <v>45</v>
      </c>
      <c r="C2720">
        <v>83.42</v>
      </c>
      <c r="D2720">
        <v>3753.9</v>
      </c>
      <c r="E2720" s="1">
        <v>37727</v>
      </c>
      <c r="F2720" t="s">
        <v>16</v>
      </c>
      <c r="G2720">
        <v>2</v>
      </c>
      <c r="H2720">
        <v>4</v>
      </c>
      <c r="I2720">
        <v>2003</v>
      </c>
      <c r="J2720" t="s">
        <v>251</v>
      </c>
      <c r="K2720" t="s">
        <v>323</v>
      </c>
      <c r="L2720" t="s">
        <v>85</v>
      </c>
      <c r="M2720" t="s">
        <v>86</v>
      </c>
      <c r="N2720" t="s">
        <v>86</v>
      </c>
      <c r="O2720" t="s">
        <v>87</v>
      </c>
      <c r="P2720" t="s">
        <v>30</v>
      </c>
    </row>
    <row r="2721" spans="1:16" x14ac:dyDescent="0.3">
      <c r="A2721">
        <v>10129</v>
      </c>
      <c r="B2721">
        <v>30</v>
      </c>
      <c r="C2721">
        <v>85.41</v>
      </c>
      <c r="D2721">
        <v>2562.3000000000002</v>
      </c>
      <c r="E2721" s="1">
        <v>37784</v>
      </c>
      <c r="F2721" t="s">
        <v>16</v>
      </c>
      <c r="G2721">
        <v>2</v>
      </c>
      <c r="H2721">
        <v>6</v>
      </c>
      <c r="I2721">
        <v>2003</v>
      </c>
      <c r="J2721" t="s">
        <v>251</v>
      </c>
      <c r="K2721" t="s">
        <v>323</v>
      </c>
      <c r="L2721" t="s">
        <v>135</v>
      </c>
      <c r="M2721" t="s">
        <v>136</v>
      </c>
      <c r="N2721" t="s">
        <v>74</v>
      </c>
      <c r="O2721" t="s">
        <v>27</v>
      </c>
      <c r="P2721" t="s">
        <v>23</v>
      </c>
    </row>
    <row r="2722" spans="1:16" x14ac:dyDescent="0.3">
      <c r="A2722">
        <v>10142</v>
      </c>
      <c r="B2722">
        <v>38</v>
      </c>
      <c r="C2722">
        <v>85.41</v>
      </c>
      <c r="D2722">
        <v>3245.58</v>
      </c>
      <c r="E2722" s="1">
        <v>37841</v>
      </c>
      <c r="F2722" t="s">
        <v>16</v>
      </c>
      <c r="G2722">
        <v>3</v>
      </c>
      <c r="H2722">
        <v>8</v>
      </c>
      <c r="I2722">
        <v>2003</v>
      </c>
      <c r="J2722" t="s">
        <v>251</v>
      </c>
      <c r="K2722" t="s">
        <v>323</v>
      </c>
      <c r="L2722" t="s">
        <v>112</v>
      </c>
      <c r="M2722" t="s">
        <v>113</v>
      </c>
      <c r="N2722" t="s">
        <v>21</v>
      </c>
      <c r="O2722" t="s">
        <v>22</v>
      </c>
      <c r="P2722" t="s">
        <v>30</v>
      </c>
    </row>
    <row r="2723" spans="1:16" x14ac:dyDescent="0.3">
      <c r="A2723">
        <v>10153</v>
      </c>
      <c r="B2723">
        <v>20</v>
      </c>
      <c r="C2723">
        <v>100</v>
      </c>
      <c r="D2723">
        <v>2204.6</v>
      </c>
      <c r="E2723" s="1">
        <v>37892</v>
      </c>
      <c r="F2723" t="s">
        <v>16</v>
      </c>
      <c r="G2723">
        <v>3</v>
      </c>
      <c r="H2723">
        <v>9</v>
      </c>
      <c r="I2723">
        <v>2003</v>
      </c>
      <c r="J2723" t="s">
        <v>251</v>
      </c>
      <c r="K2723" t="s">
        <v>323</v>
      </c>
      <c r="L2723" t="s">
        <v>76</v>
      </c>
      <c r="M2723" t="s">
        <v>77</v>
      </c>
      <c r="N2723" t="s">
        <v>78</v>
      </c>
      <c r="O2723" t="s">
        <v>27</v>
      </c>
      <c r="P2723" t="s">
        <v>23</v>
      </c>
    </row>
    <row r="2724" spans="1:16" x14ac:dyDescent="0.3">
      <c r="A2724">
        <v>10167</v>
      </c>
      <c r="B2724">
        <v>28</v>
      </c>
      <c r="C2724">
        <v>100</v>
      </c>
      <c r="D2724">
        <v>3003</v>
      </c>
      <c r="E2724" s="1">
        <v>37917</v>
      </c>
      <c r="F2724" t="s">
        <v>138</v>
      </c>
      <c r="G2724">
        <v>4</v>
      </c>
      <c r="H2724">
        <v>10</v>
      </c>
      <c r="I2724">
        <v>2003</v>
      </c>
      <c r="J2724" t="s">
        <v>251</v>
      </c>
      <c r="K2724" t="s">
        <v>323</v>
      </c>
      <c r="L2724" t="s">
        <v>108</v>
      </c>
      <c r="M2724" t="s">
        <v>109</v>
      </c>
      <c r="N2724" t="s">
        <v>83</v>
      </c>
      <c r="O2724" t="s">
        <v>27</v>
      </c>
      <c r="P2724" t="s">
        <v>30</v>
      </c>
    </row>
    <row r="2725" spans="1:16" x14ac:dyDescent="0.3">
      <c r="A2725">
        <v>10177</v>
      </c>
      <c r="B2725">
        <v>24</v>
      </c>
      <c r="C2725">
        <v>100</v>
      </c>
      <c r="D2725">
        <v>2526.48</v>
      </c>
      <c r="E2725" s="1">
        <v>37932</v>
      </c>
      <c r="F2725" t="s">
        <v>16</v>
      </c>
      <c r="G2725">
        <v>4</v>
      </c>
      <c r="H2725">
        <v>11</v>
      </c>
      <c r="I2725">
        <v>2003</v>
      </c>
      <c r="J2725" t="s">
        <v>251</v>
      </c>
      <c r="K2725" t="s">
        <v>323</v>
      </c>
      <c r="L2725" t="s">
        <v>193</v>
      </c>
      <c r="M2725" t="s">
        <v>77</v>
      </c>
      <c r="N2725" t="s">
        <v>78</v>
      </c>
      <c r="O2725" t="s">
        <v>27</v>
      </c>
      <c r="P2725" t="s">
        <v>23</v>
      </c>
    </row>
    <row r="2726" spans="1:16" x14ac:dyDescent="0.3">
      <c r="A2726">
        <v>10185</v>
      </c>
      <c r="B2726">
        <v>22</v>
      </c>
      <c r="C2726">
        <v>79.45</v>
      </c>
      <c r="D2726">
        <v>1747.9</v>
      </c>
      <c r="E2726" s="1">
        <v>37939</v>
      </c>
      <c r="F2726" t="s">
        <v>16</v>
      </c>
      <c r="G2726">
        <v>4</v>
      </c>
      <c r="H2726">
        <v>11</v>
      </c>
      <c r="I2726">
        <v>2003</v>
      </c>
      <c r="J2726" t="s">
        <v>251</v>
      </c>
      <c r="K2726" t="s">
        <v>323</v>
      </c>
      <c r="L2726" t="s">
        <v>137</v>
      </c>
      <c r="M2726" t="s">
        <v>71</v>
      </c>
      <c r="N2726" t="s">
        <v>21</v>
      </c>
      <c r="O2726" t="s">
        <v>22</v>
      </c>
      <c r="P2726" t="s">
        <v>23</v>
      </c>
    </row>
    <row r="2727" spans="1:16" x14ac:dyDescent="0.3">
      <c r="A2727">
        <v>10197</v>
      </c>
      <c r="B2727">
        <v>35</v>
      </c>
      <c r="C2727">
        <v>93.35</v>
      </c>
      <c r="D2727">
        <v>3267.25</v>
      </c>
      <c r="E2727" s="1">
        <v>37951</v>
      </c>
      <c r="F2727" t="s">
        <v>16</v>
      </c>
      <c r="G2727">
        <v>4</v>
      </c>
      <c r="H2727">
        <v>11</v>
      </c>
      <c r="I2727">
        <v>2003</v>
      </c>
      <c r="J2727" t="s">
        <v>251</v>
      </c>
      <c r="K2727" t="s">
        <v>323</v>
      </c>
      <c r="L2727" t="s">
        <v>142</v>
      </c>
      <c r="M2727" t="s">
        <v>143</v>
      </c>
      <c r="N2727" t="s">
        <v>78</v>
      </c>
      <c r="O2727" t="s">
        <v>27</v>
      </c>
      <c r="P2727" t="s">
        <v>30</v>
      </c>
    </row>
    <row r="2728" spans="1:16" x14ac:dyDescent="0.3">
      <c r="A2728">
        <v>10208</v>
      </c>
      <c r="B2728">
        <v>33</v>
      </c>
      <c r="C2728">
        <v>85.41</v>
      </c>
      <c r="D2728">
        <v>2818.53</v>
      </c>
      <c r="E2728" s="1">
        <v>37988</v>
      </c>
      <c r="F2728" t="s">
        <v>16</v>
      </c>
      <c r="G2728">
        <v>1</v>
      </c>
      <c r="H2728">
        <v>1</v>
      </c>
      <c r="I2728">
        <v>2004</v>
      </c>
      <c r="J2728" t="s">
        <v>251</v>
      </c>
      <c r="K2728" t="s">
        <v>323</v>
      </c>
      <c r="L2728" t="s">
        <v>93</v>
      </c>
      <c r="M2728" t="s">
        <v>94</v>
      </c>
      <c r="N2728" t="s">
        <v>26</v>
      </c>
      <c r="O2728" t="s">
        <v>27</v>
      </c>
      <c r="P2728" t="s">
        <v>23</v>
      </c>
    </row>
    <row r="2729" spans="1:16" x14ac:dyDescent="0.3">
      <c r="A2729">
        <v>10222</v>
      </c>
      <c r="B2729">
        <v>31</v>
      </c>
      <c r="C2729">
        <v>95.34</v>
      </c>
      <c r="D2729">
        <v>2955.54</v>
      </c>
      <c r="E2729" s="1">
        <v>38036</v>
      </c>
      <c r="F2729" t="s">
        <v>16</v>
      </c>
      <c r="G2729">
        <v>1</v>
      </c>
      <c r="H2729">
        <v>2</v>
      </c>
      <c r="I2729">
        <v>2004</v>
      </c>
      <c r="J2729" t="s">
        <v>251</v>
      </c>
      <c r="K2729" t="s">
        <v>323</v>
      </c>
      <c r="L2729" t="s">
        <v>146</v>
      </c>
      <c r="M2729" t="s">
        <v>147</v>
      </c>
      <c r="N2729" t="s">
        <v>21</v>
      </c>
      <c r="O2729" t="s">
        <v>22</v>
      </c>
      <c r="P2729" t="s">
        <v>23</v>
      </c>
    </row>
    <row r="2730" spans="1:16" x14ac:dyDescent="0.3">
      <c r="A2730">
        <v>10232</v>
      </c>
      <c r="B2730">
        <v>35</v>
      </c>
      <c r="C2730">
        <v>82.43</v>
      </c>
      <c r="D2730">
        <v>2885.05</v>
      </c>
      <c r="E2730" s="1">
        <v>38066</v>
      </c>
      <c r="F2730" t="s">
        <v>16</v>
      </c>
      <c r="G2730">
        <v>1</v>
      </c>
      <c r="H2730">
        <v>3</v>
      </c>
      <c r="I2730">
        <v>2004</v>
      </c>
      <c r="J2730" t="s">
        <v>251</v>
      </c>
      <c r="K2730" t="s">
        <v>323</v>
      </c>
      <c r="L2730" t="s">
        <v>155</v>
      </c>
      <c r="M2730" t="s">
        <v>156</v>
      </c>
      <c r="N2730" t="s">
        <v>74</v>
      </c>
      <c r="O2730" t="s">
        <v>27</v>
      </c>
      <c r="P2730" t="s">
        <v>23</v>
      </c>
    </row>
    <row r="2731" spans="1:16" x14ac:dyDescent="0.3">
      <c r="A2731">
        <v>10248</v>
      </c>
      <c r="B2731">
        <v>35</v>
      </c>
      <c r="C2731">
        <v>90.37</v>
      </c>
      <c r="D2731">
        <v>3162.95</v>
      </c>
      <c r="E2731" s="1">
        <v>38114</v>
      </c>
      <c r="F2731" t="s">
        <v>138</v>
      </c>
      <c r="G2731">
        <v>2</v>
      </c>
      <c r="H2731">
        <v>5</v>
      </c>
      <c r="I2731">
        <v>2004</v>
      </c>
      <c r="J2731" t="s">
        <v>251</v>
      </c>
      <c r="K2731" t="s">
        <v>323</v>
      </c>
      <c r="L2731" t="s">
        <v>19</v>
      </c>
      <c r="M2731" t="s">
        <v>20</v>
      </c>
      <c r="N2731" t="s">
        <v>21</v>
      </c>
      <c r="O2731" t="s">
        <v>22</v>
      </c>
      <c r="P2731" t="s">
        <v>30</v>
      </c>
    </row>
    <row r="2732" spans="1:16" x14ac:dyDescent="0.3">
      <c r="A2732">
        <v>10261</v>
      </c>
      <c r="B2732">
        <v>50</v>
      </c>
      <c r="C2732">
        <v>81.430000000000007</v>
      </c>
      <c r="D2732">
        <v>4071.5</v>
      </c>
      <c r="E2732" s="1">
        <v>38155</v>
      </c>
      <c r="F2732" t="s">
        <v>16</v>
      </c>
      <c r="G2732">
        <v>2</v>
      </c>
      <c r="H2732">
        <v>6</v>
      </c>
      <c r="I2732">
        <v>2004</v>
      </c>
      <c r="J2732" t="s">
        <v>251</v>
      </c>
      <c r="K2732" t="s">
        <v>323</v>
      </c>
      <c r="L2732" t="s">
        <v>120</v>
      </c>
      <c r="M2732" t="s">
        <v>121</v>
      </c>
      <c r="N2732" t="s">
        <v>97</v>
      </c>
      <c r="O2732" t="s">
        <v>22</v>
      </c>
      <c r="P2732" t="s">
        <v>30</v>
      </c>
    </row>
    <row r="2733" spans="1:16" x14ac:dyDescent="0.3">
      <c r="A2733">
        <v>10273</v>
      </c>
      <c r="B2733">
        <v>26</v>
      </c>
      <c r="C2733">
        <v>100</v>
      </c>
      <c r="D2733">
        <v>2969.46</v>
      </c>
      <c r="E2733" s="1">
        <v>38189</v>
      </c>
      <c r="F2733" t="s">
        <v>16</v>
      </c>
      <c r="G2733">
        <v>3</v>
      </c>
      <c r="H2733">
        <v>7</v>
      </c>
      <c r="I2733">
        <v>2004</v>
      </c>
      <c r="J2733" t="s">
        <v>251</v>
      </c>
      <c r="K2733" t="s">
        <v>323</v>
      </c>
      <c r="L2733" t="s">
        <v>148</v>
      </c>
      <c r="M2733" t="s">
        <v>149</v>
      </c>
      <c r="N2733" t="s">
        <v>150</v>
      </c>
      <c r="O2733" t="s">
        <v>27</v>
      </c>
      <c r="P2733" t="s">
        <v>23</v>
      </c>
    </row>
    <row r="2734" spans="1:16" x14ac:dyDescent="0.3">
      <c r="A2734">
        <v>10283</v>
      </c>
      <c r="B2734">
        <v>38</v>
      </c>
      <c r="C2734">
        <v>89.38</v>
      </c>
      <c r="D2734">
        <v>3396.44</v>
      </c>
      <c r="E2734" s="1">
        <v>38219</v>
      </c>
      <c r="F2734" t="s">
        <v>16</v>
      </c>
      <c r="G2734">
        <v>3</v>
      </c>
      <c r="H2734">
        <v>8</v>
      </c>
      <c r="I2734">
        <v>2004</v>
      </c>
      <c r="J2734" t="s">
        <v>251</v>
      </c>
      <c r="K2734" t="s">
        <v>323</v>
      </c>
      <c r="L2734" t="s">
        <v>151</v>
      </c>
      <c r="M2734" t="s">
        <v>152</v>
      </c>
      <c r="N2734" t="s">
        <v>97</v>
      </c>
      <c r="O2734" t="s">
        <v>22</v>
      </c>
      <c r="P2734" t="s">
        <v>30</v>
      </c>
    </row>
    <row r="2735" spans="1:16" x14ac:dyDescent="0.3">
      <c r="A2735">
        <v>10294</v>
      </c>
      <c r="B2735">
        <v>45</v>
      </c>
      <c r="C2735">
        <v>100</v>
      </c>
      <c r="D2735">
        <v>4692.6000000000004</v>
      </c>
      <c r="E2735" s="1">
        <v>38240</v>
      </c>
      <c r="F2735" t="s">
        <v>16</v>
      </c>
      <c r="G2735">
        <v>3</v>
      </c>
      <c r="H2735">
        <v>9</v>
      </c>
      <c r="I2735">
        <v>2004</v>
      </c>
      <c r="J2735" t="s">
        <v>251</v>
      </c>
      <c r="K2735" t="s">
        <v>323</v>
      </c>
      <c r="L2735" t="s">
        <v>183</v>
      </c>
      <c r="M2735" t="s">
        <v>117</v>
      </c>
      <c r="N2735" t="s">
        <v>21</v>
      </c>
      <c r="O2735" t="s">
        <v>22</v>
      </c>
      <c r="P2735" t="s">
        <v>30</v>
      </c>
    </row>
    <row r="2736" spans="1:16" x14ac:dyDescent="0.3">
      <c r="A2736">
        <v>10306</v>
      </c>
      <c r="B2736">
        <v>30</v>
      </c>
      <c r="C2736">
        <v>100</v>
      </c>
      <c r="D2736">
        <v>3515.7</v>
      </c>
      <c r="E2736" s="1">
        <v>38274</v>
      </c>
      <c r="F2736" t="s">
        <v>16</v>
      </c>
      <c r="G2736">
        <v>4</v>
      </c>
      <c r="H2736">
        <v>10</v>
      </c>
      <c r="I2736">
        <v>2004</v>
      </c>
      <c r="J2736" t="s">
        <v>251</v>
      </c>
      <c r="K2736" t="s">
        <v>323</v>
      </c>
      <c r="L2736" t="s">
        <v>194</v>
      </c>
      <c r="M2736" t="s">
        <v>195</v>
      </c>
      <c r="N2736" t="s">
        <v>74</v>
      </c>
      <c r="O2736" t="s">
        <v>27</v>
      </c>
      <c r="P2736" t="s">
        <v>30</v>
      </c>
    </row>
    <row r="2737" spans="1:16" x14ac:dyDescent="0.3">
      <c r="A2737">
        <v>10315</v>
      </c>
      <c r="B2737">
        <v>37</v>
      </c>
      <c r="C2737">
        <v>91.37</v>
      </c>
      <c r="D2737">
        <v>3380.69</v>
      </c>
      <c r="E2737" s="1">
        <v>38289</v>
      </c>
      <c r="F2737" t="s">
        <v>16</v>
      </c>
      <c r="G2737">
        <v>4</v>
      </c>
      <c r="H2737">
        <v>10</v>
      </c>
      <c r="I2737">
        <v>2004</v>
      </c>
      <c r="J2737" t="s">
        <v>251</v>
      </c>
      <c r="K2737" t="s">
        <v>323</v>
      </c>
      <c r="L2737" t="s">
        <v>53</v>
      </c>
      <c r="M2737" t="s">
        <v>54</v>
      </c>
      <c r="N2737" t="s">
        <v>26</v>
      </c>
      <c r="O2737" t="s">
        <v>27</v>
      </c>
      <c r="P2737" t="s">
        <v>30</v>
      </c>
    </row>
    <row r="2738" spans="1:16" x14ac:dyDescent="0.3">
      <c r="A2738">
        <v>10327</v>
      </c>
      <c r="B2738">
        <v>37</v>
      </c>
      <c r="C2738">
        <v>86.61</v>
      </c>
      <c r="D2738">
        <v>3204.57</v>
      </c>
      <c r="E2738" s="1">
        <v>38301</v>
      </c>
      <c r="F2738" t="s">
        <v>164</v>
      </c>
      <c r="G2738">
        <v>4</v>
      </c>
      <c r="H2738">
        <v>11</v>
      </c>
      <c r="I2738">
        <v>2004</v>
      </c>
      <c r="J2738" t="s">
        <v>251</v>
      </c>
      <c r="K2738" t="s">
        <v>323</v>
      </c>
      <c r="L2738" t="s">
        <v>132</v>
      </c>
      <c r="M2738" t="s">
        <v>133</v>
      </c>
      <c r="N2738" t="s">
        <v>134</v>
      </c>
      <c r="O2738" t="s">
        <v>27</v>
      </c>
      <c r="P2738" t="s">
        <v>30</v>
      </c>
    </row>
    <row r="2739" spans="1:16" x14ac:dyDescent="0.3">
      <c r="A2739">
        <v>10337</v>
      </c>
      <c r="B2739">
        <v>36</v>
      </c>
      <c r="C2739">
        <v>71.89</v>
      </c>
      <c r="D2739">
        <v>2588.04</v>
      </c>
      <c r="E2739" s="1">
        <v>38312</v>
      </c>
      <c r="F2739" t="s">
        <v>16</v>
      </c>
      <c r="G2739">
        <v>4</v>
      </c>
      <c r="H2739">
        <v>11</v>
      </c>
      <c r="I2739">
        <v>2004</v>
      </c>
      <c r="J2739" t="s">
        <v>251</v>
      </c>
      <c r="K2739" t="s">
        <v>323</v>
      </c>
      <c r="L2739" t="s">
        <v>88</v>
      </c>
      <c r="M2739" t="s">
        <v>20</v>
      </c>
      <c r="N2739" t="s">
        <v>21</v>
      </c>
      <c r="O2739" t="s">
        <v>22</v>
      </c>
      <c r="P2739" t="s">
        <v>23</v>
      </c>
    </row>
    <row r="2740" spans="1:16" x14ac:dyDescent="0.3">
      <c r="A2740">
        <v>10350</v>
      </c>
      <c r="B2740">
        <v>25</v>
      </c>
      <c r="C2740">
        <v>100</v>
      </c>
      <c r="D2740">
        <v>2854.75</v>
      </c>
      <c r="E2740" s="1">
        <v>38323</v>
      </c>
      <c r="F2740" t="s">
        <v>16</v>
      </c>
      <c r="G2740">
        <v>4</v>
      </c>
      <c r="H2740">
        <v>12</v>
      </c>
      <c r="I2740">
        <v>2004</v>
      </c>
      <c r="J2740" t="s">
        <v>251</v>
      </c>
      <c r="K2740" t="s">
        <v>323</v>
      </c>
      <c r="L2740" t="s">
        <v>76</v>
      </c>
      <c r="M2740" t="s">
        <v>77</v>
      </c>
      <c r="N2740" t="s">
        <v>78</v>
      </c>
      <c r="O2740" t="s">
        <v>27</v>
      </c>
      <c r="P2740" t="s">
        <v>23</v>
      </c>
    </row>
    <row r="2741" spans="1:16" x14ac:dyDescent="0.3">
      <c r="A2741">
        <v>10373</v>
      </c>
      <c r="B2741">
        <v>37</v>
      </c>
      <c r="C2741">
        <v>100</v>
      </c>
      <c r="D2741">
        <v>4025.6</v>
      </c>
      <c r="E2741" s="1">
        <v>38383</v>
      </c>
      <c r="F2741" t="s">
        <v>16</v>
      </c>
      <c r="G2741">
        <v>1</v>
      </c>
      <c r="H2741">
        <v>1</v>
      </c>
      <c r="I2741">
        <v>2005</v>
      </c>
      <c r="J2741" t="s">
        <v>251</v>
      </c>
      <c r="K2741" t="s">
        <v>323</v>
      </c>
      <c r="L2741" t="s">
        <v>157</v>
      </c>
      <c r="M2741" t="s">
        <v>158</v>
      </c>
      <c r="N2741" t="s">
        <v>59</v>
      </c>
      <c r="O2741" t="s">
        <v>27</v>
      </c>
      <c r="P2741" t="s">
        <v>30</v>
      </c>
    </row>
    <row r="2742" spans="1:16" x14ac:dyDescent="0.3">
      <c r="A2742">
        <v>10386</v>
      </c>
      <c r="B2742">
        <v>30</v>
      </c>
      <c r="C2742">
        <v>95.48</v>
      </c>
      <c r="D2742">
        <v>2864.4</v>
      </c>
      <c r="E2742" s="1">
        <v>38412</v>
      </c>
      <c r="F2742" t="s">
        <v>164</v>
      </c>
      <c r="G2742">
        <v>1</v>
      </c>
      <c r="H2742">
        <v>3</v>
      </c>
      <c r="I2742">
        <v>2005</v>
      </c>
      <c r="J2742" t="s">
        <v>251</v>
      </c>
      <c r="K2742" t="s">
        <v>323</v>
      </c>
      <c r="L2742" t="s">
        <v>76</v>
      </c>
      <c r="M2742" t="s">
        <v>77</v>
      </c>
      <c r="N2742" t="s">
        <v>78</v>
      </c>
      <c r="O2742" t="s">
        <v>27</v>
      </c>
      <c r="P2742" t="s">
        <v>23</v>
      </c>
    </row>
    <row r="2743" spans="1:16" x14ac:dyDescent="0.3">
      <c r="A2743">
        <v>10397</v>
      </c>
      <c r="B2743">
        <v>36</v>
      </c>
      <c r="C2743">
        <v>100</v>
      </c>
      <c r="D2743">
        <v>3789.72</v>
      </c>
      <c r="E2743" s="1">
        <v>38439</v>
      </c>
      <c r="F2743" t="s">
        <v>16</v>
      </c>
      <c r="G2743">
        <v>1</v>
      </c>
      <c r="H2743">
        <v>3</v>
      </c>
      <c r="I2743">
        <v>2005</v>
      </c>
      <c r="J2743" t="s">
        <v>251</v>
      </c>
      <c r="K2743" t="s">
        <v>323</v>
      </c>
      <c r="L2743" t="s">
        <v>139</v>
      </c>
      <c r="M2743" t="s">
        <v>140</v>
      </c>
      <c r="N2743" t="s">
        <v>26</v>
      </c>
      <c r="O2743" t="s">
        <v>27</v>
      </c>
      <c r="P2743" t="s">
        <v>30</v>
      </c>
    </row>
    <row r="2744" spans="1:16" x14ac:dyDescent="0.3">
      <c r="A2744">
        <v>10414</v>
      </c>
      <c r="B2744">
        <v>27</v>
      </c>
      <c r="C2744">
        <v>90.37</v>
      </c>
      <c r="D2744">
        <v>2439.9899999999998</v>
      </c>
      <c r="E2744" s="1">
        <v>38478</v>
      </c>
      <c r="F2744" t="s">
        <v>161</v>
      </c>
      <c r="G2744">
        <v>2</v>
      </c>
      <c r="H2744">
        <v>5</v>
      </c>
      <c r="I2744">
        <v>2005</v>
      </c>
      <c r="J2744" t="s">
        <v>251</v>
      </c>
      <c r="K2744" t="s">
        <v>323</v>
      </c>
      <c r="L2744" t="s">
        <v>153</v>
      </c>
      <c r="M2744" t="s">
        <v>154</v>
      </c>
      <c r="N2744" t="s">
        <v>21</v>
      </c>
      <c r="O2744" t="s">
        <v>22</v>
      </c>
      <c r="P2744" t="s">
        <v>23</v>
      </c>
    </row>
    <row r="2745" spans="1:16" x14ac:dyDescent="0.3">
      <c r="A2745">
        <v>10106</v>
      </c>
      <c r="B2745">
        <v>48</v>
      </c>
      <c r="C2745">
        <v>61.44</v>
      </c>
      <c r="D2745">
        <v>2949.12</v>
      </c>
      <c r="E2745" s="1">
        <v>37669</v>
      </c>
      <c r="F2745" t="s">
        <v>16</v>
      </c>
      <c r="G2745">
        <v>1</v>
      </c>
      <c r="H2745">
        <v>2</v>
      </c>
      <c r="I2745">
        <v>2003</v>
      </c>
      <c r="J2745" t="s">
        <v>230</v>
      </c>
      <c r="K2745" t="s">
        <v>324</v>
      </c>
      <c r="L2745" t="s">
        <v>224</v>
      </c>
      <c r="M2745" t="s">
        <v>225</v>
      </c>
      <c r="N2745" t="s">
        <v>107</v>
      </c>
      <c r="O2745" t="s">
        <v>27</v>
      </c>
      <c r="P2745" t="s">
        <v>23</v>
      </c>
    </row>
    <row r="2746" spans="1:16" x14ac:dyDescent="0.3">
      <c r="A2746">
        <v>10119</v>
      </c>
      <c r="B2746">
        <v>26</v>
      </c>
      <c r="C2746">
        <v>59.22</v>
      </c>
      <c r="D2746">
        <v>1539.72</v>
      </c>
      <c r="E2746" s="1">
        <v>37739</v>
      </c>
      <c r="F2746" t="s">
        <v>16</v>
      </c>
      <c r="G2746">
        <v>2</v>
      </c>
      <c r="H2746">
        <v>4</v>
      </c>
      <c r="I2746">
        <v>2003</v>
      </c>
      <c r="J2746" t="s">
        <v>230</v>
      </c>
      <c r="K2746" t="s">
        <v>324</v>
      </c>
      <c r="L2746" t="s">
        <v>64</v>
      </c>
      <c r="M2746" t="s">
        <v>65</v>
      </c>
      <c r="N2746" t="s">
        <v>66</v>
      </c>
      <c r="O2746" t="s">
        <v>27</v>
      </c>
      <c r="P2746" t="s">
        <v>23</v>
      </c>
    </row>
    <row r="2747" spans="1:16" x14ac:dyDescent="0.3">
      <c r="A2747">
        <v>10131</v>
      </c>
      <c r="B2747">
        <v>26</v>
      </c>
      <c r="C2747">
        <v>85.13</v>
      </c>
      <c r="D2747">
        <v>2213.38</v>
      </c>
      <c r="E2747" s="1">
        <v>37788</v>
      </c>
      <c r="F2747" t="s">
        <v>16</v>
      </c>
      <c r="G2747">
        <v>2</v>
      </c>
      <c r="H2747">
        <v>6</v>
      </c>
      <c r="I2747">
        <v>2003</v>
      </c>
      <c r="J2747" t="s">
        <v>230</v>
      </c>
      <c r="K2747" t="s">
        <v>324</v>
      </c>
      <c r="L2747" t="s">
        <v>232</v>
      </c>
      <c r="M2747" t="s">
        <v>205</v>
      </c>
      <c r="N2747" t="s">
        <v>21</v>
      </c>
      <c r="O2747" t="s">
        <v>22</v>
      </c>
      <c r="P2747" t="s">
        <v>23</v>
      </c>
    </row>
    <row r="2748" spans="1:16" x14ac:dyDescent="0.3">
      <c r="A2748">
        <v>10143</v>
      </c>
      <c r="B2748">
        <v>34</v>
      </c>
      <c r="C2748">
        <v>85.87</v>
      </c>
      <c r="D2748">
        <v>2919.58</v>
      </c>
      <c r="E2748" s="1">
        <v>37843</v>
      </c>
      <c r="F2748" t="s">
        <v>16</v>
      </c>
      <c r="G2748">
        <v>3</v>
      </c>
      <c r="H2748">
        <v>8</v>
      </c>
      <c r="I2748">
        <v>2003</v>
      </c>
      <c r="J2748" t="s">
        <v>230</v>
      </c>
      <c r="K2748" t="s">
        <v>324</v>
      </c>
      <c r="L2748" t="s">
        <v>137</v>
      </c>
      <c r="M2748" t="s">
        <v>71</v>
      </c>
      <c r="N2748" t="s">
        <v>21</v>
      </c>
      <c r="O2748" t="s">
        <v>22</v>
      </c>
      <c r="P2748" t="s">
        <v>23</v>
      </c>
    </row>
    <row r="2749" spans="1:16" x14ac:dyDescent="0.3">
      <c r="A2749">
        <v>10155</v>
      </c>
      <c r="B2749">
        <v>44</v>
      </c>
      <c r="C2749">
        <v>85.87</v>
      </c>
      <c r="D2749">
        <v>3778.28</v>
      </c>
      <c r="E2749" s="1">
        <v>37900</v>
      </c>
      <c r="F2749" t="s">
        <v>16</v>
      </c>
      <c r="G2749">
        <v>4</v>
      </c>
      <c r="H2749">
        <v>10</v>
      </c>
      <c r="I2749">
        <v>2003</v>
      </c>
      <c r="J2749" t="s">
        <v>230</v>
      </c>
      <c r="K2749" t="s">
        <v>324</v>
      </c>
      <c r="L2749" t="s">
        <v>57</v>
      </c>
      <c r="M2749" t="s">
        <v>58</v>
      </c>
      <c r="N2749" t="s">
        <v>59</v>
      </c>
      <c r="O2749" t="s">
        <v>27</v>
      </c>
      <c r="P2749" t="s">
        <v>30</v>
      </c>
    </row>
    <row r="2750" spans="1:16" x14ac:dyDescent="0.3">
      <c r="A2750">
        <v>10168</v>
      </c>
      <c r="B2750">
        <v>39</v>
      </c>
      <c r="C2750">
        <v>82.91</v>
      </c>
      <c r="D2750">
        <v>3233.49</v>
      </c>
      <c r="E2750" s="1">
        <v>37922</v>
      </c>
      <c r="F2750" t="s">
        <v>16</v>
      </c>
      <c r="G2750">
        <v>4</v>
      </c>
      <c r="H2750">
        <v>10</v>
      </c>
      <c r="I2750">
        <v>2003</v>
      </c>
      <c r="J2750" t="s">
        <v>230</v>
      </c>
      <c r="K2750" t="s">
        <v>324</v>
      </c>
      <c r="L2750" t="s">
        <v>35</v>
      </c>
      <c r="M2750" t="s">
        <v>36</v>
      </c>
      <c r="N2750" t="s">
        <v>21</v>
      </c>
      <c r="O2750" t="s">
        <v>22</v>
      </c>
      <c r="P2750" t="s">
        <v>30</v>
      </c>
    </row>
    <row r="2751" spans="1:16" x14ac:dyDescent="0.3">
      <c r="A2751">
        <v>10178</v>
      </c>
      <c r="B2751">
        <v>45</v>
      </c>
      <c r="C2751">
        <v>76.25</v>
      </c>
      <c r="D2751">
        <v>3431.25</v>
      </c>
      <c r="E2751" s="1">
        <v>37933</v>
      </c>
      <c r="F2751" t="s">
        <v>16</v>
      </c>
      <c r="G2751">
        <v>4</v>
      </c>
      <c r="H2751">
        <v>11</v>
      </c>
      <c r="I2751">
        <v>2003</v>
      </c>
      <c r="J2751" t="s">
        <v>230</v>
      </c>
      <c r="K2751" t="s">
        <v>324</v>
      </c>
      <c r="L2751" t="s">
        <v>139</v>
      </c>
      <c r="M2751" t="s">
        <v>140</v>
      </c>
      <c r="N2751" t="s">
        <v>26</v>
      </c>
      <c r="O2751" t="s">
        <v>27</v>
      </c>
      <c r="P2751" t="s">
        <v>30</v>
      </c>
    </row>
    <row r="2752" spans="1:16" x14ac:dyDescent="0.3">
      <c r="A2752">
        <v>10198</v>
      </c>
      <c r="B2752">
        <v>40</v>
      </c>
      <c r="C2752">
        <v>63.67</v>
      </c>
      <c r="D2752">
        <v>2546.8000000000002</v>
      </c>
      <c r="E2752" s="1">
        <v>37952</v>
      </c>
      <c r="F2752" t="s">
        <v>16</v>
      </c>
      <c r="G2752">
        <v>4</v>
      </c>
      <c r="H2752">
        <v>11</v>
      </c>
      <c r="I2752">
        <v>2003</v>
      </c>
      <c r="J2752" t="s">
        <v>230</v>
      </c>
      <c r="K2752" t="s">
        <v>324</v>
      </c>
      <c r="L2752" t="s">
        <v>170</v>
      </c>
      <c r="M2752" t="s">
        <v>171</v>
      </c>
      <c r="N2752" t="s">
        <v>172</v>
      </c>
      <c r="O2752" t="s">
        <v>87</v>
      </c>
      <c r="P2752" t="s">
        <v>23</v>
      </c>
    </row>
    <row r="2753" spans="1:16" x14ac:dyDescent="0.3">
      <c r="A2753">
        <v>10210</v>
      </c>
      <c r="B2753">
        <v>42</v>
      </c>
      <c r="C2753">
        <v>70.33</v>
      </c>
      <c r="D2753">
        <v>2953.86</v>
      </c>
      <c r="E2753" s="1">
        <v>37998</v>
      </c>
      <c r="F2753" t="s">
        <v>16</v>
      </c>
      <c r="G2753">
        <v>1</v>
      </c>
      <c r="H2753">
        <v>1</v>
      </c>
      <c r="I2753">
        <v>2004</v>
      </c>
      <c r="J2753" t="s">
        <v>230</v>
      </c>
      <c r="K2753" t="s">
        <v>324</v>
      </c>
      <c r="L2753" t="s">
        <v>124</v>
      </c>
      <c r="M2753" t="s">
        <v>125</v>
      </c>
      <c r="N2753" t="s">
        <v>87</v>
      </c>
      <c r="O2753" t="s">
        <v>87</v>
      </c>
      <c r="P2753" t="s">
        <v>23</v>
      </c>
    </row>
    <row r="2754" spans="1:16" x14ac:dyDescent="0.3">
      <c r="A2754">
        <v>10222</v>
      </c>
      <c r="B2754">
        <v>43</v>
      </c>
      <c r="C2754">
        <v>74.03</v>
      </c>
      <c r="D2754">
        <v>3183.29</v>
      </c>
      <c r="E2754" s="1">
        <v>38036</v>
      </c>
      <c r="F2754" t="s">
        <v>16</v>
      </c>
      <c r="G2754">
        <v>1</v>
      </c>
      <c r="H2754">
        <v>2</v>
      </c>
      <c r="I2754">
        <v>2004</v>
      </c>
      <c r="J2754" t="s">
        <v>230</v>
      </c>
      <c r="K2754" t="s">
        <v>324</v>
      </c>
      <c r="L2754" t="s">
        <v>146</v>
      </c>
      <c r="M2754" t="s">
        <v>147</v>
      </c>
      <c r="N2754" t="s">
        <v>21</v>
      </c>
      <c r="O2754" t="s">
        <v>22</v>
      </c>
      <c r="P2754" t="s">
        <v>30</v>
      </c>
    </row>
    <row r="2755" spans="1:16" x14ac:dyDescent="0.3">
      <c r="A2755">
        <v>10235</v>
      </c>
      <c r="B2755">
        <v>34</v>
      </c>
      <c r="C2755">
        <v>72.55</v>
      </c>
      <c r="D2755">
        <v>2466.6999999999998</v>
      </c>
      <c r="E2755" s="1">
        <v>38079</v>
      </c>
      <c r="F2755" t="s">
        <v>16</v>
      </c>
      <c r="G2755">
        <v>2</v>
      </c>
      <c r="H2755">
        <v>4</v>
      </c>
      <c r="I2755">
        <v>2004</v>
      </c>
      <c r="J2755" t="s">
        <v>230</v>
      </c>
      <c r="K2755" t="s">
        <v>324</v>
      </c>
      <c r="L2755" t="s">
        <v>151</v>
      </c>
      <c r="M2755" t="s">
        <v>152</v>
      </c>
      <c r="N2755" t="s">
        <v>97</v>
      </c>
      <c r="O2755" t="s">
        <v>22</v>
      </c>
      <c r="P2755" t="s">
        <v>23</v>
      </c>
    </row>
    <row r="2756" spans="1:16" x14ac:dyDescent="0.3">
      <c r="A2756">
        <v>10250</v>
      </c>
      <c r="B2756">
        <v>38</v>
      </c>
      <c r="C2756">
        <v>62.19</v>
      </c>
      <c r="D2756">
        <v>2363.2199999999998</v>
      </c>
      <c r="E2756" s="1">
        <v>38118</v>
      </c>
      <c r="F2756" t="s">
        <v>16</v>
      </c>
      <c r="G2756">
        <v>2</v>
      </c>
      <c r="H2756">
        <v>5</v>
      </c>
      <c r="I2756">
        <v>2004</v>
      </c>
      <c r="J2756" t="s">
        <v>230</v>
      </c>
      <c r="K2756" t="s">
        <v>324</v>
      </c>
      <c r="L2756" t="s">
        <v>159</v>
      </c>
      <c r="M2756" t="s">
        <v>160</v>
      </c>
      <c r="N2756" t="s">
        <v>21</v>
      </c>
      <c r="O2756" t="s">
        <v>22</v>
      </c>
      <c r="P2756" t="s">
        <v>23</v>
      </c>
    </row>
    <row r="2757" spans="1:16" x14ac:dyDescent="0.3">
      <c r="A2757">
        <v>10262</v>
      </c>
      <c r="B2757">
        <v>35</v>
      </c>
      <c r="C2757">
        <v>71.069999999999993</v>
      </c>
      <c r="D2757">
        <v>2487.4499999999998</v>
      </c>
      <c r="E2757" s="1">
        <v>38162</v>
      </c>
      <c r="F2757" t="s">
        <v>138</v>
      </c>
      <c r="G2757">
        <v>2</v>
      </c>
      <c r="H2757">
        <v>6</v>
      </c>
      <c r="I2757">
        <v>2004</v>
      </c>
      <c r="J2757" t="s">
        <v>230</v>
      </c>
      <c r="K2757" t="s">
        <v>324</v>
      </c>
      <c r="L2757" t="s">
        <v>76</v>
      </c>
      <c r="M2757" t="s">
        <v>77</v>
      </c>
      <c r="N2757" t="s">
        <v>78</v>
      </c>
      <c r="O2757" t="s">
        <v>27</v>
      </c>
      <c r="P2757" t="s">
        <v>23</v>
      </c>
    </row>
    <row r="2758" spans="1:16" x14ac:dyDescent="0.3">
      <c r="A2758">
        <v>10275</v>
      </c>
      <c r="B2758">
        <v>31</v>
      </c>
      <c r="C2758">
        <v>72.55</v>
      </c>
      <c r="D2758">
        <v>2249.0500000000002</v>
      </c>
      <c r="E2758" s="1">
        <v>38191</v>
      </c>
      <c r="F2758" t="s">
        <v>16</v>
      </c>
      <c r="G2758">
        <v>3</v>
      </c>
      <c r="H2758">
        <v>7</v>
      </c>
      <c r="I2758">
        <v>2004</v>
      </c>
      <c r="J2758" t="s">
        <v>230</v>
      </c>
      <c r="K2758" t="s">
        <v>324</v>
      </c>
      <c r="L2758" t="s">
        <v>53</v>
      </c>
      <c r="M2758" t="s">
        <v>54</v>
      </c>
      <c r="N2758" t="s">
        <v>26</v>
      </c>
      <c r="O2758" t="s">
        <v>27</v>
      </c>
      <c r="P2758" t="s">
        <v>23</v>
      </c>
    </row>
    <row r="2759" spans="1:16" x14ac:dyDescent="0.3">
      <c r="A2759">
        <v>10284</v>
      </c>
      <c r="B2759">
        <v>32</v>
      </c>
      <c r="C2759">
        <v>64.41</v>
      </c>
      <c r="D2759">
        <v>2061.12</v>
      </c>
      <c r="E2759" s="1">
        <v>38220</v>
      </c>
      <c r="F2759" t="s">
        <v>16</v>
      </c>
      <c r="G2759">
        <v>3</v>
      </c>
      <c r="H2759">
        <v>8</v>
      </c>
      <c r="I2759">
        <v>2004</v>
      </c>
      <c r="J2759" t="s">
        <v>230</v>
      </c>
      <c r="K2759" t="s">
        <v>324</v>
      </c>
      <c r="L2759" t="s">
        <v>220</v>
      </c>
      <c r="M2759" t="s">
        <v>221</v>
      </c>
      <c r="N2759" t="s">
        <v>41</v>
      </c>
      <c r="O2759" t="s">
        <v>27</v>
      </c>
      <c r="P2759" t="s">
        <v>23</v>
      </c>
    </row>
    <row r="2760" spans="1:16" x14ac:dyDescent="0.3">
      <c r="A2760">
        <v>10296</v>
      </c>
      <c r="B2760">
        <v>47</v>
      </c>
      <c r="C2760">
        <v>86.62</v>
      </c>
      <c r="D2760">
        <v>4071.14</v>
      </c>
      <c r="E2760" s="1">
        <v>38245</v>
      </c>
      <c r="F2760" t="s">
        <v>16</v>
      </c>
      <c r="G2760">
        <v>3</v>
      </c>
      <c r="H2760">
        <v>9</v>
      </c>
      <c r="I2760">
        <v>2004</v>
      </c>
      <c r="J2760" t="s">
        <v>230</v>
      </c>
      <c r="K2760" t="s">
        <v>324</v>
      </c>
      <c r="L2760" t="s">
        <v>233</v>
      </c>
      <c r="M2760" t="s">
        <v>234</v>
      </c>
      <c r="N2760" t="s">
        <v>177</v>
      </c>
      <c r="O2760" t="s">
        <v>27</v>
      </c>
      <c r="P2760" t="s">
        <v>30</v>
      </c>
    </row>
    <row r="2761" spans="1:16" x14ac:dyDescent="0.3">
      <c r="A2761">
        <v>10308</v>
      </c>
      <c r="B2761">
        <v>39</v>
      </c>
      <c r="C2761">
        <v>68.11</v>
      </c>
      <c r="D2761">
        <v>2656.29</v>
      </c>
      <c r="E2761" s="1">
        <v>38275</v>
      </c>
      <c r="F2761" t="s">
        <v>16</v>
      </c>
      <c r="G2761">
        <v>4</v>
      </c>
      <c r="H2761">
        <v>10</v>
      </c>
      <c r="I2761">
        <v>2004</v>
      </c>
      <c r="J2761" t="s">
        <v>230</v>
      </c>
      <c r="K2761" t="s">
        <v>324</v>
      </c>
      <c r="L2761" t="s">
        <v>128</v>
      </c>
      <c r="M2761" t="s">
        <v>129</v>
      </c>
      <c r="N2761" t="s">
        <v>21</v>
      </c>
      <c r="O2761" t="s">
        <v>22</v>
      </c>
      <c r="P2761" t="s">
        <v>23</v>
      </c>
    </row>
    <row r="2762" spans="1:16" x14ac:dyDescent="0.3">
      <c r="A2762">
        <v>10316</v>
      </c>
      <c r="B2762">
        <v>44</v>
      </c>
      <c r="C2762">
        <v>62.19</v>
      </c>
      <c r="D2762">
        <v>2736.36</v>
      </c>
      <c r="E2762" s="1">
        <v>38292</v>
      </c>
      <c r="F2762" t="s">
        <v>16</v>
      </c>
      <c r="G2762">
        <v>4</v>
      </c>
      <c r="H2762">
        <v>11</v>
      </c>
      <c r="I2762">
        <v>2004</v>
      </c>
      <c r="J2762" t="s">
        <v>230</v>
      </c>
      <c r="K2762" t="s">
        <v>324</v>
      </c>
      <c r="L2762" t="s">
        <v>155</v>
      </c>
      <c r="M2762" t="s">
        <v>156</v>
      </c>
      <c r="N2762" t="s">
        <v>74</v>
      </c>
      <c r="O2762" t="s">
        <v>27</v>
      </c>
      <c r="P2762" t="s">
        <v>23</v>
      </c>
    </row>
    <row r="2763" spans="1:16" x14ac:dyDescent="0.3">
      <c r="A2763">
        <v>10328</v>
      </c>
      <c r="B2763">
        <v>39</v>
      </c>
      <c r="C2763">
        <v>85.87</v>
      </c>
      <c r="D2763">
        <v>3348.93</v>
      </c>
      <c r="E2763" s="1">
        <v>38303</v>
      </c>
      <c r="F2763" t="s">
        <v>16</v>
      </c>
      <c r="G2763">
        <v>4</v>
      </c>
      <c r="H2763">
        <v>11</v>
      </c>
      <c r="I2763">
        <v>2004</v>
      </c>
      <c r="J2763" t="s">
        <v>230</v>
      </c>
      <c r="K2763" t="s">
        <v>324</v>
      </c>
      <c r="L2763" t="s">
        <v>224</v>
      </c>
      <c r="M2763" t="s">
        <v>225</v>
      </c>
      <c r="N2763" t="s">
        <v>107</v>
      </c>
      <c r="O2763" t="s">
        <v>27</v>
      </c>
      <c r="P2763" t="s">
        <v>30</v>
      </c>
    </row>
    <row r="2764" spans="1:16" x14ac:dyDescent="0.3">
      <c r="A2764">
        <v>10339</v>
      </c>
      <c r="B2764">
        <v>50</v>
      </c>
      <c r="C2764">
        <v>57.86</v>
      </c>
      <c r="D2764">
        <v>2893</v>
      </c>
      <c r="E2764" s="1">
        <v>38314</v>
      </c>
      <c r="F2764" t="s">
        <v>16</v>
      </c>
      <c r="G2764">
        <v>4</v>
      </c>
      <c r="H2764">
        <v>11</v>
      </c>
      <c r="I2764">
        <v>2004</v>
      </c>
      <c r="J2764" t="s">
        <v>230</v>
      </c>
      <c r="K2764" t="s">
        <v>324</v>
      </c>
      <c r="L2764" t="s">
        <v>103</v>
      </c>
      <c r="M2764" t="s">
        <v>104</v>
      </c>
      <c r="N2764" t="s">
        <v>87</v>
      </c>
      <c r="O2764" t="s">
        <v>87</v>
      </c>
      <c r="P2764" t="s">
        <v>23</v>
      </c>
    </row>
    <row r="2765" spans="1:16" x14ac:dyDescent="0.3">
      <c r="A2765">
        <v>10352</v>
      </c>
      <c r="B2765">
        <v>22</v>
      </c>
      <c r="C2765">
        <v>75.510000000000005</v>
      </c>
      <c r="D2765">
        <v>1661.22</v>
      </c>
      <c r="E2765" s="1">
        <v>38324</v>
      </c>
      <c r="F2765" t="s">
        <v>16</v>
      </c>
      <c r="G2765">
        <v>4</v>
      </c>
      <c r="H2765">
        <v>12</v>
      </c>
      <c r="I2765">
        <v>2004</v>
      </c>
      <c r="J2765" t="s">
        <v>230</v>
      </c>
      <c r="K2765" t="s">
        <v>324</v>
      </c>
      <c r="L2765" t="s">
        <v>253</v>
      </c>
      <c r="M2765" t="s">
        <v>117</v>
      </c>
      <c r="N2765" t="s">
        <v>21</v>
      </c>
      <c r="O2765" t="s">
        <v>22</v>
      </c>
      <c r="P2765" t="s">
        <v>23</v>
      </c>
    </row>
    <row r="2766" spans="1:16" x14ac:dyDescent="0.3">
      <c r="A2766">
        <v>10361</v>
      </c>
      <c r="B2766">
        <v>35</v>
      </c>
      <c r="C2766">
        <v>100</v>
      </c>
      <c r="D2766">
        <v>4277.3500000000004</v>
      </c>
      <c r="E2766" s="1">
        <v>38338</v>
      </c>
      <c r="F2766" t="s">
        <v>16</v>
      </c>
      <c r="G2766">
        <v>4</v>
      </c>
      <c r="H2766">
        <v>12</v>
      </c>
      <c r="I2766">
        <v>2004</v>
      </c>
      <c r="J2766" t="s">
        <v>230</v>
      </c>
      <c r="K2766" t="s">
        <v>324</v>
      </c>
      <c r="L2766" t="s">
        <v>68</v>
      </c>
      <c r="M2766" t="s">
        <v>69</v>
      </c>
      <c r="N2766" t="s">
        <v>46</v>
      </c>
      <c r="O2766" t="s">
        <v>47</v>
      </c>
      <c r="P2766" t="s">
        <v>30</v>
      </c>
    </row>
    <row r="2767" spans="1:16" x14ac:dyDescent="0.3">
      <c r="A2767">
        <v>10373</v>
      </c>
      <c r="B2767">
        <v>45</v>
      </c>
      <c r="C2767">
        <v>55.62</v>
      </c>
      <c r="D2767">
        <v>2502.9</v>
      </c>
      <c r="E2767" s="1">
        <v>38383</v>
      </c>
      <c r="F2767" t="s">
        <v>16</v>
      </c>
      <c r="G2767">
        <v>1</v>
      </c>
      <c r="H2767">
        <v>1</v>
      </c>
      <c r="I2767">
        <v>2005</v>
      </c>
      <c r="J2767" t="s">
        <v>230</v>
      </c>
      <c r="K2767" t="s">
        <v>324</v>
      </c>
      <c r="L2767" t="s">
        <v>157</v>
      </c>
      <c r="M2767" t="s">
        <v>158</v>
      </c>
      <c r="N2767" t="s">
        <v>59</v>
      </c>
      <c r="O2767" t="s">
        <v>27</v>
      </c>
      <c r="P2767" t="s">
        <v>23</v>
      </c>
    </row>
    <row r="2768" spans="1:16" x14ac:dyDescent="0.3">
      <c r="A2768">
        <v>10386</v>
      </c>
      <c r="B2768">
        <v>44</v>
      </c>
      <c r="C2768">
        <v>86.4</v>
      </c>
      <c r="D2768">
        <v>3801.6</v>
      </c>
      <c r="E2768" s="1">
        <v>38412</v>
      </c>
      <c r="F2768" t="s">
        <v>164</v>
      </c>
      <c r="G2768">
        <v>1</v>
      </c>
      <c r="H2768">
        <v>3</v>
      </c>
      <c r="I2768">
        <v>2005</v>
      </c>
      <c r="J2768" t="s">
        <v>230</v>
      </c>
      <c r="K2768" t="s">
        <v>324</v>
      </c>
      <c r="L2768" t="s">
        <v>76</v>
      </c>
      <c r="M2768" t="s">
        <v>77</v>
      </c>
      <c r="N2768" t="s">
        <v>78</v>
      </c>
      <c r="O2768" t="s">
        <v>27</v>
      </c>
      <c r="P2768" t="s">
        <v>30</v>
      </c>
    </row>
    <row r="2769" spans="1:16" x14ac:dyDescent="0.3">
      <c r="A2769">
        <v>10398</v>
      </c>
      <c r="B2769">
        <v>36</v>
      </c>
      <c r="C2769">
        <v>87.36</v>
      </c>
      <c r="D2769">
        <v>3144.96</v>
      </c>
      <c r="E2769" s="1">
        <v>38441</v>
      </c>
      <c r="F2769" t="s">
        <v>16</v>
      </c>
      <c r="G2769">
        <v>1</v>
      </c>
      <c r="H2769">
        <v>3</v>
      </c>
      <c r="I2769">
        <v>2005</v>
      </c>
      <c r="J2769" t="s">
        <v>230</v>
      </c>
      <c r="K2769" t="s">
        <v>324</v>
      </c>
      <c r="L2769" t="s">
        <v>24</v>
      </c>
      <c r="M2769" t="s">
        <v>25</v>
      </c>
      <c r="N2769" t="s">
        <v>26</v>
      </c>
      <c r="O2769" t="s">
        <v>27</v>
      </c>
      <c r="P2769" t="s">
        <v>30</v>
      </c>
    </row>
    <row r="2770" spans="1:16" x14ac:dyDescent="0.3">
      <c r="A2770">
        <v>10401</v>
      </c>
      <c r="B2770">
        <v>28</v>
      </c>
      <c r="C2770">
        <v>72.55</v>
      </c>
      <c r="D2770">
        <v>2031.4</v>
      </c>
      <c r="E2770" s="1">
        <v>38445</v>
      </c>
      <c r="F2770" t="s">
        <v>161</v>
      </c>
      <c r="G2770">
        <v>2</v>
      </c>
      <c r="H2770">
        <v>4</v>
      </c>
      <c r="I2770">
        <v>2005</v>
      </c>
      <c r="J2770" t="s">
        <v>230</v>
      </c>
      <c r="K2770" t="s">
        <v>324</v>
      </c>
      <c r="L2770" t="s">
        <v>49</v>
      </c>
      <c r="M2770" t="s">
        <v>50</v>
      </c>
      <c r="N2770" t="s">
        <v>21</v>
      </c>
      <c r="O2770" t="s">
        <v>22</v>
      </c>
      <c r="P2770" t="s">
        <v>23</v>
      </c>
    </row>
    <row r="2771" spans="1:16" x14ac:dyDescent="0.3">
      <c r="A2771">
        <v>10416</v>
      </c>
      <c r="B2771">
        <v>43</v>
      </c>
      <c r="C2771">
        <v>62.19</v>
      </c>
      <c r="D2771">
        <v>2674.17</v>
      </c>
      <c r="E2771" s="1">
        <v>38482</v>
      </c>
      <c r="F2771" t="s">
        <v>16</v>
      </c>
      <c r="G2771">
        <v>2</v>
      </c>
      <c r="H2771">
        <v>5</v>
      </c>
      <c r="I2771">
        <v>2005</v>
      </c>
      <c r="J2771" t="s">
        <v>230</v>
      </c>
      <c r="K2771" t="s">
        <v>324</v>
      </c>
      <c r="L2771" t="s">
        <v>181</v>
      </c>
      <c r="M2771" t="s">
        <v>182</v>
      </c>
      <c r="N2771" t="s">
        <v>107</v>
      </c>
      <c r="O2771" t="s">
        <v>27</v>
      </c>
      <c r="P2771" t="s">
        <v>23</v>
      </c>
    </row>
    <row r="2772" spans="1:16" x14ac:dyDescent="0.3">
      <c r="A2772">
        <v>10106</v>
      </c>
      <c r="B2772">
        <v>48</v>
      </c>
      <c r="C2772">
        <v>52.64</v>
      </c>
      <c r="D2772">
        <v>2526.7199999999998</v>
      </c>
      <c r="E2772" s="1">
        <v>37669</v>
      </c>
      <c r="F2772" t="s">
        <v>16</v>
      </c>
      <c r="G2772">
        <v>1</v>
      </c>
      <c r="H2772">
        <v>2</v>
      </c>
      <c r="I2772">
        <v>2003</v>
      </c>
      <c r="J2772" t="s">
        <v>230</v>
      </c>
      <c r="K2772" t="s">
        <v>325</v>
      </c>
      <c r="L2772" t="s">
        <v>224</v>
      </c>
      <c r="M2772" t="s">
        <v>225</v>
      </c>
      <c r="N2772" t="s">
        <v>107</v>
      </c>
      <c r="O2772" t="s">
        <v>27</v>
      </c>
      <c r="P2772" t="s">
        <v>23</v>
      </c>
    </row>
    <row r="2773" spans="1:16" x14ac:dyDescent="0.3">
      <c r="A2773">
        <v>10119</v>
      </c>
      <c r="B2773">
        <v>28</v>
      </c>
      <c r="C2773">
        <v>48.17</v>
      </c>
      <c r="D2773">
        <v>1348.76</v>
      </c>
      <c r="E2773" s="1">
        <v>37739</v>
      </c>
      <c r="F2773" t="s">
        <v>16</v>
      </c>
      <c r="G2773">
        <v>2</v>
      </c>
      <c r="H2773">
        <v>4</v>
      </c>
      <c r="I2773">
        <v>2003</v>
      </c>
      <c r="J2773" t="s">
        <v>230</v>
      </c>
      <c r="K2773" t="s">
        <v>325</v>
      </c>
      <c r="L2773" t="s">
        <v>64</v>
      </c>
      <c r="M2773" t="s">
        <v>65</v>
      </c>
      <c r="N2773" t="s">
        <v>66</v>
      </c>
      <c r="O2773" t="s">
        <v>27</v>
      </c>
      <c r="P2773" t="s">
        <v>23</v>
      </c>
    </row>
    <row r="2774" spans="1:16" x14ac:dyDescent="0.3">
      <c r="A2774">
        <v>10131</v>
      </c>
      <c r="B2774">
        <v>21</v>
      </c>
      <c r="C2774">
        <v>41.71</v>
      </c>
      <c r="D2774">
        <v>875.91</v>
      </c>
      <c r="E2774" s="1">
        <v>37788</v>
      </c>
      <c r="F2774" t="s">
        <v>16</v>
      </c>
      <c r="G2774">
        <v>2</v>
      </c>
      <c r="H2774">
        <v>6</v>
      </c>
      <c r="I2774">
        <v>2003</v>
      </c>
      <c r="J2774" t="s">
        <v>230</v>
      </c>
      <c r="K2774" t="s">
        <v>325</v>
      </c>
      <c r="L2774" t="s">
        <v>232</v>
      </c>
      <c r="M2774" t="s">
        <v>205</v>
      </c>
      <c r="N2774" t="s">
        <v>21</v>
      </c>
      <c r="O2774" t="s">
        <v>22</v>
      </c>
      <c r="P2774" t="s">
        <v>23</v>
      </c>
    </row>
    <row r="2775" spans="1:16" x14ac:dyDescent="0.3">
      <c r="A2775">
        <v>10143</v>
      </c>
      <c r="B2775">
        <v>37</v>
      </c>
      <c r="C2775">
        <v>50.65</v>
      </c>
      <c r="D2775">
        <v>1874.05</v>
      </c>
      <c r="E2775" s="1">
        <v>37843</v>
      </c>
      <c r="F2775" t="s">
        <v>16</v>
      </c>
      <c r="G2775">
        <v>3</v>
      </c>
      <c r="H2775">
        <v>8</v>
      </c>
      <c r="I2775">
        <v>2003</v>
      </c>
      <c r="J2775" t="s">
        <v>230</v>
      </c>
      <c r="K2775" t="s">
        <v>325</v>
      </c>
      <c r="L2775" t="s">
        <v>137</v>
      </c>
      <c r="M2775" t="s">
        <v>71</v>
      </c>
      <c r="N2775" t="s">
        <v>21</v>
      </c>
      <c r="O2775" t="s">
        <v>22</v>
      </c>
      <c r="P2775" t="s">
        <v>23</v>
      </c>
    </row>
    <row r="2776" spans="1:16" x14ac:dyDescent="0.3">
      <c r="A2776">
        <v>10155</v>
      </c>
      <c r="B2776">
        <v>34</v>
      </c>
      <c r="C2776">
        <v>49.16</v>
      </c>
      <c r="D2776">
        <v>1671.44</v>
      </c>
      <c r="E2776" s="1">
        <v>37900</v>
      </c>
      <c r="F2776" t="s">
        <v>16</v>
      </c>
      <c r="G2776">
        <v>4</v>
      </c>
      <c r="H2776">
        <v>10</v>
      </c>
      <c r="I2776">
        <v>2003</v>
      </c>
      <c r="J2776" t="s">
        <v>230</v>
      </c>
      <c r="K2776" t="s">
        <v>325</v>
      </c>
      <c r="L2776" t="s">
        <v>57</v>
      </c>
      <c r="M2776" t="s">
        <v>58</v>
      </c>
      <c r="N2776" t="s">
        <v>59</v>
      </c>
      <c r="O2776" t="s">
        <v>27</v>
      </c>
      <c r="P2776" t="s">
        <v>23</v>
      </c>
    </row>
    <row r="2777" spans="1:16" x14ac:dyDescent="0.3">
      <c r="A2777">
        <v>10167</v>
      </c>
      <c r="B2777">
        <v>40</v>
      </c>
      <c r="C2777">
        <v>41.71</v>
      </c>
      <c r="D2777">
        <v>1668.4</v>
      </c>
      <c r="E2777" s="1">
        <v>37917</v>
      </c>
      <c r="F2777" t="s">
        <v>138</v>
      </c>
      <c r="G2777">
        <v>4</v>
      </c>
      <c r="H2777">
        <v>10</v>
      </c>
      <c r="I2777">
        <v>2003</v>
      </c>
      <c r="J2777" t="s">
        <v>230</v>
      </c>
      <c r="K2777" t="s">
        <v>325</v>
      </c>
      <c r="L2777" t="s">
        <v>108</v>
      </c>
      <c r="M2777" t="s">
        <v>109</v>
      </c>
      <c r="N2777" t="s">
        <v>83</v>
      </c>
      <c r="O2777" t="s">
        <v>27</v>
      </c>
      <c r="P2777" t="s">
        <v>23</v>
      </c>
    </row>
    <row r="2778" spans="1:16" x14ac:dyDescent="0.3">
      <c r="A2778">
        <v>10178</v>
      </c>
      <c r="B2778">
        <v>45</v>
      </c>
      <c r="C2778">
        <v>51.15</v>
      </c>
      <c r="D2778">
        <v>2301.75</v>
      </c>
      <c r="E2778" s="1">
        <v>37933</v>
      </c>
      <c r="F2778" t="s">
        <v>16</v>
      </c>
      <c r="G2778">
        <v>4</v>
      </c>
      <c r="H2778">
        <v>11</v>
      </c>
      <c r="I2778">
        <v>2003</v>
      </c>
      <c r="J2778" t="s">
        <v>230</v>
      </c>
      <c r="K2778" t="s">
        <v>325</v>
      </c>
      <c r="L2778" t="s">
        <v>139</v>
      </c>
      <c r="M2778" t="s">
        <v>140</v>
      </c>
      <c r="N2778" t="s">
        <v>26</v>
      </c>
      <c r="O2778" t="s">
        <v>27</v>
      </c>
      <c r="P2778" t="s">
        <v>23</v>
      </c>
    </row>
    <row r="2779" spans="1:16" x14ac:dyDescent="0.3">
      <c r="A2779">
        <v>10186</v>
      </c>
      <c r="B2779">
        <v>28</v>
      </c>
      <c r="C2779">
        <v>52.14</v>
      </c>
      <c r="D2779">
        <v>1459.92</v>
      </c>
      <c r="E2779" s="1">
        <v>37939</v>
      </c>
      <c r="F2779" t="s">
        <v>16</v>
      </c>
      <c r="G2779">
        <v>4</v>
      </c>
      <c r="H2779">
        <v>11</v>
      </c>
      <c r="I2779">
        <v>2003</v>
      </c>
      <c r="J2779" t="s">
        <v>230</v>
      </c>
      <c r="K2779" t="s">
        <v>325</v>
      </c>
      <c r="L2779" t="s">
        <v>141</v>
      </c>
      <c r="M2779" t="s">
        <v>136</v>
      </c>
      <c r="N2779" t="s">
        <v>74</v>
      </c>
      <c r="O2779" t="s">
        <v>27</v>
      </c>
      <c r="P2779" t="s">
        <v>23</v>
      </c>
    </row>
    <row r="2780" spans="1:16" x14ac:dyDescent="0.3">
      <c r="A2780">
        <v>10197</v>
      </c>
      <c r="B2780">
        <v>29</v>
      </c>
      <c r="C2780">
        <v>41.71</v>
      </c>
      <c r="D2780">
        <v>1209.5899999999999</v>
      </c>
      <c r="E2780" s="1">
        <v>37951</v>
      </c>
      <c r="F2780" t="s">
        <v>16</v>
      </c>
      <c r="G2780">
        <v>4</v>
      </c>
      <c r="H2780">
        <v>11</v>
      </c>
      <c r="I2780">
        <v>2003</v>
      </c>
      <c r="J2780" t="s">
        <v>230</v>
      </c>
      <c r="K2780" t="s">
        <v>325</v>
      </c>
      <c r="L2780" t="s">
        <v>142</v>
      </c>
      <c r="M2780" t="s">
        <v>143</v>
      </c>
      <c r="N2780" t="s">
        <v>78</v>
      </c>
      <c r="O2780" t="s">
        <v>27</v>
      </c>
      <c r="P2780" t="s">
        <v>23</v>
      </c>
    </row>
    <row r="2781" spans="1:16" x14ac:dyDescent="0.3">
      <c r="A2781">
        <v>10209</v>
      </c>
      <c r="B2781">
        <v>48</v>
      </c>
      <c r="C2781">
        <v>44.69</v>
      </c>
      <c r="D2781">
        <v>2145.12</v>
      </c>
      <c r="E2781" s="1">
        <v>37995</v>
      </c>
      <c r="F2781" t="s">
        <v>16</v>
      </c>
      <c r="G2781">
        <v>1</v>
      </c>
      <c r="H2781">
        <v>1</v>
      </c>
      <c r="I2781">
        <v>2004</v>
      </c>
      <c r="J2781" t="s">
        <v>230</v>
      </c>
      <c r="K2781" t="s">
        <v>325</v>
      </c>
      <c r="L2781" t="s">
        <v>144</v>
      </c>
      <c r="M2781" t="s">
        <v>145</v>
      </c>
      <c r="N2781" t="s">
        <v>21</v>
      </c>
      <c r="O2781" t="s">
        <v>22</v>
      </c>
      <c r="P2781" t="s">
        <v>23</v>
      </c>
    </row>
    <row r="2782" spans="1:16" x14ac:dyDescent="0.3">
      <c r="A2782">
        <v>10222</v>
      </c>
      <c r="B2782">
        <v>31</v>
      </c>
      <c r="C2782">
        <v>45.69</v>
      </c>
      <c r="D2782">
        <v>1416.39</v>
      </c>
      <c r="E2782" s="1">
        <v>38036</v>
      </c>
      <c r="F2782" t="s">
        <v>16</v>
      </c>
      <c r="G2782">
        <v>1</v>
      </c>
      <c r="H2782">
        <v>2</v>
      </c>
      <c r="I2782">
        <v>2004</v>
      </c>
      <c r="J2782" t="s">
        <v>230</v>
      </c>
      <c r="K2782" t="s">
        <v>325</v>
      </c>
      <c r="L2782" t="s">
        <v>146</v>
      </c>
      <c r="M2782" t="s">
        <v>147</v>
      </c>
      <c r="N2782" t="s">
        <v>21</v>
      </c>
      <c r="O2782" t="s">
        <v>22</v>
      </c>
      <c r="P2782" t="s">
        <v>23</v>
      </c>
    </row>
    <row r="2783" spans="1:16" x14ac:dyDescent="0.3">
      <c r="A2783">
        <v>10249</v>
      </c>
      <c r="B2783">
        <v>32</v>
      </c>
      <c r="C2783">
        <v>57.61</v>
      </c>
      <c r="D2783">
        <v>1843.52</v>
      </c>
      <c r="E2783" s="1">
        <v>38115</v>
      </c>
      <c r="F2783" t="s">
        <v>16</v>
      </c>
      <c r="G2783">
        <v>2</v>
      </c>
      <c r="H2783">
        <v>5</v>
      </c>
      <c r="I2783">
        <v>2004</v>
      </c>
      <c r="J2783" t="s">
        <v>230</v>
      </c>
      <c r="K2783" t="s">
        <v>325</v>
      </c>
      <c r="L2783" t="s">
        <v>100</v>
      </c>
      <c r="M2783" t="s">
        <v>56</v>
      </c>
      <c r="N2783" t="s">
        <v>21</v>
      </c>
      <c r="O2783" t="s">
        <v>22</v>
      </c>
      <c r="P2783" t="s">
        <v>23</v>
      </c>
    </row>
    <row r="2784" spans="1:16" x14ac:dyDescent="0.3">
      <c r="A2784">
        <v>10262</v>
      </c>
      <c r="B2784">
        <v>21</v>
      </c>
      <c r="C2784">
        <v>57.11</v>
      </c>
      <c r="D2784">
        <v>1199.31</v>
      </c>
      <c r="E2784" s="1">
        <v>38162</v>
      </c>
      <c r="F2784" t="s">
        <v>138</v>
      </c>
      <c r="G2784">
        <v>2</v>
      </c>
      <c r="H2784">
        <v>6</v>
      </c>
      <c r="I2784">
        <v>2004</v>
      </c>
      <c r="J2784" t="s">
        <v>230</v>
      </c>
      <c r="K2784" t="s">
        <v>325</v>
      </c>
      <c r="L2784" t="s">
        <v>76</v>
      </c>
      <c r="M2784" t="s">
        <v>77</v>
      </c>
      <c r="N2784" t="s">
        <v>78</v>
      </c>
      <c r="O2784" t="s">
        <v>27</v>
      </c>
      <c r="P2784" t="s">
        <v>23</v>
      </c>
    </row>
    <row r="2785" spans="1:16" x14ac:dyDescent="0.3">
      <c r="A2785">
        <v>10274</v>
      </c>
      <c r="B2785">
        <v>32</v>
      </c>
      <c r="C2785">
        <v>58.6</v>
      </c>
      <c r="D2785">
        <v>1875.2</v>
      </c>
      <c r="E2785" s="1">
        <v>38189</v>
      </c>
      <c r="F2785" t="s">
        <v>16</v>
      </c>
      <c r="G2785">
        <v>3</v>
      </c>
      <c r="H2785">
        <v>7</v>
      </c>
      <c r="I2785">
        <v>2004</v>
      </c>
      <c r="J2785" t="s">
        <v>230</v>
      </c>
      <c r="K2785" t="s">
        <v>325</v>
      </c>
      <c r="L2785" t="s">
        <v>116</v>
      </c>
      <c r="M2785" t="s">
        <v>117</v>
      </c>
      <c r="N2785" t="s">
        <v>21</v>
      </c>
      <c r="O2785" t="s">
        <v>22</v>
      </c>
      <c r="P2785" t="s">
        <v>23</v>
      </c>
    </row>
    <row r="2786" spans="1:16" x14ac:dyDescent="0.3">
      <c r="A2786">
        <v>10283</v>
      </c>
      <c r="B2786">
        <v>43</v>
      </c>
      <c r="C2786">
        <v>57.61</v>
      </c>
      <c r="D2786">
        <v>2477.23</v>
      </c>
      <c r="E2786" s="1">
        <v>38219</v>
      </c>
      <c r="F2786" t="s">
        <v>16</v>
      </c>
      <c r="G2786">
        <v>3</v>
      </c>
      <c r="H2786">
        <v>8</v>
      </c>
      <c r="I2786">
        <v>2004</v>
      </c>
      <c r="J2786" t="s">
        <v>230</v>
      </c>
      <c r="K2786" t="s">
        <v>325</v>
      </c>
      <c r="L2786" t="s">
        <v>151</v>
      </c>
      <c r="M2786" t="s">
        <v>152</v>
      </c>
      <c r="N2786" t="s">
        <v>97</v>
      </c>
      <c r="O2786" t="s">
        <v>22</v>
      </c>
      <c r="P2786" t="s">
        <v>23</v>
      </c>
    </row>
    <row r="2787" spans="1:16" x14ac:dyDescent="0.3">
      <c r="A2787">
        <v>10296</v>
      </c>
      <c r="B2787">
        <v>21</v>
      </c>
      <c r="C2787">
        <v>45.19</v>
      </c>
      <c r="D2787">
        <v>948.99</v>
      </c>
      <c r="E2787" s="1">
        <v>38245</v>
      </c>
      <c r="F2787" t="s">
        <v>16</v>
      </c>
      <c r="G2787">
        <v>3</v>
      </c>
      <c r="H2787">
        <v>9</v>
      </c>
      <c r="I2787">
        <v>2004</v>
      </c>
      <c r="J2787" t="s">
        <v>230</v>
      </c>
      <c r="K2787" t="s">
        <v>325</v>
      </c>
      <c r="L2787" t="s">
        <v>233</v>
      </c>
      <c r="M2787" t="s">
        <v>234</v>
      </c>
      <c r="N2787" t="s">
        <v>177</v>
      </c>
      <c r="O2787" t="s">
        <v>27</v>
      </c>
      <c r="P2787" t="s">
        <v>23</v>
      </c>
    </row>
    <row r="2788" spans="1:16" x14ac:dyDescent="0.3">
      <c r="A2788">
        <v>10307</v>
      </c>
      <c r="B2788">
        <v>34</v>
      </c>
      <c r="C2788">
        <v>53.63</v>
      </c>
      <c r="D2788">
        <v>1823.42</v>
      </c>
      <c r="E2788" s="1">
        <v>38274</v>
      </c>
      <c r="F2788" t="s">
        <v>16</v>
      </c>
      <c r="G2788">
        <v>4</v>
      </c>
      <c r="H2788">
        <v>10</v>
      </c>
      <c r="I2788">
        <v>2004</v>
      </c>
      <c r="J2788" t="s">
        <v>230</v>
      </c>
      <c r="K2788" t="s">
        <v>325</v>
      </c>
      <c r="L2788" t="s">
        <v>91</v>
      </c>
      <c r="M2788" t="s">
        <v>92</v>
      </c>
      <c r="N2788" t="s">
        <v>21</v>
      </c>
      <c r="O2788" t="s">
        <v>22</v>
      </c>
      <c r="P2788" t="s">
        <v>23</v>
      </c>
    </row>
    <row r="2789" spans="1:16" x14ac:dyDescent="0.3">
      <c r="A2789">
        <v>10316</v>
      </c>
      <c r="B2789">
        <v>34</v>
      </c>
      <c r="C2789">
        <v>43.7</v>
      </c>
      <c r="D2789">
        <v>1485.8</v>
      </c>
      <c r="E2789" s="1">
        <v>38292</v>
      </c>
      <c r="F2789" t="s">
        <v>16</v>
      </c>
      <c r="G2789">
        <v>4</v>
      </c>
      <c r="H2789">
        <v>11</v>
      </c>
      <c r="I2789">
        <v>2004</v>
      </c>
      <c r="J2789" t="s">
        <v>230</v>
      </c>
      <c r="K2789" t="s">
        <v>325</v>
      </c>
      <c r="L2789" t="s">
        <v>155</v>
      </c>
      <c r="M2789" t="s">
        <v>156</v>
      </c>
      <c r="N2789" t="s">
        <v>74</v>
      </c>
      <c r="O2789" t="s">
        <v>27</v>
      </c>
      <c r="P2789" t="s">
        <v>23</v>
      </c>
    </row>
    <row r="2790" spans="1:16" x14ac:dyDescent="0.3">
      <c r="A2790">
        <v>10329</v>
      </c>
      <c r="B2790">
        <v>44</v>
      </c>
      <c r="C2790">
        <v>86.13</v>
      </c>
      <c r="D2790">
        <v>3789.72</v>
      </c>
      <c r="E2790" s="1">
        <v>38306</v>
      </c>
      <c r="F2790" t="s">
        <v>16</v>
      </c>
      <c r="G2790">
        <v>4</v>
      </c>
      <c r="H2790">
        <v>11</v>
      </c>
      <c r="I2790">
        <v>2004</v>
      </c>
      <c r="J2790" t="s">
        <v>230</v>
      </c>
      <c r="K2790" t="s">
        <v>325</v>
      </c>
      <c r="L2790" t="s">
        <v>19</v>
      </c>
      <c r="M2790" t="s">
        <v>20</v>
      </c>
      <c r="N2790" t="s">
        <v>21</v>
      </c>
      <c r="O2790" t="s">
        <v>22</v>
      </c>
      <c r="P2790" t="s">
        <v>30</v>
      </c>
    </row>
    <row r="2791" spans="1:16" x14ac:dyDescent="0.3">
      <c r="A2791">
        <v>10339</v>
      </c>
      <c r="B2791">
        <v>27</v>
      </c>
      <c r="C2791">
        <v>76.31</v>
      </c>
      <c r="D2791">
        <v>2060.37</v>
      </c>
      <c r="E2791" s="1">
        <v>38314</v>
      </c>
      <c r="F2791" t="s">
        <v>16</v>
      </c>
      <c r="G2791">
        <v>4</v>
      </c>
      <c r="H2791">
        <v>11</v>
      </c>
      <c r="I2791">
        <v>2004</v>
      </c>
      <c r="J2791" t="s">
        <v>230</v>
      </c>
      <c r="K2791" t="s">
        <v>325</v>
      </c>
      <c r="L2791" t="s">
        <v>103</v>
      </c>
      <c r="M2791" t="s">
        <v>104</v>
      </c>
      <c r="N2791" t="s">
        <v>87</v>
      </c>
      <c r="O2791" t="s">
        <v>87</v>
      </c>
      <c r="P2791" t="s">
        <v>23</v>
      </c>
    </row>
    <row r="2792" spans="1:16" x14ac:dyDescent="0.3">
      <c r="A2792">
        <v>10352</v>
      </c>
      <c r="B2792">
        <v>49</v>
      </c>
      <c r="C2792">
        <v>52.64</v>
      </c>
      <c r="D2792">
        <v>2579.36</v>
      </c>
      <c r="E2792" s="1">
        <v>38324</v>
      </c>
      <c r="F2792" t="s">
        <v>16</v>
      </c>
      <c r="G2792">
        <v>4</v>
      </c>
      <c r="H2792">
        <v>12</v>
      </c>
      <c r="I2792">
        <v>2004</v>
      </c>
      <c r="J2792" t="s">
        <v>230</v>
      </c>
      <c r="K2792" t="s">
        <v>325</v>
      </c>
      <c r="L2792" t="s">
        <v>253</v>
      </c>
      <c r="M2792" t="s">
        <v>117</v>
      </c>
      <c r="N2792" t="s">
        <v>21</v>
      </c>
      <c r="O2792" t="s">
        <v>22</v>
      </c>
      <c r="P2792" t="s">
        <v>23</v>
      </c>
    </row>
    <row r="2793" spans="1:16" x14ac:dyDescent="0.3">
      <c r="A2793">
        <v>10361</v>
      </c>
      <c r="B2793">
        <v>23</v>
      </c>
      <c r="C2793">
        <v>95.2</v>
      </c>
      <c r="D2793">
        <v>2189.6</v>
      </c>
      <c r="E2793" s="1">
        <v>38338</v>
      </c>
      <c r="F2793" t="s">
        <v>16</v>
      </c>
      <c r="G2793">
        <v>4</v>
      </c>
      <c r="H2793">
        <v>12</v>
      </c>
      <c r="I2793">
        <v>2004</v>
      </c>
      <c r="J2793" t="s">
        <v>230</v>
      </c>
      <c r="K2793" t="s">
        <v>325</v>
      </c>
      <c r="L2793" t="s">
        <v>68</v>
      </c>
      <c r="M2793" t="s">
        <v>69</v>
      </c>
      <c r="N2793" t="s">
        <v>46</v>
      </c>
      <c r="O2793" t="s">
        <v>47</v>
      </c>
      <c r="P2793" t="s">
        <v>23</v>
      </c>
    </row>
    <row r="2794" spans="1:16" x14ac:dyDescent="0.3">
      <c r="A2794">
        <v>10373</v>
      </c>
      <c r="B2794">
        <v>25</v>
      </c>
      <c r="C2794">
        <v>64.97</v>
      </c>
      <c r="D2794">
        <v>1624.25</v>
      </c>
      <c r="E2794" s="1">
        <v>38383</v>
      </c>
      <c r="F2794" t="s">
        <v>16</v>
      </c>
      <c r="G2794">
        <v>1</v>
      </c>
      <c r="H2794">
        <v>1</v>
      </c>
      <c r="I2794">
        <v>2005</v>
      </c>
      <c r="J2794" t="s">
        <v>230</v>
      </c>
      <c r="K2794" t="s">
        <v>325</v>
      </c>
      <c r="L2794" t="s">
        <v>157</v>
      </c>
      <c r="M2794" t="s">
        <v>158</v>
      </c>
      <c r="N2794" t="s">
        <v>59</v>
      </c>
      <c r="O2794" t="s">
        <v>27</v>
      </c>
      <c r="P2794" t="s">
        <v>23</v>
      </c>
    </row>
    <row r="2795" spans="1:16" x14ac:dyDescent="0.3">
      <c r="A2795">
        <v>10386</v>
      </c>
      <c r="B2795">
        <v>50</v>
      </c>
      <c r="C2795">
        <v>87.15</v>
      </c>
      <c r="D2795">
        <v>4357.5</v>
      </c>
      <c r="E2795" s="1">
        <v>38412</v>
      </c>
      <c r="F2795" t="s">
        <v>164</v>
      </c>
      <c r="G2795">
        <v>1</v>
      </c>
      <c r="H2795">
        <v>3</v>
      </c>
      <c r="I2795">
        <v>2005</v>
      </c>
      <c r="J2795" t="s">
        <v>230</v>
      </c>
      <c r="K2795" t="s">
        <v>325</v>
      </c>
      <c r="L2795" t="s">
        <v>76</v>
      </c>
      <c r="M2795" t="s">
        <v>77</v>
      </c>
      <c r="N2795" t="s">
        <v>78</v>
      </c>
      <c r="O2795" t="s">
        <v>27</v>
      </c>
      <c r="P2795" t="s">
        <v>30</v>
      </c>
    </row>
    <row r="2796" spans="1:16" x14ac:dyDescent="0.3">
      <c r="A2796">
        <v>10398</v>
      </c>
      <c r="B2796">
        <v>34</v>
      </c>
      <c r="C2796">
        <v>40.22</v>
      </c>
      <c r="D2796">
        <v>1367.48</v>
      </c>
      <c r="E2796" s="1">
        <v>38441</v>
      </c>
      <c r="F2796" t="s">
        <v>16</v>
      </c>
      <c r="G2796">
        <v>1</v>
      </c>
      <c r="H2796">
        <v>3</v>
      </c>
      <c r="I2796">
        <v>2005</v>
      </c>
      <c r="J2796" t="s">
        <v>230</v>
      </c>
      <c r="K2796" t="s">
        <v>325</v>
      </c>
      <c r="L2796" t="s">
        <v>24</v>
      </c>
      <c r="M2796" t="s">
        <v>25</v>
      </c>
      <c r="N2796" t="s">
        <v>26</v>
      </c>
      <c r="O2796" t="s">
        <v>27</v>
      </c>
      <c r="P2796" t="s">
        <v>23</v>
      </c>
    </row>
    <row r="2797" spans="1:16" x14ac:dyDescent="0.3">
      <c r="A2797">
        <v>10400</v>
      </c>
      <c r="B2797">
        <v>20</v>
      </c>
      <c r="C2797">
        <v>56.12</v>
      </c>
      <c r="D2797">
        <v>1122.4000000000001</v>
      </c>
      <c r="E2797" s="1">
        <v>38443</v>
      </c>
      <c r="F2797" t="s">
        <v>16</v>
      </c>
      <c r="G2797">
        <v>2</v>
      </c>
      <c r="H2797">
        <v>4</v>
      </c>
      <c r="I2797">
        <v>2005</v>
      </c>
      <c r="J2797" t="s">
        <v>230</v>
      </c>
      <c r="K2797" t="s">
        <v>325</v>
      </c>
      <c r="L2797" t="s">
        <v>159</v>
      </c>
      <c r="M2797" t="s">
        <v>160</v>
      </c>
      <c r="N2797" t="s">
        <v>21</v>
      </c>
      <c r="O2797" t="s">
        <v>22</v>
      </c>
      <c r="P2797" t="s">
        <v>23</v>
      </c>
    </row>
    <row r="2798" spans="1:16" x14ac:dyDescent="0.3">
      <c r="A2798">
        <v>10415</v>
      </c>
      <c r="B2798">
        <v>42</v>
      </c>
      <c r="C2798">
        <v>57.61</v>
      </c>
      <c r="D2798">
        <v>2419.62</v>
      </c>
      <c r="E2798" s="1">
        <v>38481</v>
      </c>
      <c r="F2798" t="s">
        <v>75</v>
      </c>
      <c r="G2798">
        <v>2</v>
      </c>
      <c r="H2798">
        <v>5</v>
      </c>
      <c r="I2798">
        <v>2005</v>
      </c>
      <c r="J2798" t="s">
        <v>230</v>
      </c>
      <c r="K2798" t="s">
        <v>325</v>
      </c>
      <c r="L2798" t="s">
        <v>226</v>
      </c>
      <c r="M2798" t="s">
        <v>227</v>
      </c>
      <c r="N2798" t="s">
        <v>46</v>
      </c>
      <c r="O2798" t="s">
        <v>47</v>
      </c>
      <c r="P2798" t="s">
        <v>23</v>
      </c>
    </row>
    <row r="2799" spans="1:16" x14ac:dyDescent="0.3">
      <c r="A2799">
        <v>10105</v>
      </c>
      <c r="B2799">
        <v>25</v>
      </c>
      <c r="C2799">
        <v>56.78</v>
      </c>
      <c r="D2799">
        <v>1419.5</v>
      </c>
      <c r="E2799" s="1">
        <v>37663</v>
      </c>
      <c r="F2799" t="s">
        <v>16</v>
      </c>
      <c r="G2799">
        <v>1</v>
      </c>
      <c r="H2799">
        <v>2</v>
      </c>
      <c r="I2799">
        <v>2003</v>
      </c>
      <c r="J2799" t="s">
        <v>251</v>
      </c>
      <c r="K2799" t="s">
        <v>326</v>
      </c>
      <c r="L2799" t="s">
        <v>132</v>
      </c>
      <c r="M2799" t="s">
        <v>133</v>
      </c>
      <c r="N2799" t="s">
        <v>134</v>
      </c>
      <c r="O2799" t="s">
        <v>27</v>
      </c>
      <c r="P2799" t="s">
        <v>23</v>
      </c>
    </row>
    <row r="2800" spans="1:16" x14ac:dyDescent="0.3">
      <c r="A2800">
        <v>10117</v>
      </c>
      <c r="B2800">
        <v>50</v>
      </c>
      <c r="C2800">
        <v>43.68</v>
      </c>
      <c r="D2800">
        <v>2184</v>
      </c>
      <c r="E2800" s="1">
        <v>37727</v>
      </c>
      <c r="F2800" t="s">
        <v>16</v>
      </c>
      <c r="G2800">
        <v>2</v>
      </c>
      <c r="H2800">
        <v>4</v>
      </c>
      <c r="I2800">
        <v>2003</v>
      </c>
      <c r="J2800" t="s">
        <v>251</v>
      </c>
      <c r="K2800" t="s">
        <v>326</v>
      </c>
      <c r="L2800" t="s">
        <v>85</v>
      </c>
      <c r="M2800" t="s">
        <v>86</v>
      </c>
      <c r="N2800" t="s">
        <v>86</v>
      </c>
      <c r="O2800" t="s">
        <v>87</v>
      </c>
      <c r="P2800" t="s">
        <v>23</v>
      </c>
    </row>
    <row r="2801" spans="1:16" x14ac:dyDescent="0.3">
      <c r="A2801">
        <v>10129</v>
      </c>
      <c r="B2801">
        <v>32</v>
      </c>
      <c r="C2801">
        <v>64.97</v>
      </c>
      <c r="D2801">
        <v>2079.04</v>
      </c>
      <c r="E2801" s="1">
        <v>37784</v>
      </c>
      <c r="F2801" t="s">
        <v>16</v>
      </c>
      <c r="G2801">
        <v>2</v>
      </c>
      <c r="H2801">
        <v>6</v>
      </c>
      <c r="I2801">
        <v>2003</v>
      </c>
      <c r="J2801" t="s">
        <v>251</v>
      </c>
      <c r="K2801" t="s">
        <v>326</v>
      </c>
      <c r="L2801" t="s">
        <v>135</v>
      </c>
      <c r="M2801" t="s">
        <v>136</v>
      </c>
      <c r="N2801" t="s">
        <v>74</v>
      </c>
      <c r="O2801" t="s">
        <v>27</v>
      </c>
      <c r="P2801" t="s">
        <v>23</v>
      </c>
    </row>
    <row r="2802" spans="1:16" x14ac:dyDescent="0.3">
      <c r="A2802">
        <v>10142</v>
      </c>
      <c r="B2802">
        <v>39</v>
      </c>
      <c r="C2802">
        <v>44.23</v>
      </c>
      <c r="D2802">
        <v>1724.97</v>
      </c>
      <c r="E2802" s="1">
        <v>37841</v>
      </c>
      <c r="F2802" t="s">
        <v>16</v>
      </c>
      <c r="G2802">
        <v>3</v>
      </c>
      <c r="H2802">
        <v>8</v>
      </c>
      <c r="I2802">
        <v>2003</v>
      </c>
      <c r="J2802" t="s">
        <v>251</v>
      </c>
      <c r="K2802" t="s">
        <v>326</v>
      </c>
      <c r="L2802" t="s">
        <v>112</v>
      </c>
      <c r="M2802" t="s">
        <v>113</v>
      </c>
      <c r="N2802" t="s">
        <v>21</v>
      </c>
      <c r="O2802" t="s">
        <v>22</v>
      </c>
      <c r="P2802" t="s">
        <v>23</v>
      </c>
    </row>
    <row r="2803" spans="1:16" x14ac:dyDescent="0.3">
      <c r="A2803">
        <v>10153</v>
      </c>
      <c r="B2803">
        <v>50</v>
      </c>
      <c r="C2803">
        <v>60.06</v>
      </c>
      <c r="D2803">
        <v>3003</v>
      </c>
      <c r="E2803" s="1">
        <v>37892</v>
      </c>
      <c r="F2803" t="s">
        <v>16</v>
      </c>
      <c r="G2803">
        <v>3</v>
      </c>
      <c r="H2803">
        <v>9</v>
      </c>
      <c r="I2803">
        <v>2003</v>
      </c>
      <c r="J2803" t="s">
        <v>251</v>
      </c>
      <c r="K2803" t="s">
        <v>326</v>
      </c>
      <c r="L2803" t="s">
        <v>76</v>
      </c>
      <c r="M2803" t="s">
        <v>77</v>
      </c>
      <c r="N2803" t="s">
        <v>78</v>
      </c>
      <c r="O2803" t="s">
        <v>27</v>
      </c>
      <c r="P2803" t="s">
        <v>30</v>
      </c>
    </row>
    <row r="2804" spans="1:16" x14ac:dyDescent="0.3">
      <c r="A2804">
        <v>10167</v>
      </c>
      <c r="B2804">
        <v>38</v>
      </c>
      <c r="C2804">
        <v>48.59</v>
      </c>
      <c r="D2804">
        <v>1846.42</v>
      </c>
      <c r="E2804" s="1">
        <v>37917</v>
      </c>
      <c r="F2804" t="s">
        <v>138</v>
      </c>
      <c r="G2804">
        <v>4</v>
      </c>
      <c r="H2804">
        <v>10</v>
      </c>
      <c r="I2804">
        <v>2003</v>
      </c>
      <c r="J2804" t="s">
        <v>251</v>
      </c>
      <c r="K2804" t="s">
        <v>326</v>
      </c>
      <c r="L2804" t="s">
        <v>108</v>
      </c>
      <c r="M2804" t="s">
        <v>109</v>
      </c>
      <c r="N2804" t="s">
        <v>83</v>
      </c>
      <c r="O2804" t="s">
        <v>27</v>
      </c>
      <c r="P2804" t="s">
        <v>23</v>
      </c>
    </row>
    <row r="2805" spans="1:16" x14ac:dyDescent="0.3">
      <c r="A2805">
        <v>10177</v>
      </c>
      <c r="B2805">
        <v>40</v>
      </c>
      <c r="C2805">
        <v>50.23</v>
      </c>
      <c r="D2805">
        <v>2009.2</v>
      </c>
      <c r="E2805" s="1">
        <v>37932</v>
      </c>
      <c r="F2805" t="s">
        <v>16</v>
      </c>
      <c r="G2805">
        <v>4</v>
      </c>
      <c r="H2805">
        <v>11</v>
      </c>
      <c r="I2805">
        <v>2003</v>
      </c>
      <c r="J2805" t="s">
        <v>251</v>
      </c>
      <c r="K2805" t="s">
        <v>326</v>
      </c>
      <c r="L2805" t="s">
        <v>193</v>
      </c>
      <c r="M2805" t="s">
        <v>77</v>
      </c>
      <c r="N2805" t="s">
        <v>78</v>
      </c>
      <c r="O2805" t="s">
        <v>27</v>
      </c>
      <c r="P2805" t="s">
        <v>23</v>
      </c>
    </row>
    <row r="2806" spans="1:16" x14ac:dyDescent="0.3">
      <c r="A2806">
        <v>10185</v>
      </c>
      <c r="B2806">
        <v>28</v>
      </c>
      <c r="C2806">
        <v>64.430000000000007</v>
      </c>
      <c r="D2806">
        <v>1804.04</v>
      </c>
      <c r="E2806" s="1">
        <v>37939</v>
      </c>
      <c r="F2806" t="s">
        <v>16</v>
      </c>
      <c r="G2806">
        <v>4</v>
      </c>
      <c r="H2806">
        <v>11</v>
      </c>
      <c r="I2806">
        <v>2003</v>
      </c>
      <c r="J2806" t="s">
        <v>251</v>
      </c>
      <c r="K2806" t="s">
        <v>326</v>
      </c>
      <c r="L2806" t="s">
        <v>137</v>
      </c>
      <c r="M2806" t="s">
        <v>71</v>
      </c>
      <c r="N2806" t="s">
        <v>21</v>
      </c>
      <c r="O2806" t="s">
        <v>22</v>
      </c>
      <c r="P2806" t="s">
        <v>23</v>
      </c>
    </row>
    <row r="2807" spans="1:16" x14ac:dyDescent="0.3">
      <c r="A2807">
        <v>10197</v>
      </c>
      <c r="B2807">
        <v>42</v>
      </c>
      <c r="C2807">
        <v>50.23</v>
      </c>
      <c r="D2807">
        <v>2109.66</v>
      </c>
      <c r="E2807" s="1">
        <v>37951</v>
      </c>
      <c r="F2807" t="s">
        <v>16</v>
      </c>
      <c r="G2807">
        <v>4</v>
      </c>
      <c r="H2807">
        <v>11</v>
      </c>
      <c r="I2807">
        <v>2003</v>
      </c>
      <c r="J2807" t="s">
        <v>251</v>
      </c>
      <c r="K2807" t="s">
        <v>326</v>
      </c>
      <c r="L2807" t="s">
        <v>142</v>
      </c>
      <c r="M2807" t="s">
        <v>143</v>
      </c>
      <c r="N2807" t="s">
        <v>78</v>
      </c>
      <c r="O2807" t="s">
        <v>27</v>
      </c>
      <c r="P2807" t="s">
        <v>23</v>
      </c>
    </row>
    <row r="2808" spans="1:16" x14ac:dyDescent="0.3">
      <c r="A2808">
        <v>10208</v>
      </c>
      <c r="B2808">
        <v>42</v>
      </c>
      <c r="C2808">
        <v>63.88</v>
      </c>
      <c r="D2808">
        <v>2682.96</v>
      </c>
      <c r="E2808" s="1">
        <v>37988</v>
      </c>
      <c r="F2808" t="s">
        <v>16</v>
      </c>
      <c r="G2808">
        <v>1</v>
      </c>
      <c r="H2808">
        <v>1</v>
      </c>
      <c r="I2808">
        <v>2004</v>
      </c>
      <c r="J2808" t="s">
        <v>251</v>
      </c>
      <c r="K2808" t="s">
        <v>326</v>
      </c>
      <c r="L2808" t="s">
        <v>93</v>
      </c>
      <c r="M2808" t="s">
        <v>94</v>
      </c>
      <c r="N2808" t="s">
        <v>26</v>
      </c>
      <c r="O2808" t="s">
        <v>27</v>
      </c>
      <c r="P2808" t="s">
        <v>23</v>
      </c>
    </row>
    <row r="2809" spans="1:16" x14ac:dyDescent="0.3">
      <c r="A2809">
        <v>10222</v>
      </c>
      <c r="B2809">
        <v>36</v>
      </c>
      <c r="C2809">
        <v>63.34</v>
      </c>
      <c r="D2809">
        <v>2280.2399999999998</v>
      </c>
      <c r="E2809" s="1">
        <v>38036</v>
      </c>
      <c r="F2809" t="s">
        <v>16</v>
      </c>
      <c r="G2809">
        <v>1</v>
      </c>
      <c r="H2809">
        <v>2</v>
      </c>
      <c r="I2809">
        <v>2004</v>
      </c>
      <c r="J2809" t="s">
        <v>251</v>
      </c>
      <c r="K2809" t="s">
        <v>326</v>
      </c>
      <c r="L2809" t="s">
        <v>146</v>
      </c>
      <c r="M2809" t="s">
        <v>147</v>
      </c>
      <c r="N2809" t="s">
        <v>21</v>
      </c>
      <c r="O2809" t="s">
        <v>22</v>
      </c>
      <c r="P2809" t="s">
        <v>23</v>
      </c>
    </row>
    <row r="2810" spans="1:16" x14ac:dyDescent="0.3">
      <c r="A2810">
        <v>10232</v>
      </c>
      <c r="B2810">
        <v>24</v>
      </c>
      <c r="C2810">
        <v>49.69</v>
      </c>
      <c r="D2810">
        <v>1192.56</v>
      </c>
      <c r="E2810" s="1">
        <v>38066</v>
      </c>
      <c r="F2810" t="s">
        <v>16</v>
      </c>
      <c r="G2810">
        <v>1</v>
      </c>
      <c r="H2810">
        <v>3</v>
      </c>
      <c r="I2810">
        <v>2004</v>
      </c>
      <c r="J2810" t="s">
        <v>251</v>
      </c>
      <c r="K2810" t="s">
        <v>326</v>
      </c>
      <c r="L2810" t="s">
        <v>155</v>
      </c>
      <c r="M2810" t="s">
        <v>156</v>
      </c>
      <c r="N2810" t="s">
        <v>74</v>
      </c>
      <c r="O2810" t="s">
        <v>27</v>
      </c>
      <c r="P2810" t="s">
        <v>23</v>
      </c>
    </row>
    <row r="2811" spans="1:16" x14ac:dyDescent="0.3">
      <c r="A2811">
        <v>10248</v>
      </c>
      <c r="B2811">
        <v>23</v>
      </c>
      <c r="C2811">
        <v>65.52</v>
      </c>
      <c r="D2811">
        <v>1506.96</v>
      </c>
      <c r="E2811" s="1">
        <v>38114</v>
      </c>
      <c r="F2811" t="s">
        <v>138</v>
      </c>
      <c r="G2811">
        <v>2</v>
      </c>
      <c r="H2811">
        <v>5</v>
      </c>
      <c r="I2811">
        <v>2004</v>
      </c>
      <c r="J2811" t="s">
        <v>251</v>
      </c>
      <c r="K2811" t="s">
        <v>326</v>
      </c>
      <c r="L2811" t="s">
        <v>19</v>
      </c>
      <c r="M2811" t="s">
        <v>20</v>
      </c>
      <c r="N2811" t="s">
        <v>21</v>
      </c>
      <c r="O2811" t="s">
        <v>22</v>
      </c>
      <c r="P2811" t="s">
        <v>23</v>
      </c>
    </row>
    <row r="2812" spans="1:16" x14ac:dyDescent="0.3">
      <c r="A2812">
        <v>10261</v>
      </c>
      <c r="B2812">
        <v>29</v>
      </c>
      <c r="C2812">
        <v>50.78</v>
      </c>
      <c r="D2812">
        <v>1472.62</v>
      </c>
      <c r="E2812" s="1">
        <v>38155</v>
      </c>
      <c r="F2812" t="s">
        <v>16</v>
      </c>
      <c r="G2812">
        <v>2</v>
      </c>
      <c r="H2812">
        <v>6</v>
      </c>
      <c r="I2812">
        <v>2004</v>
      </c>
      <c r="J2812" t="s">
        <v>251</v>
      </c>
      <c r="K2812" t="s">
        <v>326</v>
      </c>
      <c r="L2812" t="s">
        <v>120</v>
      </c>
      <c r="M2812" t="s">
        <v>121</v>
      </c>
      <c r="N2812" t="s">
        <v>97</v>
      </c>
      <c r="O2812" t="s">
        <v>22</v>
      </c>
      <c r="P2812" t="s">
        <v>23</v>
      </c>
    </row>
    <row r="2813" spans="1:16" x14ac:dyDescent="0.3">
      <c r="A2813">
        <v>10273</v>
      </c>
      <c r="B2813">
        <v>37</v>
      </c>
      <c r="C2813">
        <v>45.86</v>
      </c>
      <c r="D2813">
        <v>1696.82</v>
      </c>
      <c r="E2813" s="1">
        <v>38189</v>
      </c>
      <c r="F2813" t="s">
        <v>16</v>
      </c>
      <c r="G2813">
        <v>3</v>
      </c>
      <c r="H2813">
        <v>7</v>
      </c>
      <c r="I2813">
        <v>2004</v>
      </c>
      <c r="J2813" t="s">
        <v>251</v>
      </c>
      <c r="K2813" t="s">
        <v>326</v>
      </c>
      <c r="L2813" t="s">
        <v>148</v>
      </c>
      <c r="M2813" t="s">
        <v>149</v>
      </c>
      <c r="N2813" t="s">
        <v>150</v>
      </c>
      <c r="O2813" t="s">
        <v>27</v>
      </c>
      <c r="P2813" t="s">
        <v>23</v>
      </c>
    </row>
    <row r="2814" spans="1:16" x14ac:dyDescent="0.3">
      <c r="A2814">
        <v>10283</v>
      </c>
      <c r="B2814">
        <v>33</v>
      </c>
      <c r="C2814">
        <v>51.32</v>
      </c>
      <c r="D2814">
        <v>1693.56</v>
      </c>
      <c r="E2814" s="1">
        <v>38219</v>
      </c>
      <c r="F2814" t="s">
        <v>16</v>
      </c>
      <c r="G2814">
        <v>3</v>
      </c>
      <c r="H2814">
        <v>8</v>
      </c>
      <c r="I2814">
        <v>2004</v>
      </c>
      <c r="J2814" t="s">
        <v>251</v>
      </c>
      <c r="K2814" t="s">
        <v>326</v>
      </c>
      <c r="L2814" t="s">
        <v>151</v>
      </c>
      <c r="M2814" t="s">
        <v>152</v>
      </c>
      <c r="N2814" t="s">
        <v>97</v>
      </c>
      <c r="O2814" t="s">
        <v>22</v>
      </c>
      <c r="P2814" t="s">
        <v>23</v>
      </c>
    </row>
    <row r="2815" spans="1:16" x14ac:dyDescent="0.3">
      <c r="A2815">
        <v>10293</v>
      </c>
      <c r="B2815">
        <v>32</v>
      </c>
      <c r="C2815">
        <v>60.06</v>
      </c>
      <c r="D2815">
        <v>1921.92</v>
      </c>
      <c r="E2815" s="1">
        <v>38239</v>
      </c>
      <c r="F2815" t="s">
        <v>16</v>
      </c>
      <c r="G2815">
        <v>3</v>
      </c>
      <c r="H2815">
        <v>9</v>
      </c>
      <c r="I2815">
        <v>2004</v>
      </c>
      <c r="J2815" t="s">
        <v>251</v>
      </c>
      <c r="K2815" t="s">
        <v>326</v>
      </c>
      <c r="L2815" t="s">
        <v>105</v>
      </c>
      <c r="M2815" t="s">
        <v>106</v>
      </c>
      <c r="N2815" t="s">
        <v>107</v>
      </c>
      <c r="O2815" t="s">
        <v>27</v>
      </c>
      <c r="P2815" t="s">
        <v>23</v>
      </c>
    </row>
    <row r="2816" spans="1:16" x14ac:dyDescent="0.3">
      <c r="A2816">
        <v>10306</v>
      </c>
      <c r="B2816">
        <v>35</v>
      </c>
      <c r="C2816">
        <v>59.51</v>
      </c>
      <c r="D2816">
        <v>2082.85</v>
      </c>
      <c r="E2816" s="1">
        <v>38274</v>
      </c>
      <c r="F2816" t="s">
        <v>16</v>
      </c>
      <c r="G2816">
        <v>4</v>
      </c>
      <c r="H2816">
        <v>10</v>
      </c>
      <c r="I2816">
        <v>2004</v>
      </c>
      <c r="J2816" t="s">
        <v>251</v>
      </c>
      <c r="K2816" t="s">
        <v>326</v>
      </c>
      <c r="L2816" t="s">
        <v>194</v>
      </c>
      <c r="M2816" t="s">
        <v>195</v>
      </c>
      <c r="N2816" t="s">
        <v>74</v>
      </c>
      <c r="O2816" t="s">
        <v>27</v>
      </c>
      <c r="P2816" t="s">
        <v>23</v>
      </c>
    </row>
    <row r="2817" spans="1:16" x14ac:dyDescent="0.3">
      <c r="A2817">
        <v>10315</v>
      </c>
      <c r="B2817">
        <v>40</v>
      </c>
      <c r="C2817">
        <v>55.69</v>
      </c>
      <c r="D2817">
        <v>2227.6</v>
      </c>
      <c r="E2817" s="1">
        <v>38289</v>
      </c>
      <c r="F2817" t="s">
        <v>16</v>
      </c>
      <c r="G2817">
        <v>4</v>
      </c>
      <c r="H2817">
        <v>10</v>
      </c>
      <c r="I2817">
        <v>2004</v>
      </c>
      <c r="J2817" t="s">
        <v>251</v>
      </c>
      <c r="K2817" t="s">
        <v>326</v>
      </c>
      <c r="L2817" t="s">
        <v>53</v>
      </c>
      <c r="M2817" t="s">
        <v>54</v>
      </c>
      <c r="N2817" t="s">
        <v>26</v>
      </c>
      <c r="O2817" t="s">
        <v>27</v>
      </c>
      <c r="P2817" t="s">
        <v>23</v>
      </c>
    </row>
    <row r="2818" spans="1:16" x14ac:dyDescent="0.3">
      <c r="A2818">
        <v>10327</v>
      </c>
      <c r="B2818">
        <v>37</v>
      </c>
      <c r="C2818">
        <v>86.74</v>
      </c>
      <c r="D2818">
        <v>3209.38</v>
      </c>
      <c r="E2818" s="1">
        <v>38301</v>
      </c>
      <c r="F2818" t="s">
        <v>164</v>
      </c>
      <c r="G2818">
        <v>4</v>
      </c>
      <c r="H2818">
        <v>11</v>
      </c>
      <c r="I2818">
        <v>2004</v>
      </c>
      <c r="J2818" t="s">
        <v>251</v>
      </c>
      <c r="K2818" t="s">
        <v>326</v>
      </c>
      <c r="L2818" t="s">
        <v>132</v>
      </c>
      <c r="M2818" t="s">
        <v>133</v>
      </c>
      <c r="N2818" t="s">
        <v>134</v>
      </c>
      <c r="O2818" t="s">
        <v>27</v>
      </c>
      <c r="P2818" t="s">
        <v>30</v>
      </c>
    </row>
    <row r="2819" spans="1:16" x14ac:dyDescent="0.3">
      <c r="A2819">
        <v>10337</v>
      </c>
      <c r="B2819">
        <v>42</v>
      </c>
      <c r="C2819">
        <v>97.16</v>
      </c>
      <c r="D2819">
        <v>4080.72</v>
      </c>
      <c r="E2819" s="1">
        <v>38312</v>
      </c>
      <c r="F2819" t="s">
        <v>16</v>
      </c>
      <c r="G2819">
        <v>4</v>
      </c>
      <c r="H2819">
        <v>11</v>
      </c>
      <c r="I2819">
        <v>2004</v>
      </c>
      <c r="J2819" t="s">
        <v>251</v>
      </c>
      <c r="K2819" t="s">
        <v>326</v>
      </c>
      <c r="L2819" t="s">
        <v>88</v>
      </c>
      <c r="M2819" t="s">
        <v>20</v>
      </c>
      <c r="N2819" t="s">
        <v>21</v>
      </c>
      <c r="O2819" t="s">
        <v>22</v>
      </c>
      <c r="P2819" t="s">
        <v>30</v>
      </c>
    </row>
    <row r="2820" spans="1:16" x14ac:dyDescent="0.3">
      <c r="A2820">
        <v>10350</v>
      </c>
      <c r="B2820">
        <v>20</v>
      </c>
      <c r="C2820">
        <v>100</v>
      </c>
      <c r="D2820">
        <v>2244.4</v>
      </c>
      <c r="E2820" s="1">
        <v>38323</v>
      </c>
      <c r="F2820" t="s">
        <v>16</v>
      </c>
      <c r="G2820">
        <v>4</v>
      </c>
      <c r="H2820">
        <v>12</v>
      </c>
      <c r="I2820">
        <v>2004</v>
      </c>
      <c r="J2820" t="s">
        <v>251</v>
      </c>
      <c r="K2820" t="s">
        <v>326</v>
      </c>
      <c r="L2820" t="s">
        <v>76</v>
      </c>
      <c r="M2820" t="s">
        <v>77</v>
      </c>
      <c r="N2820" t="s">
        <v>78</v>
      </c>
      <c r="O2820" t="s">
        <v>27</v>
      </c>
      <c r="P2820" t="s">
        <v>23</v>
      </c>
    </row>
    <row r="2821" spans="1:16" x14ac:dyDescent="0.3">
      <c r="A2821">
        <v>10373</v>
      </c>
      <c r="B2821">
        <v>29</v>
      </c>
      <c r="C2821">
        <v>100</v>
      </c>
      <c r="D2821">
        <v>3978.51</v>
      </c>
      <c r="E2821" s="1">
        <v>38383</v>
      </c>
      <c r="F2821" t="s">
        <v>16</v>
      </c>
      <c r="G2821">
        <v>1</v>
      </c>
      <c r="H2821">
        <v>1</v>
      </c>
      <c r="I2821">
        <v>2005</v>
      </c>
      <c r="J2821" t="s">
        <v>251</v>
      </c>
      <c r="K2821" t="s">
        <v>326</v>
      </c>
      <c r="L2821" t="s">
        <v>157</v>
      </c>
      <c r="M2821" t="s">
        <v>158</v>
      </c>
      <c r="N2821" t="s">
        <v>59</v>
      </c>
      <c r="O2821" t="s">
        <v>27</v>
      </c>
      <c r="P2821" t="s">
        <v>30</v>
      </c>
    </row>
    <row r="2822" spans="1:16" x14ac:dyDescent="0.3">
      <c r="A2822">
        <v>10386</v>
      </c>
      <c r="B2822">
        <v>43</v>
      </c>
      <c r="C2822">
        <v>100</v>
      </c>
      <c r="D2822">
        <v>5417.57</v>
      </c>
      <c r="E2822" s="1">
        <v>38412</v>
      </c>
      <c r="F2822" t="s">
        <v>164</v>
      </c>
      <c r="G2822">
        <v>1</v>
      </c>
      <c r="H2822">
        <v>3</v>
      </c>
      <c r="I2822">
        <v>2005</v>
      </c>
      <c r="J2822" t="s">
        <v>251</v>
      </c>
      <c r="K2822" t="s">
        <v>326</v>
      </c>
      <c r="L2822" t="s">
        <v>76</v>
      </c>
      <c r="M2822" t="s">
        <v>77</v>
      </c>
      <c r="N2822" t="s">
        <v>78</v>
      </c>
      <c r="O2822" t="s">
        <v>27</v>
      </c>
      <c r="P2822" t="s">
        <v>30</v>
      </c>
    </row>
    <row r="2823" spans="1:16" x14ac:dyDescent="0.3">
      <c r="A2823">
        <v>10397</v>
      </c>
      <c r="B2823">
        <v>34</v>
      </c>
      <c r="C2823">
        <v>62.24</v>
      </c>
      <c r="D2823">
        <v>2116.16</v>
      </c>
      <c r="E2823" s="1">
        <v>38439</v>
      </c>
      <c r="F2823" t="s">
        <v>16</v>
      </c>
      <c r="G2823">
        <v>1</v>
      </c>
      <c r="H2823">
        <v>3</v>
      </c>
      <c r="I2823">
        <v>2005</v>
      </c>
      <c r="J2823" t="s">
        <v>251</v>
      </c>
      <c r="K2823" t="s">
        <v>326</v>
      </c>
      <c r="L2823" t="s">
        <v>139</v>
      </c>
      <c r="M2823" t="s">
        <v>140</v>
      </c>
      <c r="N2823" t="s">
        <v>26</v>
      </c>
      <c r="O2823" t="s">
        <v>27</v>
      </c>
      <c r="P2823" t="s">
        <v>23</v>
      </c>
    </row>
    <row r="2824" spans="1:16" x14ac:dyDescent="0.3">
      <c r="A2824">
        <v>10414</v>
      </c>
      <c r="B2824">
        <v>47</v>
      </c>
      <c r="C2824">
        <v>65.52</v>
      </c>
      <c r="D2824">
        <v>3079.44</v>
      </c>
      <c r="E2824" s="1">
        <v>38478</v>
      </c>
      <c r="F2824" t="s">
        <v>161</v>
      </c>
      <c r="G2824">
        <v>2</v>
      </c>
      <c r="H2824">
        <v>5</v>
      </c>
      <c r="I2824">
        <v>2005</v>
      </c>
      <c r="J2824" t="s">
        <v>251</v>
      </c>
      <c r="K2824" t="s">
        <v>326</v>
      </c>
      <c r="L2824" t="s">
        <v>153</v>
      </c>
      <c r="M2824" t="s">
        <v>154</v>
      </c>
      <c r="N2824" t="s">
        <v>21</v>
      </c>
      <c r="O2824" t="s">
        <v>22</v>
      </c>
      <c r="P2824" t="s">
        <v>30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ECEB4A-A187-43E8-9F22-4447A6765CCD}">
  <dimension ref="A1:Q2252"/>
  <sheetViews>
    <sheetView topLeftCell="C1" workbookViewId="0">
      <selection activeCell="J20" sqref="J20"/>
    </sheetView>
  </sheetViews>
  <sheetFormatPr defaultRowHeight="14.4" x14ac:dyDescent="0.3"/>
  <cols>
    <col min="1" max="1" width="11.21875" customWidth="1"/>
    <col min="2" max="2" width="10.5546875" customWidth="1"/>
    <col min="3" max="3" width="18.44140625" customWidth="1"/>
    <col min="4" max="4" width="21.6640625" customWidth="1"/>
    <col min="5" max="5" width="13.77734375" customWidth="1"/>
    <col min="6" max="6" width="18.6640625" customWidth="1"/>
    <col min="7" max="7" width="11.6640625" customWidth="1"/>
    <col min="8" max="8" width="12.5546875" customWidth="1"/>
    <col min="9" max="9" width="12.44140625" customWidth="1"/>
    <col min="10" max="10" width="9.44140625" customWidth="1"/>
    <col min="11" max="11" width="16.77734375" customWidth="1"/>
    <col min="12" max="12" width="20.44140625" customWidth="1"/>
    <col min="13" max="13" width="17.5546875" customWidth="1"/>
    <col min="14" max="14" width="11.6640625" style="14" customWidth="1"/>
    <col min="15" max="15" width="7.21875" style="12" customWidth="1"/>
    <col min="16" max="17" width="13.21875" style="14" customWidth="1"/>
  </cols>
  <sheetData>
    <row r="1" spans="1:17" x14ac:dyDescent="0.3">
      <c r="A1" t="s">
        <v>534</v>
      </c>
      <c r="B1" t="s">
        <v>535</v>
      </c>
      <c r="C1" t="s">
        <v>536</v>
      </c>
      <c r="D1" t="s">
        <v>537</v>
      </c>
      <c r="E1" t="s">
        <v>538</v>
      </c>
      <c r="F1" t="s">
        <v>539</v>
      </c>
      <c r="G1" t="s">
        <v>540</v>
      </c>
      <c r="H1" t="s">
        <v>541</v>
      </c>
      <c r="I1" t="s">
        <v>542</v>
      </c>
      <c r="J1" t="s">
        <v>6700</v>
      </c>
      <c r="K1" t="s">
        <v>6690</v>
      </c>
      <c r="N1" s="15" t="s">
        <v>6694</v>
      </c>
      <c r="O1" s="16" t="s">
        <v>6695</v>
      </c>
      <c r="P1" s="17" t="s">
        <v>6696</v>
      </c>
      <c r="Q1" s="17" t="s">
        <v>6697</v>
      </c>
    </row>
    <row r="2" spans="1:17" x14ac:dyDescent="0.3">
      <c r="A2">
        <v>598</v>
      </c>
      <c r="B2">
        <v>3</v>
      </c>
      <c r="C2" t="s">
        <v>1435</v>
      </c>
      <c r="D2" t="s">
        <v>1436</v>
      </c>
      <c r="E2" s="5">
        <v>43353</v>
      </c>
      <c r="F2" t="s">
        <v>1437</v>
      </c>
      <c r="G2" s="5">
        <v>32236</v>
      </c>
      <c r="H2" t="s">
        <v>546</v>
      </c>
      <c r="I2">
        <v>1988</v>
      </c>
      <c r="J2">
        <f>2025-Table_Customer_Lookup[[#This Row],[birth_year]]</f>
        <v>37</v>
      </c>
      <c r="K2">
        <f ca="1">RANDBETWEEN(120,300)</f>
        <v>260</v>
      </c>
      <c r="N2" s="13" t="str" cm="1">
        <f t="array" ref="N2">_xlfn.IFS(Table_Customer_Lookup[[#This Row],[home_store]]=3,"Low",Table_Customer_Lookup[[#This Row],[home_store]]=5,"Middle",Table_Customer_Lookup[[#This Row],[home_store]]=8,"High")</f>
        <v>Low</v>
      </c>
      <c r="O2" s="12">
        <f>LEN(C2)</f>
        <v>15</v>
      </c>
      <c r="P2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Laurel</v>
      </c>
      <c r="Q2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Rutledge</v>
      </c>
    </row>
    <row r="3" spans="1:17" x14ac:dyDescent="0.3">
      <c r="A3">
        <v>5437</v>
      </c>
      <c r="B3">
        <v>5</v>
      </c>
      <c r="C3" t="s">
        <v>2320</v>
      </c>
      <c r="D3" t="s">
        <v>1436</v>
      </c>
      <c r="E3" s="5">
        <v>43561</v>
      </c>
      <c r="F3" t="s">
        <v>5722</v>
      </c>
      <c r="G3" s="5">
        <v>36967</v>
      </c>
      <c r="H3" t="s">
        <v>5337</v>
      </c>
      <c r="I3">
        <v>2001</v>
      </c>
      <c r="J3">
        <f>2025-Table_Customer_Lookup[[#This Row],[birth_year]]</f>
        <v>24</v>
      </c>
      <c r="K3">
        <f ca="1">RANDBETWEEN(120,300)</f>
        <v>241</v>
      </c>
      <c r="N3" s="13" t="str" cm="1">
        <f t="array" ref="N3">_xlfn.IFS(Table_Customer_Lookup[[#This Row],[home_store]]=3,"Low",Table_Customer_Lookup[[#This Row],[home_store]]=5,"Middle",Table_Customer_Lookup[[#This Row],[home_store]]=8,"High")</f>
        <v>Middle</v>
      </c>
      <c r="O3" s="12">
        <f t="shared" ref="O3:O66" si="0">LEN(C3)</f>
        <v>5</v>
      </c>
      <c r="P3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Zelda</v>
      </c>
      <c r="Q3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4" spans="1:17" x14ac:dyDescent="0.3">
      <c r="A4">
        <v>301</v>
      </c>
      <c r="B4">
        <v>3</v>
      </c>
      <c r="C4" t="s">
        <v>543</v>
      </c>
      <c r="D4" t="s">
        <v>544</v>
      </c>
      <c r="E4" s="5">
        <v>42739</v>
      </c>
      <c r="F4" t="s">
        <v>545</v>
      </c>
      <c r="G4" s="5">
        <v>18396</v>
      </c>
      <c r="H4" t="s">
        <v>546</v>
      </c>
      <c r="I4">
        <v>1950</v>
      </c>
      <c r="J4">
        <f>2025-Table_Customer_Lookup[[#This Row],[birth_year]]</f>
        <v>75</v>
      </c>
      <c r="K4">
        <f ca="1">RANDBETWEEN(120,300)</f>
        <v>161</v>
      </c>
      <c r="N4" s="13" t="str" cm="1">
        <f t="array" ref="N4">_xlfn.IFS(Table_Customer_Lookup[[#This Row],[home_store]]=3,"Low",Table_Customer_Lookup[[#This Row],[home_store]]=5,"Middle",Table_Customer_Lookup[[#This Row],[home_store]]=8,"High")</f>
        <v>Low</v>
      </c>
      <c r="O4" s="12">
        <f t="shared" si="0"/>
        <v>11</v>
      </c>
      <c r="P4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Alika</v>
      </c>
      <c r="Q4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Rivas</v>
      </c>
    </row>
    <row r="5" spans="1:17" x14ac:dyDescent="0.3">
      <c r="A5">
        <v>302</v>
      </c>
      <c r="B5">
        <v>3</v>
      </c>
      <c r="C5" t="s">
        <v>547</v>
      </c>
      <c r="D5" t="s">
        <v>548</v>
      </c>
      <c r="E5" s="5">
        <v>42741</v>
      </c>
      <c r="F5" t="s">
        <v>549</v>
      </c>
      <c r="G5" s="5">
        <v>18443</v>
      </c>
      <c r="H5" t="s">
        <v>546</v>
      </c>
      <c r="I5">
        <v>1950</v>
      </c>
      <c r="J5">
        <f>2025-Table_Customer_Lookup[[#This Row],[birth_year]]</f>
        <v>75</v>
      </c>
      <c r="K5">
        <f ca="1">RANDBETWEEN(120,300)</f>
        <v>279</v>
      </c>
      <c r="L5" s="19" t="s">
        <v>6689</v>
      </c>
      <c r="M5" s="19"/>
      <c r="N5" s="13" t="str" cm="1">
        <f t="array" ref="N5">_xlfn.IFS(Table_Customer_Lookup[[#This Row],[home_store]]=3,"Low",Table_Customer_Lookup[[#This Row],[home_store]]=5,"Middle",Table_Customer_Lookup[[#This Row],[home_store]]=8,"High")</f>
        <v>Low</v>
      </c>
      <c r="O5" s="12">
        <f t="shared" si="0"/>
        <v>10</v>
      </c>
      <c r="P5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Sacha</v>
      </c>
      <c r="Q5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Wall</v>
      </c>
    </row>
    <row r="6" spans="1:17" x14ac:dyDescent="0.3">
      <c r="A6">
        <v>303</v>
      </c>
      <c r="B6">
        <v>3</v>
      </c>
      <c r="C6" t="s">
        <v>550</v>
      </c>
      <c r="D6" t="s">
        <v>551</v>
      </c>
      <c r="E6" s="5">
        <v>42743</v>
      </c>
      <c r="F6" t="s">
        <v>552</v>
      </c>
      <c r="G6" s="5">
        <v>18489</v>
      </c>
      <c r="H6" t="s">
        <v>546</v>
      </c>
      <c r="I6">
        <v>1950</v>
      </c>
      <c r="J6">
        <f>2025-Table_Customer_Lookup[[#This Row],[birth_year]]</f>
        <v>75</v>
      </c>
      <c r="K6">
        <f ca="1">RANDBETWEEN(120,300)</f>
        <v>299</v>
      </c>
      <c r="L6" t="s">
        <v>536</v>
      </c>
      <c r="M6" t="s">
        <v>537</v>
      </c>
      <c r="N6" s="13" t="str" cm="1">
        <f t="array" ref="N6">_xlfn.IFS(Table_Customer_Lookup[[#This Row],[home_store]]=3,"Low",Table_Customer_Lookup[[#This Row],[home_store]]=5,"Middle",Table_Customer_Lookup[[#This Row],[home_store]]=8,"High")</f>
        <v>Low</v>
      </c>
      <c r="O6" s="12">
        <f t="shared" si="0"/>
        <v>12</v>
      </c>
      <c r="P6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Raya</v>
      </c>
      <c r="Q6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Hampton</v>
      </c>
    </row>
    <row r="7" spans="1:17" x14ac:dyDescent="0.3">
      <c r="A7">
        <v>305</v>
      </c>
      <c r="B7">
        <v>3</v>
      </c>
      <c r="C7" t="s">
        <v>556</v>
      </c>
      <c r="D7" t="s">
        <v>557</v>
      </c>
      <c r="E7" s="5">
        <v>42747</v>
      </c>
      <c r="F7" t="s">
        <v>558</v>
      </c>
      <c r="G7" s="5">
        <v>18583</v>
      </c>
      <c r="H7" t="s">
        <v>546</v>
      </c>
      <c r="I7">
        <v>1950</v>
      </c>
      <c r="J7">
        <f>2025-Table_Customer_Lookup[[#This Row],[birth_year]]</f>
        <v>75</v>
      </c>
      <c r="K7">
        <f ca="1">RANDBETWEEN(120,300)</f>
        <v>188</v>
      </c>
      <c r="L7" s="6" t="s">
        <v>6698</v>
      </c>
      <c r="M7" t="str">
        <f>_xlfn.XLOOKUP(C13,Table_Customer_Lookup[customer_first-name],Table_Customer_Lookup[customer_email],FALSE)</f>
        <v>Shea@ante.gov</v>
      </c>
      <c r="N7" s="13" t="str" cm="1">
        <f t="array" ref="N7">_xlfn.IFS(Table_Customer_Lookup[[#This Row],[home_store]]=3,"Low",Table_Customer_Lookup[[#This Row],[home_store]]=5,"Middle",Table_Customer_Lookup[[#This Row],[home_store]]=8,"High")</f>
        <v>Low</v>
      </c>
      <c r="O7" s="12">
        <f t="shared" si="0"/>
        <v>12</v>
      </c>
      <c r="P7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Brooke</v>
      </c>
      <c r="Q7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Munoz</v>
      </c>
    </row>
    <row r="8" spans="1:17" x14ac:dyDescent="0.3">
      <c r="A8">
        <v>306</v>
      </c>
      <c r="B8">
        <v>3</v>
      </c>
      <c r="C8" t="s">
        <v>559</v>
      </c>
      <c r="D8" t="s">
        <v>560</v>
      </c>
      <c r="E8" s="5">
        <v>42749</v>
      </c>
      <c r="F8" t="s">
        <v>561</v>
      </c>
      <c r="G8" s="5">
        <v>18629</v>
      </c>
      <c r="H8" t="s">
        <v>546</v>
      </c>
      <c r="I8">
        <v>1951</v>
      </c>
      <c r="J8">
        <f>2025-Table_Customer_Lookup[[#This Row],[birth_year]]</f>
        <v>74</v>
      </c>
      <c r="K8">
        <f ca="1">RANDBETWEEN(120,300)</f>
        <v>230</v>
      </c>
      <c r="L8" s="6" t="s">
        <v>6699</v>
      </c>
      <c r="M8" t="str">
        <f>_xlfn.XLOOKUP(C14,Table_Customer_Lookup[customer_first-name],Table_Customer_Lookup[customer_email],FALSE)</f>
        <v>Hyacinth@urna.edu</v>
      </c>
      <c r="N8" s="13" t="str" cm="1">
        <f t="array" ref="N8">_xlfn.IFS(Table_Customer_Lookup[[#This Row],[home_store]]=3,"Low",Table_Customer_Lookup[[#This Row],[home_store]]=5,"Middle",Table_Customer_Lookup[[#This Row],[home_store]]=8,"High")</f>
        <v>Low</v>
      </c>
      <c r="O8" s="12">
        <f t="shared" si="0"/>
        <v>12</v>
      </c>
      <c r="P8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Tanisha</v>
      </c>
      <c r="Q8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Wolf</v>
      </c>
    </row>
    <row r="9" spans="1:17" x14ac:dyDescent="0.3">
      <c r="A9">
        <v>307</v>
      </c>
      <c r="B9">
        <v>3</v>
      </c>
      <c r="C9" t="s">
        <v>562</v>
      </c>
      <c r="D9" t="s">
        <v>563</v>
      </c>
      <c r="E9" s="5">
        <v>42751</v>
      </c>
      <c r="F9" t="s">
        <v>564</v>
      </c>
      <c r="G9" s="5">
        <v>18676</v>
      </c>
      <c r="H9" t="s">
        <v>546</v>
      </c>
      <c r="I9">
        <v>1951</v>
      </c>
      <c r="J9">
        <f>2025-Table_Customer_Lookup[[#This Row],[birth_year]]</f>
        <v>74</v>
      </c>
      <c r="K9">
        <f ca="1">RANDBETWEEN(120,300)</f>
        <v>214</v>
      </c>
      <c r="N9" s="13" t="str" cm="1">
        <f t="array" ref="N9">_xlfn.IFS(Table_Customer_Lookup[[#This Row],[home_store]]=3,"Low",Table_Customer_Lookup[[#This Row],[home_store]]=5,"Middle",Table_Customer_Lookup[[#This Row],[home_store]]=8,"High")</f>
        <v>Low</v>
      </c>
      <c r="O9" s="12">
        <f t="shared" si="0"/>
        <v>18</v>
      </c>
      <c r="P9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Quintessa</v>
      </c>
      <c r="Q9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Franklin</v>
      </c>
    </row>
    <row r="10" spans="1:17" x14ac:dyDescent="0.3">
      <c r="A10">
        <v>309</v>
      </c>
      <c r="B10">
        <v>3</v>
      </c>
      <c r="C10" t="s">
        <v>568</v>
      </c>
      <c r="D10" t="s">
        <v>569</v>
      </c>
      <c r="E10" s="5">
        <v>42755</v>
      </c>
      <c r="F10" t="s">
        <v>570</v>
      </c>
      <c r="G10" s="5">
        <v>18769</v>
      </c>
      <c r="H10" t="s">
        <v>546</v>
      </c>
      <c r="I10">
        <v>1951</v>
      </c>
      <c r="J10">
        <f>2025-Table_Customer_Lookup[[#This Row],[birth_year]]</f>
        <v>74</v>
      </c>
      <c r="K10">
        <f ca="1">RANDBETWEEN(120,300)</f>
        <v>216</v>
      </c>
      <c r="N10" s="13" t="str" cm="1">
        <f t="array" ref="N10">_xlfn.IFS(Table_Customer_Lookup[[#This Row],[home_store]]=3,"Low",Table_Customer_Lookup[[#This Row],[home_store]]=5,"Middle",Table_Customer_Lookup[[#This Row],[home_store]]=8,"High")</f>
        <v>Low</v>
      </c>
      <c r="O10" s="12">
        <f t="shared" si="0"/>
        <v>12</v>
      </c>
      <c r="P10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Susan</v>
      </c>
      <c r="Q10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Mathis</v>
      </c>
    </row>
    <row r="11" spans="1:17" x14ac:dyDescent="0.3">
      <c r="A11">
        <v>311</v>
      </c>
      <c r="B11">
        <v>3</v>
      </c>
      <c r="C11" t="s">
        <v>574</v>
      </c>
      <c r="D11" t="s">
        <v>575</v>
      </c>
      <c r="E11" s="5">
        <v>42759</v>
      </c>
      <c r="F11" t="s">
        <v>576</v>
      </c>
      <c r="G11" s="5">
        <v>18862</v>
      </c>
      <c r="H11" t="s">
        <v>546</v>
      </c>
      <c r="I11">
        <v>1951</v>
      </c>
      <c r="J11">
        <f>2025-Table_Customer_Lookup[[#This Row],[birth_year]]</f>
        <v>74</v>
      </c>
      <c r="K11">
        <f ca="1">RANDBETWEEN(120,300)</f>
        <v>237</v>
      </c>
      <c r="N11" s="13" t="str" cm="1">
        <f t="array" ref="N11">_xlfn.IFS(Table_Customer_Lookup[[#This Row],[home_store]]=3,"Low",Table_Customer_Lookup[[#This Row],[home_store]]=5,"Middle",Table_Customer_Lookup[[#This Row],[home_store]]=8,"High")</f>
        <v>Low</v>
      </c>
      <c r="O11" s="12">
        <f t="shared" si="0"/>
        <v>14</v>
      </c>
      <c r="P11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Melodie</v>
      </c>
      <c r="Q11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Dawson</v>
      </c>
    </row>
    <row r="12" spans="1:17" x14ac:dyDescent="0.3">
      <c r="A12">
        <v>313</v>
      </c>
      <c r="B12">
        <v>3</v>
      </c>
      <c r="C12" t="s">
        <v>580</v>
      </c>
      <c r="D12" t="s">
        <v>581</v>
      </c>
      <c r="E12" s="5">
        <v>42763</v>
      </c>
      <c r="F12" t="s">
        <v>582</v>
      </c>
      <c r="G12" s="5">
        <v>18955</v>
      </c>
      <c r="H12" t="s">
        <v>546</v>
      </c>
      <c r="I12">
        <v>1951</v>
      </c>
      <c r="J12">
        <f>2025-Table_Customer_Lookup[[#This Row],[birth_year]]</f>
        <v>74</v>
      </c>
      <c r="K12">
        <f ca="1">RANDBETWEEN(120,300)</f>
        <v>247</v>
      </c>
      <c r="L12" s="7" t="s">
        <v>6691</v>
      </c>
      <c r="N12" s="13" t="str" cm="1">
        <f t="array" ref="N12">_xlfn.IFS(Table_Customer_Lookup[[#This Row],[home_store]]=3,"Low",Table_Customer_Lookup[[#This Row],[home_store]]=5,"Middle",Table_Customer_Lookup[[#This Row],[home_store]]=8,"High")</f>
        <v>Low</v>
      </c>
      <c r="O12" s="12">
        <f t="shared" si="0"/>
        <v>13</v>
      </c>
      <c r="P12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Melyssa</v>
      </c>
      <c r="Q12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Jones</v>
      </c>
    </row>
    <row r="13" spans="1:17" x14ac:dyDescent="0.3">
      <c r="A13">
        <v>314</v>
      </c>
      <c r="B13">
        <v>3</v>
      </c>
      <c r="C13" t="s">
        <v>583</v>
      </c>
      <c r="D13" t="s">
        <v>584</v>
      </c>
      <c r="E13" s="5">
        <v>42765</v>
      </c>
      <c r="F13" t="s">
        <v>585</v>
      </c>
      <c r="G13" s="5">
        <v>19002</v>
      </c>
      <c r="H13" t="s">
        <v>546</v>
      </c>
      <c r="I13">
        <v>1952</v>
      </c>
      <c r="J13">
        <f>2025-Table_Customer_Lookup[[#This Row],[birth_year]]</f>
        <v>73</v>
      </c>
      <c r="K13">
        <f ca="1">RANDBETWEEN(120,300)</f>
        <v>291</v>
      </c>
      <c r="L13" s="8">
        <f ca="1">SUM(_xlfn.XLOOKUP(C7,Table_Customer_Lookup[customer_first-name],Table_Customer_Lookup[Purchase amount]):_xlfn.XLOOKUP(C10,Table_Customer_Lookup[customer_first-name],Table_Customer_Lookup[Purchase amount]))</f>
        <v>848</v>
      </c>
      <c r="N13" s="13" t="str" cm="1">
        <f t="array" ref="N13">_xlfn.IFS(Table_Customer_Lookup[[#This Row],[home_store]]=3,"Low",Table_Customer_Lookup[[#This Row],[home_store]]=5,"Middle",Table_Customer_Lookup[[#This Row],[home_store]]=8,"High")</f>
        <v>Low</v>
      </c>
      <c r="O13" s="12">
        <f t="shared" si="0"/>
        <v>13</v>
      </c>
      <c r="P13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Yuri</v>
      </c>
      <c r="Q13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Jacobson</v>
      </c>
    </row>
    <row r="14" spans="1:17" x14ac:dyDescent="0.3">
      <c r="A14">
        <v>315</v>
      </c>
      <c r="B14">
        <v>3</v>
      </c>
      <c r="C14" t="s">
        <v>586</v>
      </c>
      <c r="D14" t="s">
        <v>587</v>
      </c>
      <c r="E14" s="5">
        <v>42768</v>
      </c>
      <c r="F14" t="s">
        <v>588</v>
      </c>
      <c r="G14" s="5">
        <v>19049</v>
      </c>
      <c r="H14" t="s">
        <v>546</v>
      </c>
      <c r="I14">
        <v>1952</v>
      </c>
      <c r="J14">
        <f>2025-Table_Customer_Lookup[[#This Row],[birth_year]]</f>
        <v>73</v>
      </c>
      <c r="K14">
        <f ca="1">RANDBETWEEN(120,300)</f>
        <v>133</v>
      </c>
      <c r="N14" s="13" t="str" cm="1">
        <f t="array" ref="N14">_xlfn.IFS(Table_Customer_Lookup[[#This Row],[home_store]]=3,"Low",Table_Customer_Lookup[[#This Row],[home_store]]=5,"Middle",Table_Customer_Lookup[[#This Row],[home_store]]=8,"High")</f>
        <v>Low</v>
      </c>
      <c r="O14" s="12">
        <f t="shared" si="0"/>
        <v>13</v>
      </c>
      <c r="P14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Kellie</v>
      </c>
      <c r="Q14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Barton</v>
      </c>
    </row>
    <row r="15" spans="1:17" x14ac:dyDescent="0.3">
      <c r="A15">
        <v>317</v>
      </c>
      <c r="B15">
        <v>3</v>
      </c>
      <c r="C15" t="s">
        <v>592</v>
      </c>
      <c r="D15" t="s">
        <v>593</v>
      </c>
      <c r="E15" s="5">
        <v>42772</v>
      </c>
      <c r="F15" t="s">
        <v>594</v>
      </c>
      <c r="G15" s="5">
        <v>19142</v>
      </c>
      <c r="H15" t="s">
        <v>546</v>
      </c>
      <c r="I15">
        <v>1952</v>
      </c>
      <c r="J15">
        <f>2025-Table_Customer_Lookup[[#This Row],[birth_year]]</f>
        <v>73</v>
      </c>
      <c r="K15">
        <f ca="1">RANDBETWEEN(120,300)</f>
        <v>288</v>
      </c>
      <c r="N15" s="13" t="str" cm="1">
        <f t="array" ref="N15">_xlfn.IFS(Table_Customer_Lookup[[#This Row],[home_store]]=3,"Low",Table_Customer_Lookup[[#This Row],[home_store]]=5,"Middle",Table_Customer_Lookup[[#This Row],[home_store]]=8,"High")</f>
        <v>Low</v>
      </c>
      <c r="O15" s="12">
        <f t="shared" si="0"/>
        <v>14</v>
      </c>
      <c r="P15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Reagan</v>
      </c>
      <c r="Q15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Roberts</v>
      </c>
    </row>
    <row r="16" spans="1:17" x14ac:dyDescent="0.3">
      <c r="A16">
        <v>318</v>
      </c>
      <c r="B16">
        <v>3</v>
      </c>
      <c r="C16" t="s">
        <v>595</v>
      </c>
      <c r="D16" t="s">
        <v>596</v>
      </c>
      <c r="E16" s="5">
        <v>42774</v>
      </c>
      <c r="F16" t="s">
        <v>597</v>
      </c>
      <c r="G16" s="5">
        <v>19188</v>
      </c>
      <c r="H16" t="s">
        <v>546</v>
      </c>
      <c r="I16">
        <v>1952</v>
      </c>
      <c r="J16">
        <f>2025-Table_Customer_Lookup[[#This Row],[birth_year]]</f>
        <v>73</v>
      </c>
      <c r="K16">
        <f ca="1">RANDBETWEEN(120,300)</f>
        <v>152</v>
      </c>
      <c r="L16" s="10" t="s">
        <v>6693</v>
      </c>
      <c r="M16" s="10" t="s">
        <v>6692</v>
      </c>
      <c r="N16" s="13" t="str" cm="1">
        <f t="array" ref="N16">_xlfn.IFS(Table_Customer_Lookup[[#This Row],[home_store]]=3,"Low",Table_Customer_Lookup[[#This Row],[home_store]]=5,"Middle",Table_Customer_Lookup[[#This Row],[home_store]]=8,"High")</f>
        <v>Low</v>
      </c>
      <c r="O16" s="12">
        <f t="shared" si="0"/>
        <v>12</v>
      </c>
      <c r="P16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Chelsea</v>
      </c>
      <c r="Q16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Bray</v>
      </c>
    </row>
    <row r="17" spans="1:17" x14ac:dyDescent="0.3">
      <c r="A17">
        <v>319</v>
      </c>
      <c r="B17">
        <v>3</v>
      </c>
      <c r="C17" t="s">
        <v>598</v>
      </c>
      <c r="D17" t="s">
        <v>599</v>
      </c>
      <c r="E17" s="5">
        <v>42776</v>
      </c>
      <c r="F17" t="s">
        <v>600</v>
      </c>
      <c r="G17" s="5">
        <v>19235</v>
      </c>
      <c r="H17" t="s">
        <v>546</v>
      </c>
      <c r="I17">
        <v>1952</v>
      </c>
      <c r="J17">
        <f>2025-Table_Customer_Lookup[[#This Row],[birth_year]]</f>
        <v>73</v>
      </c>
      <c r="K17">
        <f ca="1">RANDBETWEEN(120,300)</f>
        <v>300</v>
      </c>
      <c r="L17" s="11" cm="1">
        <f t="array" ref="L17">MAX(2024-YEAR(G2:G2252))</f>
        <v>74</v>
      </c>
      <c r="M17" s="11" cm="1">
        <f t="array" ref="M17">MIN(2024-YEAR(G2:G2252))</f>
        <v>23</v>
      </c>
      <c r="N17" s="13" t="str" cm="1">
        <f t="array" ref="N17">_xlfn.IFS(Table_Customer_Lookup[[#This Row],[home_store]]=3,"Low",Table_Customer_Lookup[[#This Row],[home_store]]=5,"Middle",Table_Customer_Lookup[[#This Row],[home_store]]=8,"High")</f>
        <v>Low</v>
      </c>
      <c r="O17" s="12">
        <f t="shared" si="0"/>
        <v>13</v>
      </c>
      <c r="P17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Lesley</v>
      </c>
      <c r="Q17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Benson</v>
      </c>
    </row>
    <row r="18" spans="1:17" x14ac:dyDescent="0.3">
      <c r="A18">
        <v>323</v>
      </c>
      <c r="B18">
        <v>3</v>
      </c>
      <c r="C18" t="s">
        <v>610</v>
      </c>
      <c r="D18" t="s">
        <v>611</v>
      </c>
      <c r="E18" s="5">
        <v>42784</v>
      </c>
      <c r="F18" t="s">
        <v>612</v>
      </c>
      <c r="G18" s="5">
        <v>19421</v>
      </c>
      <c r="H18" t="s">
        <v>546</v>
      </c>
      <c r="I18">
        <v>1953</v>
      </c>
      <c r="J18">
        <f>2025-Table_Customer_Lookup[[#This Row],[birth_year]]</f>
        <v>72</v>
      </c>
      <c r="K18">
        <f ca="1">RANDBETWEEN(120,300)</f>
        <v>183</v>
      </c>
      <c r="N18" s="13" t="str" cm="1">
        <f t="array" ref="N18">_xlfn.IFS(Table_Customer_Lookup[[#This Row],[home_store]]=3,"Low",Table_Customer_Lookup[[#This Row],[home_store]]=5,"Middle",Table_Customer_Lookup[[#This Row],[home_store]]=8,"High")</f>
        <v>Low</v>
      </c>
      <c r="O18" s="12">
        <f t="shared" si="0"/>
        <v>16</v>
      </c>
      <c r="P18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Cecilia</v>
      </c>
      <c r="Q18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Davidson</v>
      </c>
    </row>
    <row r="19" spans="1:17" x14ac:dyDescent="0.3">
      <c r="A19">
        <v>325</v>
      </c>
      <c r="B19">
        <v>3</v>
      </c>
      <c r="C19" t="s">
        <v>616</v>
      </c>
      <c r="D19" t="s">
        <v>617</v>
      </c>
      <c r="E19" s="5">
        <v>42788</v>
      </c>
      <c r="F19" t="s">
        <v>618</v>
      </c>
      <c r="G19" s="5">
        <v>19515</v>
      </c>
      <c r="H19" t="s">
        <v>546</v>
      </c>
      <c r="I19">
        <v>1953</v>
      </c>
      <c r="J19">
        <f>2025-Table_Customer_Lookup[[#This Row],[birth_year]]</f>
        <v>72</v>
      </c>
      <c r="K19">
        <f ca="1">RANDBETWEEN(120,300)</f>
        <v>132</v>
      </c>
      <c r="N19" s="13" t="str" cm="1">
        <f t="array" ref="N19">_xlfn.IFS(Table_Customer_Lookup[[#This Row],[home_store]]=3,"Low",Table_Customer_Lookup[[#This Row],[home_store]]=5,"Middle",Table_Customer_Lookup[[#This Row],[home_store]]=8,"High")</f>
        <v>Low</v>
      </c>
      <c r="O19" s="12">
        <f t="shared" si="0"/>
        <v>11</v>
      </c>
      <c r="P19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Pamela</v>
      </c>
      <c r="Q19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Hays</v>
      </c>
    </row>
    <row r="20" spans="1:17" x14ac:dyDescent="0.3">
      <c r="A20">
        <v>326</v>
      </c>
      <c r="B20">
        <v>3</v>
      </c>
      <c r="C20" t="s">
        <v>619</v>
      </c>
      <c r="D20" t="s">
        <v>620</v>
      </c>
      <c r="E20" s="5">
        <v>42790</v>
      </c>
      <c r="F20" t="s">
        <v>621</v>
      </c>
      <c r="G20" s="5">
        <v>19561</v>
      </c>
      <c r="H20" t="s">
        <v>546</v>
      </c>
      <c r="I20">
        <v>1953</v>
      </c>
      <c r="J20">
        <f>2025-Table_Customer_Lookup[[#This Row],[birth_year]]</f>
        <v>72</v>
      </c>
      <c r="K20">
        <f ca="1">RANDBETWEEN(120,300)</f>
        <v>151</v>
      </c>
      <c r="N20" s="13" t="str" cm="1">
        <f t="array" ref="N20">_xlfn.IFS(Table_Customer_Lookup[[#This Row],[home_store]]=3,"Low",Table_Customer_Lookup[[#This Row],[home_store]]=5,"Middle",Table_Customer_Lookup[[#This Row],[home_store]]=8,"High")</f>
        <v>Low</v>
      </c>
      <c r="O20" s="12">
        <f t="shared" si="0"/>
        <v>14</v>
      </c>
      <c r="P20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Sandra</v>
      </c>
      <c r="Q20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Andrews</v>
      </c>
    </row>
    <row r="21" spans="1:17" x14ac:dyDescent="0.3">
      <c r="A21">
        <v>327</v>
      </c>
      <c r="B21">
        <v>3</v>
      </c>
      <c r="C21" t="s">
        <v>622</v>
      </c>
      <c r="D21" t="s">
        <v>623</v>
      </c>
      <c r="E21" s="5">
        <v>42792</v>
      </c>
      <c r="F21" t="s">
        <v>624</v>
      </c>
      <c r="G21" s="5">
        <v>19608</v>
      </c>
      <c r="H21" t="s">
        <v>546</v>
      </c>
      <c r="I21">
        <v>1953</v>
      </c>
      <c r="J21">
        <f>2025-Table_Customer_Lookup[[#This Row],[birth_year]]</f>
        <v>72</v>
      </c>
      <c r="K21">
        <f ca="1">RANDBETWEEN(120,300)</f>
        <v>300</v>
      </c>
      <c r="N21" s="13" t="str" cm="1">
        <f t="array" ref="N21">_xlfn.IFS(Table_Customer_Lookup[[#This Row],[home_store]]=3,"Low",Table_Customer_Lookup[[#This Row],[home_store]]=5,"Middle",Table_Customer_Lookup[[#This Row],[home_store]]=8,"High")</f>
        <v>Low</v>
      </c>
      <c r="O21" s="12">
        <f t="shared" si="0"/>
        <v>12</v>
      </c>
      <c r="P21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Shafira</v>
      </c>
      <c r="Q21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Moss</v>
      </c>
    </row>
    <row r="22" spans="1:17" x14ac:dyDescent="0.3">
      <c r="A22">
        <v>329</v>
      </c>
      <c r="B22">
        <v>3</v>
      </c>
      <c r="C22" t="s">
        <v>628</v>
      </c>
      <c r="D22" t="s">
        <v>629</v>
      </c>
      <c r="E22" s="5">
        <v>42796</v>
      </c>
      <c r="F22" t="s">
        <v>630</v>
      </c>
      <c r="G22" s="5">
        <v>19701</v>
      </c>
      <c r="H22" t="s">
        <v>546</v>
      </c>
      <c r="I22">
        <v>1953</v>
      </c>
      <c r="J22">
        <f>2025-Table_Customer_Lookup[[#This Row],[birth_year]]</f>
        <v>72</v>
      </c>
      <c r="K22">
        <f ca="1">RANDBETWEEN(120,300)</f>
        <v>152</v>
      </c>
      <c r="N22" s="13" t="str" cm="1">
        <f t="array" ref="N22">_xlfn.IFS(Table_Customer_Lookup[[#This Row],[home_store]]=3,"Low",Table_Customer_Lookup[[#This Row],[home_store]]=5,"Middle",Table_Customer_Lookup[[#This Row],[home_store]]=8,"High")</f>
        <v>Low</v>
      </c>
      <c r="O22" s="12">
        <f t="shared" si="0"/>
        <v>17</v>
      </c>
      <c r="P22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Angela</v>
      </c>
      <c r="Q22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Strickland</v>
      </c>
    </row>
    <row r="23" spans="1:17" x14ac:dyDescent="0.3">
      <c r="A23">
        <v>331</v>
      </c>
      <c r="B23">
        <v>3</v>
      </c>
      <c r="C23" t="s">
        <v>634</v>
      </c>
      <c r="D23" t="s">
        <v>635</v>
      </c>
      <c r="E23" s="5">
        <v>42801</v>
      </c>
      <c r="F23" t="s">
        <v>636</v>
      </c>
      <c r="G23" s="5">
        <v>19794</v>
      </c>
      <c r="H23" t="s">
        <v>546</v>
      </c>
      <c r="I23">
        <v>1954</v>
      </c>
      <c r="J23">
        <f>2025-Table_Customer_Lookup[[#This Row],[birth_year]]</f>
        <v>71</v>
      </c>
      <c r="K23">
        <f ca="1">RANDBETWEEN(120,300)</f>
        <v>207</v>
      </c>
      <c r="N23" s="13" t="str" cm="1">
        <f t="array" ref="N23">_xlfn.IFS(Table_Customer_Lookup[[#This Row],[home_store]]=3,"Low",Table_Customer_Lookup[[#This Row],[home_store]]=5,"Middle",Table_Customer_Lookup[[#This Row],[home_store]]=8,"High")</f>
        <v>Low</v>
      </c>
      <c r="O23" s="12">
        <f t="shared" si="0"/>
        <v>15</v>
      </c>
      <c r="P23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Amelia</v>
      </c>
      <c r="Q23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Alvarado</v>
      </c>
    </row>
    <row r="24" spans="1:17" x14ac:dyDescent="0.3">
      <c r="A24">
        <v>333</v>
      </c>
      <c r="B24">
        <v>3</v>
      </c>
      <c r="C24" t="s">
        <v>640</v>
      </c>
      <c r="D24" t="s">
        <v>641</v>
      </c>
      <c r="E24" s="5">
        <v>42805</v>
      </c>
      <c r="F24" t="s">
        <v>642</v>
      </c>
      <c r="G24" s="5">
        <v>19887</v>
      </c>
      <c r="H24" t="s">
        <v>546</v>
      </c>
      <c r="I24">
        <v>1954</v>
      </c>
      <c r="J24">
        <f>2025-Table_Customer_Lookup[[#This Row],[birth_year]]</f>
        <v>71</v>
      </c>
      <c r="K24">
        <f ca="1">RANDBETWEEN(120,300)</f>
        <v>282</v>
      </c>
      <c r="N24" s="13" t="str" cm="1">
        <f t="array" ref="N24">_xlfn.IFS(Table_Customer_Lookup[[#This Row],[home_store]]=3,"Low",Table_Customer_Lookup[[#This Row],[home_store]]=5,"Middle",Table_Customer_Lookup[[#This Row],[home_store]]=8,"High")</f>
        <v>Low</v>
      </c>
      <c r="O24" s="12">
        <f t="shared" si="0"/>
        <v>12</v>
      </c>
      <c r="P24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Chava</v>
      </c>
      <c r="Q24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Guzman</v>
      </c>
    </row>
    <row r="25" spans="1:17" x14ac:dyDescent="0.3">
      <c r="A25">
        <v>334</v>
      </c>
      <c r="B25">
        <v>3</v>
      </c>
      <c r="C25" t="s">
        <v>643</v>
      </c>
      <c r="D25" t="s">
        <v>644</v>
      </c>
      <c r="E25" s="5">
        <v>42807</v>
      </c>
      <c r="F25" t="s">
        <v>645</v>
      </c>
      <c r="G25" s="5">
        <v>19934</v>
      </c>
      <c r="H25" t="s">
        <v>546</v>
      </c>
      <c r="I25">
        <v>1954</v>
      </c>
      <c r="J25">
        <f>2025-Table_Customer_Lookup[[#This Row],[birth_year]]</f>
        <v>71</v>
      </c>
      <c r="K25">
        <f ca="1">RANDBETWEEN(120,300)</f>
        <v>218</v>
      </c>
      <c r="N25" s="13" t="str" cm="1">
        <f t="array" ref="N25">_xlfn.IFS(Table_Customer_Lookup[[#This Row],[home_store]]=3,"Low",Table_Customer_Lookup[[#This Row],[home_store]]=5,"Middle",Table_Customer_Lookup[[#This Row],[home_store]]=8,"High")</f>
        <v>Low</v>
      </c>
      <c r="O25" s="12">
        <f t="shared" si="0"/>
        <v>11</v>
      </c>
      <c r="P25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Nita</v>
      </c>
      <c r="Q25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Golden</v>
      </c>
    </row>
    <row r="26" spans="1:17" x14ac:dyDescent="0.3">
      <c r="A26">
        <v>335</v>
      </c>
      <c r="B26">
        <v>3</v>
      </c>
      <c r="C26" t="s">
        <v>646</v>
      </c>
      <c r="D26" t="s">
        <v>647</v>
      </c>
      <c r="E26" s="5">
        <v>42809</v>
      </c>
      <c r="F26" t="s">
        <v>648</v>
      </c>
      <c r="G26" s="5">
        <v>19981</v>
      </c>
      <c r="H26" t="s">
        <v>546</v>
      </c>
      <c r="I26">
        <v>1954</v>
      </c>
      <c r="J26">
        <f>2025-Table_Customer_Lookup[[#This Row],[birth_year]]</f>
        <v>71</v>
      </c>
      <c r="K26">
        <f ca="1">RANDBETWEEN(120,300)</f>
        <v>165</v>
      </c>
      <c r="N26" s="13" t="str" cm="1">
        <f t="array" ref="N26">_xlfn.IFS(Table_Customer_Lookup[[#This Row],[home_store]]=3,"Low",Table_Customer_Lookup[[#This Row],[home_store]]=5,"Middle",Table_Customer_Lookup[[#This Row],[home_store]]=8,"High")</f>
        <v>Low</v>
      </c>
      <c r="O26" s="12">
        <f t="shared" si="0"/>
        <v>14</v>
      </c>
      <c r="P26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Zelenia</v>
      </c>
      <c r="Q26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Powell</v>
      </c>
    </row>
    <row r="27" spans="1:17" x14ac:dyDescent="0.3">
      <c r="A27">
        <v>337</v>
      </c>
      <c r="B27">
        <v>3</v>
      </c>
      <c r="C27" t="s">
        <v>652</v>
      </c>
      <c r="D27" t="s">
        <v>653</v>
      </c>
      <c r="E27" s="5">
        <v>42813</v>
      </c>
      <c r="F27" t="s">
        <v>654</v>
      </c>
      <c r="G27" s="5">
        <v>20074</v>
      </c>
      <c r="H27" t="s">
        <v>546</v>
      </c>
      <c r="I27">
        <v>1954</v>
      </c>
      <c r="J27">
        <f>2025-Table_Customer_Lookup[[#This Row],[birth_year]]</f>
        <v>71</v>
      </c>
      <c r="K27">
        <f ca="1">RANDBETWEEN(120,300)</f>
        <v>186</v>
      </c>
      <c r="N27" s="13" t="str" cm="1">
        <f t="array" ref="N27">_xlfn.IFS(Table_Customer_Lookup[[#This Row],[home_store]]=3,"Low",Table_Customer_Lookup[[#This Row],[home_store]]=5,"Middle",Table_Customer_Lookup[[#This Row],[home_store]]=8,"High")</f>
        <v>Low</v>
      </c>
      <c r="O27" s="12">
        <f t="shared" si="0"/>
        <v>11</v>
      </c>
      <c r="P27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Dana</v>
      </c>
      <c r="Q27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Curtis</v>
      </c>
    </row>
    <row r="28" spans="1:17" x14ac:dyDescent="0.3">
      <c r="A28">
        <v>338</v>
      </c>
      <c r="B28">
        <v>3</v>
      </c>
      <c r="C28" t="s">
        <v>655</v>
      </c>
      <c r="D28" t="s">
        <v>656</v>
      </c>
      <c r="E28" s="5">
        <v>42815</v>
      </c>
      <c r="F28" t="s">
        <v>657</v>
      </c>
      <c r="G28" s="5">
        <v>20120</v>
      </c>
      <c r="H28" t="s">
        <v>546</v>
      </c>
      <c r="I28">
        <v>1955</v>
      </c>
      <c r="J28">
        <f>2025-Table_Customer_Lookup[[#This Row],[birth_year]]</f>
        <v>70</v>
      </c>
      <c r="K28">
        <f ca="1">RANDBETWEEN(120,300)</f>
        <v>291</v>
      </c>
      <c r="N28" s="13" t="str" cm="1">
        <f t="array" ref="N28">_xlfn.IFS(Table_Customer_Lookup[[#This Row],[home_store]]=3,"Low",Table_Customer_Lookup[[#This Row],[home_store]]=5,"Middle",Table_Customer_Lookup[[#This Row],[home_store]]=8,"High")</f>
        <v>Low</v>
      </c>
      <c r="O28" s="12">
        <f t="shared" si="0"/>
        <v>14</v>
      </c>
      <c r="P28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Leslie</v>
      </c>
      <c r="Q28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Acevedo</v>
      </c>
    </row>
    <row r="29" spans="1:17" x14ac:dyDescent="0.3">
      <c r="A29">
        <v>339</v>
      </c>
      <c r="B29">
        <v>3</v>
      </c>
      <c r="C29" t="s">
        <v>658</v>
      </c>
      <c r="D29" t="s">
        <v>659</v>
      </c>
      <c r="E29" s="5">
        <v>42817</v>
      </c>
      <c r="F29" t="s">
        <v>660</v>
      </c>
      <c r="G29" s="5">
        <v>20167</v>
      </c>
      <c r="H29" t="s">
        <v>546</v>
      </c>
      <c r="I29">
        <v>1955</v>
      </c>
      <c r="J29">
        <f>2025-Table_Customer_Lookup[[#This Row],[birth_year]]</f>
        <v>70</v>
      </c>
      <c r="K29">
        <f ca="1">RANDBETWEEN(120,300)</f>
        <v>237</v>
      </c>
      <c r="N29" s="13" t="str" cm="1">
        <f t="array" ref="N29">_xlfn.IFS(Table_Customer_Lookup[[#This Row],[home_store]]=3,"Low",Table_Customer_Lookup[[#This Row],[home_store]]=5,"Middle",Table_Customer_Lookup[[#This Row],[home_store]]=8,"High")</f>
        <v>Low</v>
      </c>
      <c r="O29" s="12">
        <f t="shared" si="0"/>
        <v>14</v>
      </c>
      <c r="P29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Adena</v>
      </c>
      <c r="Q29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Bradford</v>
      </c>
    </row>
    <row r="30" spans="1:17" x14ac:dyDescent="0.3">
      <c r="A30">
        <v>341</v>
      </c>
      <c r="B30">
        <v>3</v>
      </c>
      <c r="C30" t="s">
        <v>664</v>
      </c>
      <c r="D30" t="s">
        <v>665</v>
      </c>
      <c r="E30" s="5">
        <v>42821</v>
      </c>
      <c r="F30" t="s">
        <v>666</v>
      </c>
      <c r="G30" s="5">
        <v>20260</v>
      </c>
      <c r="H30" t="s">
        <v>546</v>
      </c>
      <c r="I30">
        <v>1955</v>
      </c>
      <c r="J30">
        <f>2025-Table_Customer_Lookup[[#This Row],[birth_year]]</f>
        <v>70</v>
      </c>
      <c r="K30">
        <f ca="1">RANDBETWEEN(120,300)</f>
        <v>182</v>
      </c>
      <c r="N30" s="13" t="str" cm="1">
        <f t="array" ref="N30">_xlfn.IFS(Table_Customer_Lookup[[#This Row],[home_store]]=3,"Low",Table_Customer_Lookup[[#This Row],[home_store]]=5,"Middle",Table_Customer_Lookup[[#This Row],[home_store]]=8,"High")</f>
        <v>Low</v>
      </c>
      <c r="O30" s="12">
        <f t="shared" si="0"/>
        <v>13</v>
      </c>
      <c r="P30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Katell</v>
      </c>
      <c r="Q30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Dunlap</v>
      </c>
    </row>
    <row r="31" spans="1:17" x14ac:dyDescent="0.3">
      <c r="A31">
        <v>343</v>
      </c>
      <c r="B31">
        <v>3</v>
      </c>
      <c r="C31" t="s">
        <v>670</v>
      </c>
      <c r="D31" t="s">
        <v>671</v>
      </c>
      <c r="E31" s="5">
        <v>42825</v>
      </c>
      <c r="F31" t="s">
        <v>672</v>
      </c>
      <c r="G31" s="5">
        <v>20353</v>
      </c>
      <c r="H31" t="s">
        <v>546</v>
      </c>
      <c r="I31">
        <v>1955</v>
      </c>
      <c r="J31">
        <f>2025-Table_Customer_Lookup[[#This Row],[birth_year]]</f>
        <v>70</v>
      </c>
      <c r="K31">
        <f ca="1">RANDBETWEEN(120,300)</f>
        <v>192</v>
      </c>
      <c r="N31" s="13" t="str" cm="1">
        <f t="array" ref="N31">_xlfn.IFS(Table_Customer_Lookup[[#This Row],[home_store]]=3,"Low",Table_Customer_Lookup[[#This Row],[home_store]]=5,"Middle",Table_Customer_Lookup[[#This Row],[home_store]]=8,"High")</f>
        <v>Low</v>
      </c>
      <c r="O31" s="12">
        <f t="shared" si="0"/>
        <v>10</v>
      </c>
      <c r="P31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Bo</v>
      </c>
      <c r="Q31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Vincent</v>
      </c>
    </row>
    <row r="32" spans="1:17" x14ac:dyDescent="0.3">
      <c r="A32">
        <v>345</v>
      </c>
      <c r="B32">
        <v>3</v>
      </c>
      <c r="C32" t="s">
        <v>676</v>
      </c>
      <c r="D32" t="s">
        <v>677</v>
      </c>
      <c r="E32" s="5">
        <v>42830</v>
      </c>
      <c r="F32" t="s">
        <v>678</v>
      </c>
      <c r="G32" s="5">
        <v>20447</v>
      </c>
      <c r="H32" t="s">
        <v>546</v>
      </c>
      <c r="I32">
        <v>1955</v>
      </c>
      <c r="J32">
        <f>2025-Table_Customer_Lookup[[#This Row],[birth_year]]</f>
        <v>70</v>
      </c>
      <c r="K32">
        <f ca="1">RANDBETWEEN(120,300)</f>
        <v>154</v>
      </c>
      <c r="N32" s="13" t="str" cm="1">
        <f t="array" ref="N32">_xlfn.IFS(Table_Customer_Lookup[[#This Row],[home_store]]=3,"Low",Table_Customer_Lookup[[#This Row],[home_store]]=5,"Middle",Table_Customer_Lookup[[#This Row],[home_store]]=8,"High")</f>
        <v>Low</v>
      </c>
      <c r="O32" s="12">
        <f t="shared" si="0"/>
        <v>15</v>
      </c>
      <c r="P32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Barbara</v>
      </c>
      <c r="Q32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Knowles</v>
      </c>
    </row>
    <row r="33" spans="1:17" x14ac:dyDescent="0.3">
      <c r="A33">
        <v>346</v>
      </c>
      <c r="B33">
        <v>3</v>
      </c>
      <c r="C33" t="s">
        <v>679</v>
      </c>
      <c r="D33" t="s">
        <v>680</v>
      </c>
      <c r="E33" s="5">
        <v>42832</v>
      </c>
      <c r="F33" t="s">
        <v>681</v>
      </c>
      <c r="G33" s="5">
        <v>20493</v>
      </c>
      <c r="H33" t="s">
        <v>546</v>
      </c>
      <c r="I33">
        <v>1956</v>
      </c>
      <c r="J33">
        <f>2025-Table_Customer_Lookup[[#This Row],[birth_year]]</f>
        <v>69</v>
      </c>
      <c r="K33">
        <f ca="1">RANDBETWEEN(120,300)</f>
        <v>253</v>
      </c>
      <c r="N33" s="13" t="str" cm="1">
        <f t="array" ref="N33">_xlfn.IFS(Table_Customer_Lookup[[#This Row],[home_store]]=3,"Low",Table_Customer_Lookup[[#This Row],[home_store]]=5,"Middle",Table_Customer_Lookup[[#This Row],[home_store]]=8,"High")</f>
        <v>Low</v>
      </c>
      <c r="O33" s="12">
        <f t="shared" si="0"/>
        <v>10</v>
      </c>
      <c r="P33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Yuri</v>
      </c>
      <c r="Q33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Nixon</v>
      </c>
    </row>
    <row r="34" spans="1:17" x14ac:dyDescent="0.3">
      <c r="A34">
        <v>347</v>
      </c>
      <c r="B34">
        <v>3</v>
      </c>
      <c r="C34" t="s">
        <v>682</v>
      </c>
      <c r="D34" t="s">
        <v>683</v>
      </c>
      <c r="E34" s="5">
        <v>42834</v>
      </c>
      <c r="F34" t="s">
        <v>684</v>
      </c>
      <c r="G34" s="5">
        <v>20540</v>
      </c>
      <c r="H34" t="s">
        <v>546</v>
      </c>
      <c r="I34">
        <v>1956</v>
      </c>
      <c r="J34">
        <f>2025-Table_Customer_Lookup[[#This Row],[birth_year]]</f>
        <v>69</v>
      </c>
      <c r="K34">
        <f ca="1">RANDBETWEEN(120,300)</f>
        <v>199</v>
      </c>
      <c r="N34" s="13" t="str" cm="1">
        <f t="array" ref="N34">_xlfn.IFS(Table_Customer_Lookup[[#This Row],[home_store]]=3,"Low",Table_Customer_Lookup[[#This Row],[home_store]]=5,"Middle",Table_Customer_Lookup[[#This Row],[home_store]]=8,"High")</f>
        <v>Low</v>
      </c>
      <c r="O34" s="12">
        <f t="shared" si="0"/>
        <v>11</v>
      </c>
      <c r="P34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Abra</v>
      </c>
      <c r="Q34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Dotson</v>
      </c>
    </row>
    <row r="35" spans="1:17" x14ac:dyDescent="0.3">
      <c r="A35">
        <v>349</v>
      </c>
      <c r="B35">
        <v>3</v>
      </c>
      <c r="C35" t="s">
        <v>688</v>
      </c>
      <c r="D35" t="s">
        <v>689</v>
      </c>
      <c r="E35" s="5">
        <v>42838</v>
      </c>
      <c r="F35" t="s">
        <v>690</v>
      </c>
      <c r="G35" s="5">
        <v>20633</v>
      </c>
      <c r="H35" t="s">
        <v>546</v>
      </c>
      <c r="I35">
        <v>1956</v>
      </c>
      <c r="J35">
        <f>2025-Table_Customer_Lookup[[#This Row],[birth_year]]</f>
        <v>69</v>
      </c>
      <c r="K35">
        <f ca="1">RANDBETWEEN(120,300)</f>
        <v>271</v>
      </c>
      <c r="N35" s="13" t="str" cm="1">
        <f t="array" ref="N35">_xlfn.IFS(Table_Customer_Lookup[[#This Row],[home_store]]=3,"Low",Table_Customer_Lookup[[#This Row],[home_store]]=5,"Middle",Table_Customer_Lookup[[#This Row],[home_store]]=8,"High")</f>
        <v>Low</v>
      </c>
      <c r="O35" s="12">
        <f t="shared" si="0"/>
        <v>16</v>
      </c>
      <c r="P35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Kathleen</v>
      </c>
      <c r="Q35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Langley</v>
      </c>
    </row>
    <row r="36" spans="1:17" x14ac:dyDescent="0.3">
      <c r="A36">
        <v>351</v>
      </c>
      <c r="B36">
        <v>3</v>
      </c>
      <c r="C36" t="s">
        <v>694</v>
      </c>
      <c r="D36" t="s">
        <v>695</v>
      </c>
      <c r="E36" s="5">
        <v>42842</v>
      </c>
      <c r="F36" t="s">
        <v>696</v>
      </c>
      <c r="G36" s="5">
        <v>20726</v>
      </c>
      <c r="H36" t="s">
        <v>546</v>
      </c>
      <c r="I36">
        <v>1956</v>
      </c>
      <c r="J36">
        <f>2025-Table_Customer_Lookup[[#This Row],[birth_year]]</f>
        <v>69</v>
      </c>
      <c r="K36">
        <f ca="1">RANDBETWEEN(120,300)</f>
        <v>138</v>
      </c>
      <c r="N36" s="13" t="str" cm="1">
        <f t="array" ref="N36">_xlfn.IFS(Table_Customer_Lookup[[#This Row],[home_store]]=3,"Low",Table_Customer_Lookup[[#This Row],[home_store]]=5,"Middle",Table_Customer_Lookup[[#This Row],[home_store]]=8,"High")</f>
        <v>Low</v>
      </c>
      <c r="O36" s="12">
        <f t="shared" si="0"/>
        <v>14</v>
      </c>
      <c r="P36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Hope</v>
      </c>
      <c r="Q36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Fernandez</v>
      </c>
    </row>
    <row r="37" spans="1:17" x14ac:dyDescent="0.3">
      <c r="A37">
        <v>353</v>
      </c>
      <c r="B37">
        <v>3</v>
      </c>
      <c r="C37" t="s">
        <v>700</v>
      </c>
      <c r="D37" t="s">
        <v>701</v>
      </c>
      <c r="E37" s="5">
        <v>42846</v>
      </c>
      <c r="F37" t="s">
        <v>702</v>
      </c>
      <c r="G37" s="5">
        <v>20819</v>
      </c>
      <c r="H37" t="s">
        <v>546</v>
      </c>
      <c r="I37">
        <v>1956</v>
      </c>
      <c r="J37">
        <f>2025-Table_Customer_Lookup[[#This Row],[birth_year]]</f>
        <v>69</v>
      </c>
      <c r="K37">
        <f ca="1">RANDBETWEEN(120,300)</f>
        <v>215</v>
      </c>
      <c r="N37" s="13" t="str" cm="1">
        <f t="array" ref="N37">_xlfn.IFS(Table_Customer_Lookup[[#This Row],[home_store]]=3,"Low",Table_Customer_Lookup[[#This Row],[home_store]]=5,"Middle",Table_Customer_Lookup[[#This Row],[home_store]]=8,"High")</f>
        <v>Low</v>
      </c>
      <c r="O37" s="12">
        <f t="shared" si="0"/>
        <v>14</v>
      </c>
      <c r="P37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Penelope</v>
      </c>
      <c r="Q37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Ochoa</v>
      </c>
    </row>
    <row r="38" spans="1:17" x14ac:dyDescent="0.3">
      <c r="A38">
        <v>354</v>
      </c>
      <c r="B38">
        <v>3</v>
      </c>
      <c r="C38" t="s">
        <v>703</v>
      </c>
      <c r="D38" t="s">
        <v>704</v>
      </c>
      <c r="E38" s="5">
        <v>42848</v>
      </c>
      <c r="F38" t="s">
        <v>705</v>
      </c>
      <c r="G38" s="5">
        <v>20866</v>
      </c>
      <c r="H38" t="s">
        <v>546</v>
      </c>
      <c r="I38">
        <v>1957</v>
      </c>
      <c r="J38">
        <f>2025-Table_Customer_Lookup[[#This Row],[birth_year]]</f>
        <v>68</v>
      </c>
      <c r="K38">
        <f ca="1">RANDBETWEEN(120,300)</f>
        <v>128</v>
      </c>
      <c r="N38" s="13" t="str" cm="1">
        <f t="array" ref="N38">_xlfn.IFS(Table_Customer_Lookup[[#This Row],[home_store]]=3,"Low",Table_Customer_Lookup[[#This Row],[home_store]]=5,"Middle",Table_Customer_Lookup[[#This Row],[home_store]]=8,"High")</f>
        <v>Low</v>
      </c>
      <c r="O38" s="12">
        <f t="shared" si="0"/>
        <v>16</v>
      </c>
      <c r="P38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Kimberley</v>
      </c>
      <c r="Q38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Larson</v>
      </c>
    </row>
    <row r="39" spans="1:17" x14ac:dyDescent="0.3">
      <c r="A39">
        <v>355</v>
      </c>
      <c r="B39">
        <v>3</v>
      </c>
      <c r="C39" t="s">
        <v>706</v>
      </c>
      <c r="D39" t="s">
        <v>707</v>
      </c>
      <c r="E39" s="5">
        <v>42850</v>
      </c>
      <c r="F39" t="s">
        <v>708</v>
      </c>
      <c r="G39" s="5">
        <v>20913</v>
      </c>
      <c r="H39" t="s">
        <v>546</v>
      </c>
      <c r="I39">
        <v>1957</v>
      </c>
      <c r="J39">
        <f>2025-Table_Customer_Lookup[[#This Row],[birth_year]]</f>
        <v>68</v>
      </c>
      <c r="K39">
        <f ca="1">RANDBETWEEN(120,300)</f>
        <v>261</v>
      </c>
      <c r="N39" s="13" t="str" cm="1">
        <f t="array" ref="N39">_xlfn.IFS(Table_Customer_Lookup[[#This Row],[home_store]]=3,"Low",Table_Customer_Lookup[[#This Row],[home_store]]=5,"Middle",Table_Customer_Lookup[[#This Row],[home_store]]=8,"High")</f>
        <v>Low</v>
      </c>
      <c r="O39" s="12">
        <f t="shared" si="0"/>
        <v>14</v>
      </c>
      <c r="P39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Rhonda</v>
      </c>
      <c r="Q39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Clayton</v>
      </c>
    </row>
    <row r="40" spans="1:17" x14ac:dyDescent="0.3">
      <c r="A40">
        <v>357</v>
      </c>
      <c r="B40">
        <v>3</v>
      </c>
      <c r="C40" t="s">
        <v>712</v>
      </c>
      <c r="D40" t="s">
        <v>713</v>
      </c>
      <c r="E40" s="5">
        <v>42854</v>
      </c>
      <c r="F40" t="s">
        <v>714</v>
      </c>
      <c r="G40" s="5">
        <v>21006</v>
      </c>
      <c r="H40" t="s">
        <v>546</v>
      </c>
      <c r="I40">
        <v>1957</v>
      </c>
      <c r="J40">
        <f>2025-Table_Customer_Lookup[[#This Row],[birth_year]]</f>
        <v>68</v>
      </c>
      <c r="K40">
        <f ca="1">RANDBETWEEN(120,300)</f>
        <v>149</v>
      </c>
      <c r="N40" s="13" t="str" cm="1">
        <f t="array" ref="N40">_xlfn.IFS(Table_Customer_Lookup[[#This Row],[home_store]]=3,"Low",Table_Customer_Lookup[[#This Row],[home_store]]=5,"Middle",Table_Customer_Lookup[[#This Row],[home_store]]=8,"High")</f>
        <v>Low</v>
      </c>
      <c r="O40" s="12">
        <f t="shared" si="0"/>
        <v>12</v>
      </c>
      <c r="P40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Sonia</v>
      </c>
      <c r="Q40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Vaughn</v>
      </c>
    </row>
    <row r="41" spans="1:17" x14ac:dyDescent="0.3">
      <c r="A41">
        <v>358</v>
      </c>
      <c r="B41">
        <v>3</v>
      </c>
      <c r="C41" t="s">
        <v>715</v>
      </c>
      <c r="D41" t="s">
        <v>716</v>
      </c>
      <c r="E41" s="5">
        <v>42856</v>
      </c>
      <c r="F41" t="s">
        <v>717</v>
      </c>
      <c r="G41" s="5">
        <v>21052</v>
      </c>
      <c r="H41" t="s">
        <v>546</v>
      </c>
      <c r="I41">
        <v>1957</v>
      </c>
      <c r="J41">
        <f>2025-Table_Customer_Lookup[[#This Row],[birth_year]]</f>
        <v>68</v>
      </c>
      <c r="K41">
        <f ca="1">RANDBETWEEN(120,300)</f>
        <v>192</v>
      </c>
      <c r="N41" s="13" t="str" cm="1">
        <f t="array" ref="N41">_xlfn.IFS(Table_Customer_Lookup[[#This Row],[home_store]]=3,"Low",Table_Customer_Lookup[[#This Row],[home_store]]=5,"Middle",Table_Customer_Lookup[[#This Row],[home_store]]=8,"High")</f>
        <v>Low</v>
      </c>
      <c r="O41" s="12">
        <f t="shared" si="0"/>
        <v>11</v>
      </c>
      <c r="P41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Kyra</v>
      </c>
      <c r="Q41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Warren</v>
      </c>
    </row>
    <row r="42" spans="1:17" x14ac:dyDescent="0.3">
      <c r="A42">
        <v>359</v>
      </c>
      <c r="B42">
        <v>3</v>
      </c>
      <c r="C42" t="s">
        <v>718</v>
      </c>
      <c r="D42" t="s">
        <v>719</v>
      </c>
      <c r="E42" s="5">
        <v>42858</v>
      </c>
      <c r="F42" t="s">
        <v>720</v>
      </c>
      <c r="G42" s="5">
        <v>21099</v>
      </c>
      <c r="H42" t="s">
        <v>546</v>
      </c>
      <c r="I42">
        <v>1957</v>
      </c>
      <c r="J42">
        <f>2025-Table_Customer_Lookup[[#This Row],[birth_year]]</f>
        <v>68</v>
      </c>
      <c r="K42">
        <f ca="1">RANDBETWEEN(120,300)</f>
        <v>179</v>
      </c>
      <c r="N42" s="13" t="str" cm="1">
        <f t="array" ref="N42">_xlfn.IFS(Table_Customer_Lookup[[#This Row],[home_store]]=3,"Low",Table_Customer_Lookup[[#This Row],[home_store]]=5,"Middle",Table_Customer_Lookup[[#This Row],[home_store]]=8,"High")</f>
        <v>Low</v>
      </c>
      <c r="O42" s="12">
        <f t="shared" si="0"/>
        <v>14</v>
      </c>
      <c r="P42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Nevada</v>
      </c>
      <c r="Q42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Langley</v>
      </c>
    </row>
    <row r="43" spans="1:17" x14ac:dyDescent="0.3">
      <c r="A43">
        <v>361</v>
      </c>
      <c r="B43">
        <v>3</v>
      </c>
      <c r="C43" t="s">
        <v>724</v>
      </c>
      <c r="D43" t="s">
        <v>725</v>
      </c>
      <c r="E43" s="5">
        <v>42863</v>
      </c>
      <c r="F43" t="s">
        <v>726</v>
      </c>
      <c r="G43" s="5">
        <v>21192</v>
      </c>
      <c r="H43" t="s">
        <v>546</v>
      </c>
      <c r="I43">
        <v>1958</v>
      </c>
      <c r="J43">
        <f>2025-Table_Customer_Lookup[[#This Row],[birth_year]]</f>
        <v>67</v>
      </c>
      <c r="K43">
        <f ca="1">RANDBETWEEN(120,300)</f>
        <v>289</v>
      </c>
      <c r="N43" s="13" t="str" cm="1">
        <f t="array" ref="N43">_xlfn.IFS(Table_Customer_Lookup[[#This Row],[home_store]]=3,"Low",Table_Customer_Lookup[[#This Row],[home_store]]=5,"Middle",Table_Customer_Lookup[[#This Row],[home_store]]=8,"High")</f>
        <v>Low</v>
      </c>
      <c r="O43" s="12">
        <f t="shared" si="0"/>
        <v>13</v>
      </c>
      <c r="P43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Ifeoma</v>
      </c>
      <c r="Q43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Butler</v>
      </c>
    </row>
    <row r="44" spans="1:17" x14ac:dyDescent="0.3">
      <c r="A44">
        <v>362</v>
      </c>
      <c r="B44">
        <v>3</v>
      </c>
      <c r="C44" t="s">
        <v>727</v>
      </c>
      <c r="D44" t="s">
        <v>728</v>
      </c>
      <c r="E44" s="5">
        <v>42865</v>
      </c>
      <c r="F44" t="s">
        <v>729</v>
      </c>
      <c r="G44" s="5">
        <v>21239</v>
      </c>
      <c r="H44" t="s">
        <v>546</v>
      </c>
      <c r="I44">
        <v>1958</v>
      </c>
      <c r="J44">
        <f>2025-Table_Customer_Lookup[[#This Row],[birth_year]]</f>
        <v>67</v>
      </c>
      <c r="K44">
        <f ca="1">RANDBETWEEN(120,300)</f>
        <v>266</v>
      </c>
      <c r="N44" s="13" t="str" cm="1">
        <f t="array" ref="N44">_xlfn.IFS(Table_Customer_Lookup[[#This Row],[home_store]]=3,"Low",Table_Customer_Lookup[[#This Row],[home_store]]=5,"Middle",Table_Customer_Lookup[[#This Row],[home_store]]=8,"High")</f>
        <v>Low</v>
      </c>
      <c r="O44" s="12">
        <f t="shared" si="0"/>
        <v>11</v>
      </c>
      <c r="P44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Sarah</v>
      </c>
      <c r="Q44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Smith</v>
      </c>
    </row>
    <row r="45" spans="1:17" x14ac:dyDescent="0.3">
      <c r="A45">
        <v>363</v>
      </c>
      <c r="B45">
        <v>3</v>
      </c>
      <c r="C45" t="s">
        <v>730</v>
      </c>
      <c r="D45" t="s">
        <v>731</v>
      </c>
      <c r="E45" s="5">
        <v>42867</v>
      </c>
      <c r="F45" t="s">
        <v>732</v>
      </c>
      <c r="G45" s="5">
        <v>21285</v>
      </c>
      <c r="H45" t="s">
        <v>546</v>
      </c>
      <c r="I45">
        <v>1958</v>
      </c>
      <c r="J45">
        <f>2025-Table_Customer_Lookup[[#This Row],[birth_year]]</f>
        <v>67</v>
      </c>
      <c r="K45">
        <f ca="1">RANDBETWEEN(120,300)</f>
        <v>281</v>
      </c>
      <c r="N45" s="13" t="str" cm="1">
        <f t="array" ref="N45">_xlfn.IFS(Table_Customer_Lookup[[#This Row],[home_store]]=3,"Low",Table_Customer_Lookup[[#This Row],[home_store]]=5,"Middle",Table_Customer_Lookup[[#This Row],[home_store]]=8,"High")</f>
        <v>Low</v>
      </c>
      <c r="O45" s="12">
        <f t="shared" si="0"/>
        <v>11</v>
      </c>
      <c r="P45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Rowan</v>
      </c>
      <c r="Q45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Woods</v>
      </c>
    </row>
    <row r="46" spans="1:17" x14ac:dyDescent="0.3">
      <c r="A46">
        <v>365</v>
      </c>
      <c r="B46">
        <v>3</v>
      </c>
      <c r="C46" t="s">
        <v>736</v>
      </c>
      <c r="D46" t="s">
        <v>737</v>
      </c>
      <c r="E46" s="5">
        <v>42871</v>
      </c>
      <c r="F46" t="s">
        <v>738</v>
      </c>
      <c r="G46" s="5">
        <v>21379</v>
      </c>
      <c r="H46" t="s">
        <v>546</v>
      </c>
      <c r="I46">
        <v>1958</v>
      </c>
      <c r="J46">
        <f>2025-Table_Customer_Lookup[[#This Row],[birth_year]]</f>
        <v>67</v>
      </c>
      <c r="K46">
        <f ca="1">RANDBETWEEN(120,300)</f>
        <v>163</v>
      </c>
      <c r="N46" s="13" t="str" cm="1">
        <f t="array" ref="N46">_xlfn.IFS(Table_Customer_Lookup[[#This Row],[home_store]]=3,"Low",Table_Customer_Lookup[[#This Row],[home_store]]=5,"Middle",Table_Customer_Lookup[[#This Row],[home_store]]=8,"High")</f>
        <v>Low</v>
      </c>
      <c r="O46" s="12">
        <f t="shared" si="0"/>
        <v>12</v>
      </c>
      <c r="P46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Mary</v>
      </c>
      <c r="Q46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Swanson</v>
      </c>
    </row>
    <row r="47" spans="1:17" x14ac:dyDescent="0.3">
      <c r="A47">
        <v>366</v>
      </c>
      <c r="B47">
        <v>3</v>
      </c>
      <c r="C47" t="s">
        <v>739</v>
      </c>
      <c r="D47" t="s">
        <v>740</v>
      </c>
      <c r="E47" s="5">
        <v>42873</v>
      </c>
      <c r="F47" t="s">
        <v>741</v>
      </c>
      <c r="G47" s="5">
        <v>21425</v>
      </c>
      <c r="H47" t="s">
        <v>546</v>
      </c>
      <c r="I47">
        <v>1958</v>
      </c>
      <c r="J47">
        <f>2025-Table_Customer_Lookup[[#This Row],[birth_year]]</f>
        <v>67</v>
      </c>
      <c r="K47">
        <f ca="1">RANDBETWEEN(120,300)</f>
        <v>156</v>
      </c>
      <c r="N47" s="13" t="str" cm="1">
        <f t="array" ref="N47">_xlfn.IFS(Table_Customer_Lookup[[#This Row],[home_store]]=3,"Low",Table_Customer_Lookup[[#This Row],[home_store]]=5,"Middle",Table_Customer_Lookup[[#This Row],[home_store]]=8,"High")</f>
        <v>Low</v>
      </c>
      <c r="O47" s="12">
        <f t="shared" si="0"/>
        <v>12</v>
      </c>
      <c r="P47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Eve</v>
      </c>
      <c r="Q47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Delacruz</v>
      </c>
    </row>
    <row r="48" spans="1:17" x14ac:dyDescent="0.3">
      <c r="A48">
        <v>367</v>
      </c>
      <c r="B48">
        <v>3</v>
      </c>
      <c r="C48" t="s">
        <v>742</v>
      </c>
      <c r="D48" t="s">
        <v>743</v>
      </c>
      <c r="E48" s="5">
        <v>42875</v>
      </c>
      <c r="F48" t="s">
        <v>744</v>
      </c>
      <c r="G48" s="5">
        <v>21472</v>
      </c>
      <c r="H48" t="s">
        <v>546</v>
      </c>
      <c r="I48">
        <v>1958</v>
      </c>
      <c r="J48">
        <f>2025-Table_Customer_Lookup[[#This Row],[birth_year]]</f>
        <v>67</v>
      </c>
      <c r="K48">
        <f ca="1">RANDBETWEEN(120,300)</f>
        <v>270</v>
      </c>
      <c r="N48" s="13" t="str" cm="1">
        <f t="array" ref="N48">_xlfn.IFS(Table_Customer_Lookup[[#This Row],[home_store]]=3,"Low",Table_Customer_Lookup[[#This Row],[home_store]]=5,"Middle",Table_Customer_Lookup[[#This Row],[home_store]]=8,"High")</f>
        <v>Low</v>
      </c>
      <c r="O48" s="12">
        <f t="shared" si="0"/>
        <v>14</v>
      </c>
      <c r="P48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Noelle</v>
      </c>
      <c r="Q48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Salazar</v>
      </c>
    </row>
    <row r="49" spans="1:17" x14ac:dyDescent="0.3">
      <c r="A49">
        <v>369</v>
      </c>
      <c r="B49">
        <v>3</v>
      </c>
      <c r="C49" t="s">
        <v>748</v>
      </c>
      <c r="D49" t="s">
        <v>749</v>
      </c>
      <c r="E49" s="5">
        <v>42879</v>
      </c>
      <c r="F49" t="s">
        <v>750</v>
      </c>
      <c r="G49" s="5">
        <v>21565</v>
      </c>
      <c r="H49" t="s">
        <v>546</v>
      </c>
      <c r="I49">
        <v>1959</v>
      </c>
      <c r="J49">
        <f>2025-Table_Customer_Lookup[[#This Row],[birth_year]]</f>
        <v>66</v>
      </c>
      <c r="K49">
        <f ca="1">RANDBETWEEN(120,300)</f>
        <v>263</v>
      </c>
      <c r="N49" s="13" t="str" cm="1">
        <f t="array" ref="N49">_xlfn.IFS(Table_Customer_Lookup[[#This Row],[home_store]]=3,"Low",Table_Customer_Lookup[[#This Row],[home_store]]=5,"Middle",Table_Customer_Lookup[[#This Row],[home_store]]=8,"High")</f>
        <v>Low</v>
      </c>
      <c r="O49" s="12">
        <f t="shared" si="0"/>
        <v>11</v>
      </c>
      <c r="P49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Astra</v>
      </c>
      <c r="Q49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Duffy</v>
      </c>
    </row>
    <row r="50" spans="1:17" x14ac:dyDescent="0.3">
      <c r="A50">
        <v>371</v>
      </c>
      <c r="B50">
        <v>3</v>
      </c>
      <c r="C50" t="s">
        <v>754</v>
      </c>
      <c r="D50" t="s">
        <v>755</v>
      </c>
      <c r="E50" s="5">
        <v>42883</v>
      </c>
      <c r="F50" t="s">
        <v>756</v>
      </c>
      <c r="G50" s="5">
        <v>21658</v>
      </c>
      <c r="H50" t="s">
        <v>546</v>
      </c>
      <c r="I50">
        <v>1959</v>
      </c>
      <c r="J50">
        <f>2025-Table_Customer_Lookup[[#This Row],[birth_year]]</f>
        <v>66</v>
      </c>
      <c r="K50">
        <f ca="1">RANDBETWEEN(120,300)</f>
        <v>268</v>
      </c>
      <c r="N50" s="13" t="str" cm="1">
        <f t="array" ref="N50">_xlfn.IFS(Table_Customer_Lookup[[#This Row],[home_store]]=3,"Low",Table_Customer_Lookup[[#This Row],[home_store]]=5,"Middle",Table_Customer_Lookup[[#This Row],[home_store]]=8,"High")</f>
        <v>Low</v>
      </c>
      <c r="O50" s="12">
        <f t="shared" si="0"/>
        <v>12</v>
      </c>
      <c r="P50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Nevada</v>
      </c>
      <c r="Q50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Ewing</v>
      </c>
    </row>
    <row r="51" spans="1:17" x14ac:dyDescent="0.3">
      <c r="A51">
        <v>373</v>
      </c>
      <c r="B51">
        <v>3</v>
      </c>
      <c r="C51" t="s">
        <v>760</v>
      </c>
      <c r="D51" t="s">
        <v>761</v>
      </c>
      <c r="E51" s="5">
        <v>42887</v>
      </c>
      <c r="F51" t="s">
        <v>762</v>
      </c>
      <c r="G51" s="5">
        <v>21751</v>
      </c>
      <c r="H51" t="s">
        <v>546</v>
      </c>
      <c r="I51">
        <v>1959</v>
      </c>
      <c r="J51">
        <f>2025-Table_Customer_Lookup[[#This Row],[birth_year]]</f>
        <v>66</v>
      </c>
      <c r="K51">
        <f ca="1">RANDBETWEEN(120,300)</f>
        <v>199</v>
      </c>
      <c r="N51" s="13" t="str" cm="1">
        <f t="array" ref="N51">_xlfn.IFS(Table_Customer_Lookup[[#This Row],[home_store]]=3,"Low",Table_Customer_Lookup[[#This Row],[home_store]]=5,"Middle",Table_Customer_Lookup[[#This Row],[home_store]]=8,"High")</f>
        <v>Low</v>
      </c>
      <c r="O51" s="12">
        <f t="shared" si="0"/>
        <v>15</v>
      </c>
      <c r="P51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Eugenia</v>
      </c>
      <c r="Q51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Oconnor</v>
      </c>
    </row>
    <row r="52" spans="1:17" x14ac:dyDescent="0.3">
      <c r="A52">
        <v>374</v>
      </c>
      <c r="B52">
        <v>3</v>
      </c>
      <c r="C52" t="s">
        <v>763</v>
      </c>
      <c r="D52" t="s">
        <v>764</v>
      </c>
      <c r="E52" s="5">
        <v>42889</v>
      </c>
      <c r="F52" t="s">
        <v>765</v>
      </c>
      <c r="G52" s="5">
        <v>21798</v>
      </c>
      <c r="H52" t="s">
        <v>546</v>
      </c>
      <c r="I52">
        <v>1959</v>
      </c>
      <c r="J52">
        <f>2025-Table_Customer_Lookup[[#This Row],[birth_year]]</f>
        <v>66</v>
      </c>
      <c r="K52">
        <f ca="1">RANDBETWEEN(120,300)</f>
        <v>222</v>
      </c>
      <c r="N52" s="13" t="str" cm="1">
        <f t="array" ref="N52">_xlfn.IFS(Table_Customer_Lookup[[#This Row],[home_store]]=3,"Low",Table_Customer_Lookup[[#This Row],[home_store]]=5,"Middle",Table_Customer_Lookup[[#This Row],[home_store]]=8,"High")</f>
        <v>Low</v>
      </c>
      <c r="O52" s="12">
        <f t="shared" si="0"/>
        <v>13</v>
      </c>
      <c r="P52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Audrey</v>
      </c>
      <c r="Q52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Farley</v>
      </c>
    </row>
    <row r="53" spans="1:17" x14ac:dyDescent="0.3">
      <c r="A53">
        <v>375</v>
      </c>
      <c r="B53">
        <v>3</v>
      </c>
      <c r="C53" t="s">
        <v>766</v>
      </c>
      <c r="D53" t="s">
        <v>767</v>
      </c>
      <c r="E53" s="5">
        <v>42892</v>
      </c>
      <c r="F53" t="s">
        <v>768</v>
      </c>
      <c r="G53" s="5">
        <v>21845</v>
      </c>
      <c r="H53" t="s">
        <v>546</v>
      </c>
      <c r="I53">
        <v>1959</v>
      </c>
      <c r="J53">
        <f>2025-Table_Customer_Lookup[[#This Row],[birth_year]]</f>
        <v>66</v>
      </c>
      <c r="K53">
        <f ca="1">RANDBETWEEN(120,300)</f>
        <v>206</v>
      </c>
      <c r="N53" s="13" t="str" cm="1">
        <f t="array" ref="N53">_xlfn.IFS(Table_Customer_Lookup[[#This Row],[home_store]]=3,"Low",Table_Customer_Lookup[[#This Row],[home_store]]=5,"Middle",Table_Customer_Lookup[[#This Row],[home_store]]=8,"High")</f>
        <v>Low</v>
      </c>
      <c r="O53" s="12">
        <f t="shared" si="0"/>
        <v>15</v>
      </c>
      <c r="P53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Zelenia</v>
      </c>
      <c r="Q53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Hoffman</v>
      </c>
    </row>
    <row r="54" spans="1:17" x14ac:dyDescent="0.3">
      <c r="A54">
        <v>377</v>
      </c>
      <c r="B54">
        <v>3</v>
      </c>
      <c r="C54" t="s">
        <v>772</v>
      </c>
      <c r="D54" t="s">
        <v>773</v>
      </c>
      <c r="E54" s="5">
        <v>42896</v>
      </c>
      <c r="F54" t="s">
        <v>774</v>
      </c>
      <c r="G54" s="5">
        <v>21938</v>
      </c>
      <c r="H54" t="s">
        <v>546</v>
      </c>
      <c r="I54">
        <v>1960</v>
      </c>
      <c r="J54">
        <f>2025-Table_Customer_Lookup[[#This Row],[birth_year]]</f>
        <v>65</v>
      </c>
      <c r="K54">
        <f ca="1">RANDBETWEEN(120,300)</f>
        <v>297</v>
      </c>
      <c r="N54" s="13" t="str" cm="1">
        <f t="array" ref="N54">_xlfn.IFS(Table_Customer_Lookup[[#This Row],[home_store]]=3,"Low",Table_Customer_Lookup[[#This Row],[home_store]]=5,"Middle",Table_Customer_Lookup[[#This Row],[home_store]]=8,"High")</f>
        <v>Low</v>
      </c>
      <c r="O54" s="12">
        <f t="shared" si="0"/>
        <v>13</v>
      </c>
      <c r="P54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Cherokee</v>
      </c>
      <c r="Q54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West</v>
      </c>
    </row>
    <row r="55" spans="1:17" x14ac:dyDescent="0.3">
      <c r="A55">
        <v>378</v>
      </c>
      <c r="B55">
        <v>3</v>
      </c>
      <c r="C55" t="s">
        <v>775</v>
      </c>
      <c r="D55" t="s">
        <v>776</v>
      </c>
      <c r="E55" s="5">
        <v>42898</v>
      </c>
      <c r="F55" t="s">
        <v>777</v>
      </c>
      <c r="G55" s="5">
        <v>21984</v>
      </c>
      <c r="H55" t="s">
        <v>546</v>
      </c>
      <c r="I55">
        <v>1960</v>
      </c>
      <c r="J55">
        <f>2025-Table_Customer_Lookup[[#This Row],[birth_year]]</f>
        <v>65</v>
      </c>
      <c r="K55">
        <f ca="1">RANDBETWEEN(120,300)</f>
        <v>281</v>
      </c>
      <c r="N55" s="13" t="str" cm="1">
        <f t="array" ref="N55">_xlfn.IFS(Table_Customer_Lookup[[#This Row],[home_store]]=3,"Low",Table_Customer_Lookup[[#This Row],[home_store]]=5,"Middle",Table_Customer_Lookup[[#This Row],[home_store]]=8,"High")</f>
        <v>Low</v>
      </c>
      <c r="O55" s="12">
        <f t="shared" si="0"/>
        <v>11</v>
      </c>
      <c r="P55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Zia</v>
      </c>
      <c r="Q55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Gilbert</v>
      </c>
    </row>
    <row r="56" spans="1:17" x14ac:dyDescent="0.3">
      <c r="A56">
        <v>381</v>
      </c>
      <c r="B56">
        <v>3</v>
      </c>
      <c r="C56" t="s">
        <v>784</v>
      </c>
      <c r="D56" t="s">
        <v>785</v>
      </c>
      <c r="E56" s="5">
        <v>42904</v>
      </c>
      <c r="F56" t="s">
        <v>786</v>
      </c>
      <c r="G56" s="5">
        <v>22124</v>
      </c>
      <c r="H56" t="s">
        <v>546</v>
      </c>
      <c r="I56">
        <v>1960</v>
      </c>
      <c r="J56">
        <f>2025-Table_Customer_Lookup[[#This Row],[birth_year]]</f>
        <v>65</v>
      </c>
      <c r="K56">
        <f ca="1">RANDBETWEEN(120,300)</f>
        <v>273</v>
      </c>
      <c r="N56" s="13" t="str" cm="1">
        <f t="array" ref="N56">_xlfn.IFS(Table_Customer_Lookup[[#This Row],[home_store]]=3,"Low",Table_Customer_Lookup[[#This Row],[home_store]]=5,"Middle",Table_Customer_Lookup[[#This Row],[home_store]]=8,"High")</f>
        <v>Low</v>
      </c>
      <c r="O56" s="12">
        <f t="shared" si="0"/>
        <v>14</v>
      </c>
      <c r="P56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Charity</v>
      </c>
      <c r="Q56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Harvey</v>
      </c>
    </row>
    <row r="57" spans="1:17" x14ac:dyDescent="0.3">
      <c r="A57">
        <v>382</v>
      </c>
      <c r="B57">
        <v>3</v>
      </c>
      <c r="C57" t="s">
        <v>787</v>
      </c>
      <c r="D57" t="s">
        <v>788</v>
      </c>
      <c r="E57" s="5">
        <v>42906</v>
      </c>
      <c r="F57" t="s">
        <v>789</v>
      </c>
      <c r="G57" s="5">
        <v>22171</v>
      </c>
      <c r="H57" t="s">
        <v>546</v>
      </c>
      <c r="I57">
        <v>1960</v>
      </c>
      <c r="J57">
        <f>2025-Table_Customer_Lookup[[#This Row],[birth_year]]</f>
        <v>65</v>
      </c>
      <c r="K57">
        <f ca="1">RANDBETWEEN(120,300)</f>
        <v>281</v>
      </c>
      <c r="N57" s="13" t="str" cm="1">
        <f t="array" ref="N57">_xlfn.IFS(Table_Customer_Lookup[[#This Row],[home_store]]=3,"Low",Table_Customer_Lookup[[#This Row],[home_store]]=5,"Middle",Table_Customer_Lookup[[#This Row],[home_store]]=8,"High")</f>
        <v>Low</v>
      </c>
      <c r="O57" s="12">
        <f t="shared" si="0"/>
        <v>13</v>
      </c>
      <c r="P57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Ciara</v>
      </c>
      <c r="Q57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Rosales</v>
      </c>
    </row>
    <row r="58" spans="1:17" x14ac:dyDescent="0.3">
      <c r="A58">
        <v>383</v>
      </c>
      <c r="B58">
        <v>3</v>
      </c>
      <c r="C58" t="s">
        <v>790</v>
      </c>
      <c r="D58" t="s">
        <v>791</v>
      </c>
      <c r="E58" s="5">
        <v>42908</v>
      </c>
      <c r="F58" t="s">
        <v>792</v>
      </c>
      <c r="G58" s="5">
        <v>22217</v>
      </c>
      <c r="H58" t="s">
        <v>546</v>
      </c>
      <c r="I58">
        <v>1960</v>
      </c>
      <c r="J58">
        <f>2025-Table_Customer_Lookup[[#This Row],[birth_year]]</f>
        <v>65</v>
      </c>
      <c r="K58">
        <f ca="1">RANDBETWEEN(120,300)</f>
        <v>198</v>
      </c>
      <c r="N58" s="13" t="str" cm="1">
        <f t="array" ref="N58">_xlfn.IFS(Table_Customer_Lookup[[#This Row],[home_store]]=3,"Low",Table_Customer_Lookup[[#This Row],[home_store]]=5,"Middle",Table_Customer_Lookup[[#This Row],[home_store]]=8,"High")</f>
        <v>Low</v>
      </c>
      <c r="O58" s="12">
        <f t="shared" si="0"/>
        <v>13</v>
      </c>
      <c r="P58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Ariana</v>
      </c>
      <c r="Q58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Howell</v>
      </c>
    </row>
    <row r="59" spans="1:17" x14ac:dyDescent="0.3">
      <c r="A59">
        <v>385</v>
      </c>
      <c r="B59">
        <v>3</v>
      </c>
      <c r="C59" t="s">
        <v>796</v>
      </c>
      <c r="D59" t="s">
        <v>797</v>
      </c>
      <c r="E59" s="5">
        <v>42912</v>
      </c>
      <c r="F59" t="s">
        <v>798</v>
      </c>
      <c r="G59" s="5">
        <v>22311</v>
      </c>
      <c r="H59" t="s">
        <v>546</v>
      </c>
      <c r="I59">
        <v>1961</v>
      </c>
      <c r="J59">
        <f>2025-Table_Customer_Lookup[[#This Row],[birth_year]]</f>
        <v>64</v>
      </c>
      <c r="K59">
        <f ca="1">RANDBETWEEN(120,300)</f>
        <v>197</v>
      </c>
      <c r="N59" s="13" t="str" cm="1">
        <f t="array" ref="N59">_xlfn.IFS(Table_Customer_Lookup[[#This Row],[home_store]]=3,"Low",Table_Customer_Lookup[[#This Row],[home_store]]=5,"Middle",Table_Customer_Lookup[[#This Row],[home_store]]=8,"High")</f>
        <v>Low</v>
      </c>
      <c r="O59" s="12">
        <f t="shared" si="0"/>
        <v>17</v>
      </c>
      <c r="P59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Germaine</v>
      </c>
      <c r="Q59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Mitchell</v>
      </c>
    </row>
    <row r="60" spans="1:17" x14ac:dyDescent="0.3">
      <c r="A60">
        <v>386</v>
      </c>
      <c r="B60">
        <v>3</v>
      </c>
      <c r="C60" t="s">
        <v>799</v>
      </c>
      <c r="D60" t="s">
        <v>800</v>
      </c>
      <c r="E60" s="5">
        <v>42914</v>
      </c>
      <c r="F60" t="s">
        <v>801</v>
      </c>
      <c r="G60" s="5">
        <v>22357</v>
      </c>
      <c r="H60" t="s">
        <v>546</v>
      </c>
      <c r="I60">
        <v>1961</v>
      </c>
      <c r="J60">
        <f>2025-Table_Customer_Lookup[[#This Row],[birth_year]]</f>
        <v>64</v>
      </c>
      <c r="K60">
        <f ca="1">RANDBETWEEN(120,300)</f>
        <v>237</v>
      </c>
      <c r="N60" s="13" t="str" cm="1">
        <f t="array" ref="N60">_xlfn.IFS(Table_Customer_Lookup[[#This Row],[home_store]]=3,"Low",Table_Customer_Lookup[[#This Row],[home_store]]=5,"Middle",Table_Customer_Lookup[[#This Row],[home_store]]=8,"High")</f>
        <v>Low</v>
      </c>
      <c r="O60" s="12">
        <f t="shared" si="0"/>
        <v>15</v>
      </c>
      <c r="P60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Kimberley</v>
      </c>
      <c r="Q60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Vance</v>
      </c>
    </row>
    <row r="61" spans="1:17" x14ac:dyDescent="0.3">
      <c r="A61">
        <v>387</v>
      </c>
      <c r="B61">
        <v>3</v>
      </c>
      <c r="C61" t="s">
        <v>802</v>
      </c>
      <c r="D61" t="s">
        <v>803</v>
      </c>
      <c r="E61" s="5">
        <v>42916</v>
      </c>
      <c r="F61" t="s">
        <v>804</v>
      </c>
      <c r="G61" s="5">
        <v>22404</v>
      </c>
      <c r="H61" t="s">
        <v>546</v>
      </c>
      <c r="I61">
        <v>1961</v>
      </c>
      <c r="J61">
        <f>2025-Table_Customer_Lookup[[#This Row],[birth_year]]</f>
        <v>64</v>
      </c>
      <c r="K61">
        <f ca="1">RANDBETWEEN(120,300)</f>
        <v>287</v>
      </c>
      <c r="N61" s="13" t="str" cm="1">
        <f t="array" ref="N61">_xlfn.IFS(Table_Customer_Lookup[[#This Row],[home_store]]=3,"Low",Table_Customer_Lookup[[#This Row],[home_store]]=5,"Middle",Table_Customer_Lookup[[#This Row],[home_store]]=8,"High")</f>
        <v>Low</v>
      </c>
      <c r="O61" s="12">
        <f t="shared" si="0"/>
        <v>13</v>
      </c>
      <c r="P61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Gail</v>
      </c>
      <c r="Q61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Clements</v>
      </c>
    </row>
    <row r="62" spans="1:17" x14ac:dyDescent="0.3">
      <c r="A62">
        <v>389</v>
      </c>
      <c r="B62">
        <v>3</v>
      </c>
      <c r="C62" t="s">
        <v>808</v>
      </c>
      <c r="D62" t="s">
        <v>809</v>
      </c>
      <c r="E62" s="5">
        <v>42921</v>
      </c>
      <c r="F62" t="s">
        <v>810</v>
      </c>
      <c r="G62" s="5">
        <v>22497</v>
      </c>
      <c r="H62" t="s">
        <v>546</v>
      </c>
      <c r="I62">
        <v>1961</v>
      </c>
      <c r="J62">
        <f>2025-Table_Customer_Lookup[[#This Row],[birth_year]]</f>
        <v>64</v>
      </c>
      <c r="K62">
        <f ca="1">RANDBETWEEN(120,300)</f>
        <v>187</v>
      </c>
      <c r="N62" s="13" t="str" cm="1">
        <f t="array" ref="N62">_xlfn.IFS(Table_Customer_Lookup[[#This Row],[home_store]]=3,"Low",Table_Customer_Lookup[[#This Row],[home_store]]=5,"Middle",Table_Customer_Lookup[[#This Row],[home_store]]=8,"High")</f>
        <v>Low</v>
      </c>
      <c r="O62" s="12">
        <f t="shared" si="0"/>
        <v>15</v>
      </c>
      <c r="P62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Courtney</v>
      </c>
      <c r="Q62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Holden</v>
      </c>
    </row>
    <row r="63" spans="1:17" x14ac:dyDescent="0.3">
      <c r="A63">
        <v>391</v>
      </c>
      <c r="B63">
        <v>3</v>
      </c>
      <c r="C63" t="s">
        <v>814</v>
      </c>
      <c r="D63" t="s">
        <v>815</v>
      </c>
      <c r="E63" s="5">
        <v>42925</v>
      </c>
      <c r="F63" t="s">
        <v>816</v>
      </c>
      <c r="G63" s="5">
        <v>22590</v>
      </c>
      <c r="H63" t="s">
        <v>546</v>
      </c>
      <c r="I63">
        <v>1961</v>
      </c>
      <c r="J63">
        <f>2025-Table_Customer_Lookup[[#This Row],[birth_year]]</f>
        <v>64</v>
      </c>
      <c r="K63">
        <f ca="1">RANDBETWEEN(120,300)</f>
        <v>199</v>
      </c>
      <c r="N63" s="13" t="str" cm="1">
        <f t="array" ref="N63">_xlfn.IFS(Table_Customer_Lookup[[#This Row],[home_store]]=3,"Low",Table_Customer_Lookup[[#This Row],[home_store]]=5,"Middle",Table_Customer_Lookup[[#This Row],[home_store]]=8,"High")</f>
        <v>Low</v>
      </c>
      <c r="O63" s="12">
        <f t="shared" si="0"/>
        <v>14</v>
      </c>
      <c r="P63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Anjolie</v>
      </c>
      <c r="Q63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Vargas</v>
      </c>
    </row>
    <row r="64" spans="1:17" x14ac:dyDescent="0.3">
      <c r="A64">
        <v>393</v>
      </c>
      <c r="B64">
        <v>3</v>
      </c>
      <c r="C64" t="s">
        <v>820</v>
      </c>
      <c r="D64" t="s">
        <v>821</v>
      </c>
      <c r="E64" s="5">
        <v>42929</v>
      </c>
      <c r="F64" t="s">
        <v>822</v>
      </c>
      <c r="G64" s="5">
        <v>22683</v>
      </c>
      <c r="H64" t="s">
        <v>546</v>
      </c>
      <c r="I64">
        <v>1962</v>
      </c>
      <c r="J64">
        <f>2025-Table_Customer_Lookup[[#This Row],[birth_year]]</f>
        <v>63</v>
      </c>
      <c r="K64">
        <f ca="1">RANDBETWEEN(120,300)</f>
        <v>246</v>
      </c>
      <c r="N64" s="13" t="str" cm="1">
        <f t="array" ref="N64">_xlfn.IFS(Table_Customer_Lookup[[#This Row],[home_store]]=3,"Low",Table_Customer_Lookup[[#This Row],[home_store]]=5,"Middle",Table_Customer_Lookup[[#This Row],[home_store]]=8,"High")</f>
        <v>Low</v>
      </c>
      <c r="O64" s="12">
        <f t="shared" si="0"/>
        <v>13</v>
      </c>
      <c r="P64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Farrah</v>
      </c>
      <c r="Q64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Hudson</v>
      </c>
    </row>
    <row r="65" spans="1:17" x14ac:dyDescent="0.3">
      <c r="A65">
        <v>394</v>
      </c>
      <c r="B65">
        <v>3</v>
      </c>
      <c r="C65" t="s">
        <v>823</v>
      </c>
      <c r="D65" t="s">
        <v>824</v>
      </c>
      <c r="E65" s="5">
        <v>42931</v>
      </c>
      <c r="F65" t="s">
        <v>825</v>
      </c>
      <c r="G65" s="5">
        <v>22730</v>
      </c>
      <c r="H65" t="s">
        <v>546</v>
      </c>
      <c r="I65">
        <v>1962</v>
      </c>
      <c r="J65">
        <f>2025-Table_Customer_Lookup[[#This Row],[birth_year]]</f>
        <v>63</v>
      </c>
      <c r="K65">
        <f ca="1">RANDBETWEEN(120,300)</f>
        <v>122</v>
      </c>
      <c r="N65" s="13" t="str" cm="1">
        <f t="array" ref="N65">_xlfn.IFS(Table_Customer_Lookup[[#This Row],[home_store]]=3,"Low",Table_Customer_Lookup[[#This Row],[home_store]]=5,"Middle",Table_Customer_Lookup[[#This Row],[home_store]]=8,"High")</f>
        <v>Low</v>
      </c>
      <c r="O65" s="12">
        <f t="shared" si="0"/>
        <v>12</v>
      </c>
      <c r="P65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Imani</v>
      </c>
      <c r="Q65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Juarez</v>
      </c>
    </row>
    <row r="66" spans="1:17" x14ac:dyDescent="0.3">
      <c r="A66">
        <v>395</v>
      </c>
      <c r="B66">
        <v>3</v>
      </c>
      <c r="C66" t="s">
        <v>826</v>
      </c>
      <c r="D66" t="s">
        <v>827</v>
      </c>
      <c r="E66" s="5">
        <v>42933</v>
      </c>
      <c r="F66" t="s">
        <v>828</v>
      </c>
      <c r="G66" s="5">
        <v>22777</v>
      </c>
      <c r="H66" t="s">
        <v>546</v>
      </c>
      <c r="I66">
        <v>1962</v>
      </c>
      <c r="J66">
        <f>2025-Table_Customer_Lookup[[#This Row],[birth_year]]</f>
        <v>63</v>
      </c>
      <c r="K66">
        <f ca="1">RANDBETWEEN(120,300)</f>
        <v>203</v>
      </c>
      <c r="N66" s="13" t="str" cm="1">
        <f t="array" ref="N66">_xlfn.IFS(Table_Customer_Lookup[[#This Row],[home_store]]=3,"Low",Table_Customer_Lookup[[#This Row],[home_store]]=5,"Middle",Table_Customer_Lookup[[#This Row],[home_store]]=8,"High")</f>
        <v>Low</v>
      </c>
      <c r="O66" s="12">
        <f t="shared" si="0"/>
        <v>10</v>
      </c>
      <c r="P66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Erin</v>
      </c>
      <c r="Q66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Nunez</v>
      </c>
    </row>
    <row r="67" spans="1:17" x14ac:dyDescent="0.3">
      <c r="A67">
        <v>397</v>
      </c>
      <c r="B67">
        <v>3</v>
      </c>
      <c r="C67" t="s">
        <v>832</v>
      </c>
      <c r="D67" t="s">
        <v>833</v>
      </c>
      <c r="E67" s="5">
        <v>42937</v>
      </c>
      <c r="F67" t="s">
        <v>834</v>
      </c>
      <c r="G67" s="5">
        <v>22870</v>
      </c>
      <c r="H67" t="s">
        <v>546</v>
      </c>
      <c r="I67">
        <v>1962</v>
      </c>
      <c r="J67">
        <f>2025-Table_Customer_Lookup[[#This Row],[birth_year]]</f>
        <v>63</v>
      </c>
      <c r="K67">
        <f ca="1">RANDBETWEEN(120,300)</f>
        <v>242</v>
      </c>
      <c r="N67" s="13" t="str" cm="1">
        <f t="array" ref="N67">_xlfn.IFS(Table_Customer_Lookup[[#This Row],[home_store]]=3,"Low",Table_Customer_Lookup[[#This Row],[home_store]]=5,"Middle",Table_Customer_Lookup[[#This Row],[home_store]]=8,"High")</f>
        <v>Low</v>
      </c>
      <c r="O67" s="12">
        <f t="shared" ref="O67:O130" si="1">LEN(C67)</f>
        <v>11</v>
      </c>
      <c r="P67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Buffy</v>
      </c>
      <c r="Q67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Drake</v>
      </c>
    </row>
    <row r="68" spans="1:17" x14ac:dyDescent="0.3">
      <c r="A68">
        <v>398</v>
      </c>
      <c r="B68">
        <v>3</v>
      </c>
      <c r="C68" t="s">
        <v>835</v>
      </c>
      <c r="D68" t="s">
        <v>836</v>
      </c>
      <c r="E68" s="5">
        <v>42939</v>
      </c>
      <c r="F68" t="s">
        <v>837</v>
      </c>
      <c r="G68" s="5">
        <v>22916</v>
      </c>
      <c r="H68" t="s">
        <v>546</v>
      </c>
      <c r="I68">
        <v>1962</v>
      </c>
      <c r="J68">
        <f>2025-Table_Customer_Lookup[[#This Row],[birth_year]]</f>
        <v>63</v>
      </c>
      <c r="K68">
        <f ca="1">RANDBETWEEN(120,300)</f>
        <v>178</v>
      </c>
      <c r="N68" s="13" t="str" cm="1">
        <f t="array" ref="N68">_xlfn.IFS(Table_Customer_Lookup[[#This Row],[home_store]]=3,"Low",Table_Customer_Lookup[[#This Row],[home_store]]=5,"Middle",Table_Customer_Lookup[[#This Row],[home_store]]=8,"High")</f>
        <v>Low</v>
      </c>
      <c r="O68" s="12">
        <f t="shared" si="1"/>
        <v>14</v>
      </c>
      <c r="P68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Rhonda</v>
      </c>
      <c r="Q68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Hendrix</v>
      </c>
    </row>
    <row r="69" spans="1:17" x14ac:dyDescent="0.3">
      <c r="A69">
        <v>399</v>
      </c>
      <c r="B69">
        <v>3</v>
      </c>
      <c r="C69" t="s">
        <v>838</v>
      </c>
      <c r="D69" t="s">
        <v>839</v>
      </c>
      <c r="E69" s="5">
        <v>42941</v>
      </c>
      <c r="F69" t="s">
        <v>840</v>
      </c>
      <c r="G69" s="5">
        <v>22963</v>
      </c>
      <c r="H69" t="s">
        <v>546</v>
      </c>
      <c r="I69">
        <v>1962</v>
      </c>
      <c r="J69">
        <f>2025-Table_Customer_Lookup[[#This Row],[birth_year]]</f>
        <v>63</v>
      </c>
      <c r="K69">
        <f ca="1">RANDBETWEEN(120,300)</f>
        <v>271</v>
      </c>
      <c r="N69" s="13" t="str" cm="1">
        <f t="array" ref="N69">_xlfn.IFS(Table_Customer_Lookup[[#This Row],[home_store]]=3,"Low",Table_Customer_Lookup[[#This Row],[home_store]]=5,"Middle",Table_Customer_Lookup[[#This Row],[home_store]]=8,"High")</f>
        <v>Low</v>
      </c>
      <c r="O69" s="12">
        <f t="shared" si="1"/>
        <v>16</v>
      </c>
      <c r="P69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Haviva</v>
      </c>
      <c r="Q69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Blanchard</v>
      </c>
    </row>
    <row r="70" spans="1:17" x14ac:dyDescent="0.3">
      <c r="A70">
        <v>401</v>
      </c>
      <c r="B70">
        <v>3</v>
      </c>
      <c r="C70" t="s">
        <v>844</v>
      </c>
      <c r="D70" t="s">
        <v>845</v>
      </c>
      <c r="E70" s="5">
        <v>42945</v>
      </c>
      <c r="F70" t="s">
        <v>846</v>
      </c>
      <c r="G70" s="5">
        <v>23056</v>
      </c>
      <c r="H70" t="s">
        <v>546</v>
      </c>
      <c r="I70">
        <v>1963</v>
      </c>
      <c r="J70">
        <f>2025-Table_Customer_Lookup[[#This Row],[birth_year]]</f>
        <v>62</v>
      </c>
      <c r="K70">
        <f ca="1">RANDBETWEEN(120,300)</f>
        <v>223</v>
      </c>
      <c r="N70" s="13" t="str" cm="1">
        <f t="array" ref="N70">_xlfn.IFS(Table_Customer_Lookup[[#This Row],[home_store]]=3,"Low",Table_Customer_Lookup[[#This Row],[home_store]]=5,"Middle",Table_Customer_Lookup[[#This Row],[home_store]]=8,"High")</f>
        <v>Low</v>
      </c>
      <c r="O70" s="12">
        <f t="shared" si="1"/>
        <v>9</v>
      </c>
      <c r="P70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Rhea</v>
      </c>
      <c r="Q70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Wall</v>
      </c>
    </row>
    <row r="71" spans="1:17" x14ac:dyDescent="0.3">
      <c r="A71">
        <v>402</v>
      </c>
      <c r="B71">
        <v>3</v>
      </c>
      <c r="C71" t="s">
        <v>847</v>
      </c>
      <c r="D71" t="s">
        <v>848</v>
      </c>
      <c r="E71" s="5">
        <v>42947</v>
      </c>
      <c r="F71" t="s">
        <v>849</v>
      </c>
      <c r="G71" s="5">
        <v>23103</v>
      </c>
      <c r="H71" t="s">
        <v>546</v>
      </c>
      <c r="I71">
        <v>1963</v>
      </c>
      <c r="J71">
        <f>2025-Table_Customer_Lookup[[#This Row],[birth_year]]</f>
        <v>62</v>
      </c>
      <c r="K71">
        <f ca="1">RANDBETWEEN(120,300)</f>
        <v>126</v>
      </c>
      <c r="N71" s="13" t="str" cm="1">
        <f t="array" ref="N71">_xlfn.IFS(Table_Customer_Lookup[[#This Row],[home_store]]=3,"Low",Table_Customer_Lookup[[#This Row],[home_store]]=5,"Middle",Table_Customer_Lookup[[#This Row],[home_store]]=8,"High")</f>
        <v>Low</v>
      </c>
      <c r="O71" s="12">
        <f t="shared" si="1"/>
        <v>13</v>
      </c>
      <c r="P71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Sylvia</v>
      </c>
      <c r="Q71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Atkins</v>
      </c>
    </row>
    <row r="72" spans="1:17" x14ac:dyDescent="0.3">
      <c r="A72">
        <v>403</v>
      </c>
      <c r="B72">
        <v>3</v>
      </c>
      <c r="C72" t="s">
        <v>850</v>
      </c>
      <c r="D72" t="s">
        <v>851</v>
      </c>
      <c r="E72" s="5">
        <v>42949</v>
      </c>
      <c r="F72" t="s">
        <v>852</v>
      </c>
      <c r="G72" s="5">
        <v>23149</v>
      </c>
      <c r="H72" t="s">
        <v>546</v>
      </c>
      <c r="I72">
        <v>1963</v>
      </c>
      <c r="J72">
        <f>2025-Table_Customer_Lookup[[#This Row],[birth_year]]</f>
        <v>62</v>
      </c>
      <c r="K72">
        <f ca="1">RANDBETWEEN(120,300)</f>
        <v>121</v>
      </c>
      <c r="N72" s="13" t="str" cm="1">
        <f t="array" ref="N72">_xlfn.IFS(Table_Customer_Lookup[[#This Row],[home_store]]=3,"Low",Table_Customer_Lookup[[#This Row],[home_store]]=5,"Middle",Table_Customer_Lookup[[#This Row],[home_store]]=8,"High")</f>
        <v>Low</v>
      </c>
      <c r="O72" s="12">
        <f t="shared" si="1"/>
        <v>11</v>
      </c>
      <c r="P72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Amela</v>
      </c>
      <c r="Q72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Watts</v>
      </c>
    </row>
    <row r="73" spans="1:17" x14ac:dyDescent="0.3">
      <c r="A73">
        <v>405</v>
      </c>
      <c r="B73">
        <v>3</v>
      </c>
      <c r="C73" t="s">
        <v>856</v>
      </c>
      <c r="D73" t="s">
        <v>857</v>
      </c>
      <c r="E73" s="5">
        <v>42954</v>
      </c>
      <c r="F73" t="s">
        <v>858</v>
      </c>
      <c r="G73" s="5">
        <v>23243</v>
      </c>
      <c r="H73" t="s">
        <v>546</v>
      </c>
      <c r="I73">
        <v>1963</v>
      </c>
      <c r="J73">
        <f>2025-Table_Customer_Lookup[[#This Row],[birth_year]]</f>
        <v>62</v>
      </c>
      <c r="K73">
        <f ca="1">RANDBETWEEN(120,300)</f>
        <v>137</v>
      </c>
      <c r="N73" s="13" t="str" cm="1">
        <f t="array" ref="N73">_xlfn.IFS(Table_Customer_Lookup[[#This Row],[home_store]]=3,"Low",Table_Customer_Lookup[[#This Row],[home_store]]=5,"Middle",Table_Customer_Lookup[[#This Row],[home_store]]=8,"High")</f>
        <v>Low</v>
      </c>
      <c r="O73" s="12">
        <f t="shared" si="1"/>
        <v>11</v>
      </c>
      <c r="P73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Irma</v>
      </c>
      <c r="Q73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Fulton</v>
      </c>
    </row>
    <row r="74" spans="1:17" x14ac:dyDescent="0.3">
      <c r="A74">
        <v>406</v>
      </c>
      <c r="B74">
        <v>3</v>
      </c>
      <c r="C74" t="s">
        <v>859</v>
      </c>
      <c r="D74" t="s">
        <v>860</v>
      </c>
      <c r="E74" s="5">
        <v>42956</v>
      </c>
      <c r="F74" t="s">
        <v>861</v>
      </c>
      <c r="G74" s="5">
        <v>23289</v>
      </c>
      <c r="H74" t="s">
        <v>546</v>
      </c>
      <c r="I74">
        <v>1963</v>
      </c>
      <c r="J74">
        <f>2025-Table_Customer_Lookup[[#This Row],[birth_year]]</f>
        <v>62</v>
      </c>
      <c r="K74">
        <f ca="1">RANDBETWEEN(120,300)</f>
        <v>210</v>
      </c>
      <c r="N74" s="13" t="str" cm="1">
        <f t="array" ref="N74">_xlfn.IFS(Table_Customer_Lookup[[#This Row],[home_store]]=3,"Low",Table_Customer_Lookup[[#This Row],[home_store]]=5,"Middle",Table_Customer_Lookup[[#This Row],[home_store]]=8,"High")</f>
        <v>Low</v>
      </c>
      <c r="O74" s="12">
        <f t="shared" si="1"/>
        <v>15</v>
      </c>
      <c r="P74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Gemma</v>
      </c>
      <c r="Q74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Rodriguez</v>
      </c>
    </row>
    <row r="75" spans="1:17" x14ac:dyDescent="0.3">
      <c r="A75">
        <v>407</v>
      </c>
      <c r="B75">
        <v>3</v>
      </c>
      <c r="C75" t="s">
        <v>862</v>
      </c>
      <c r="D75" t="s">
        <v>863</v>
      </c>
      <c r="E75" s="5">
        <v>42958</v>
      </c>
      <c r="F75" t="s">
        <v>864</v>
      </c>
      <c r="G75" s="5">
        <v>23336</v>
      </c>
      <c r="H75" t="s">
        <v>546</v>
      </c>
      <c r="I75">
        <v>1963</v>
      </c>
      <c r="J75">
        <f>2025-Table_Customer_Lookup[[#This Row],[birth_year]]</f>
        <v>62</v>
      </c>
      <c r="K75">
        <f ca="1">RANDBETWEEN(120,300)</f>
        <v>278</v>
      </c>
      <c r="N75" s="13" t="str" cm="1">
        <f t="array" ref="N75">_xlfn.IFS(Table_Customer_Lookup[[#This Row],[home_store]]=3,"Low",Table_Customer_Lookup[[#This Row],[home_store]]=5,"Middle",Table_Customer_Lookup[[#This Row],[home_store]]=8,"High")</f>
        <v>Low</v>
      </c>
      <c r="O75" s="12">
        <f t="shared" si="1"/>
        <v>10</v>
      </c>
      <c r="P75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Xandra</v>
      </c>
      <c r="Q75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Kim</v>
      </c>
    </row>
    <row r="76" spans="1:17" x14ac:dyDescent="0.3">
      <c r="A76">
        <v>409</v>
      </c>
      <c r="B76">
        <v>3</v>
      </c>
      <c r="C76" t="s">
        <v>868</v>
      </c>
      <c r="D76" t="s">
        <v>869</v>
      </c>
      <c r="E76" s="5">
        <v>42962</v>
      </c>
      <c r="F76" t="s">
        <v>870</v>
      </c>
      <c r="G76" s="5">
        <v>23429</v>
      </c>
      <c r="H76" t="s">
        <v>546</v>
      </c>
      <c r="I76">
        <v>1964</v>
      </c>
      <c r="J76">
        <f>2025-Table_Customer_Lookup[[#This Row],[birth_year]]</f>
        <v>61</v>
      </c>
      <c r="K76">
        <f ca="1">RANDBETWEEN(120,300)</f>
        <v>166</v>
      </c>
      <c r="N76" s="13" t="str" cm="1">
        <f t="array" ref="N76">_xlfn.IFS(Table_Customer_Lookup[[#This Row],[home_store]]=3,"Low",Table_Customer_Lookup[[#This Row],[home_store]]=5,"Middle",Table_Customer_Lookup[[#This Row],[home_store]]=8,"High")</f>
        <v>Low</v>
      </c>
      <c r="O76" s="12">
        <f t="shared" si="1"/>
        <v>13</v>
      </c>
      <c r="P76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Janna</v>
      </c>
      <c r="Q76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Delaney</v>
      </c>
    </row>
    <row r="77" spans="1:17" x14ac:dyDescent="0.3">
      <c r="A77">
        <v>411</v>
      </c>
      <c r="B77">
        <v>3</v>
      </c>
      <c r="C77" t="s">
        <v>874</v>
      </c>
      <c r="D77" t="s">
        <v>875</v>
      </c>
      <c r="E77" s="5">
        <v>42966</v>
      </c>
      <c r="F77" t="s">
        <v>876</v>
      </c>
      <c r="G77" s="5">
        <v>23522</v>
      </c>
      <c r="H77" t="s">
        <v>546</v>
      </c>
      <c r="I77">
        <v>1964</v>
      </c>
      <c r="J77">
        <f>2025-Table_Customer_Lookup[[#This Row],[birth_year]]</f>
        <v>61</v>
      </c>
      <c r="K77">
        <f ca="1">RANDBETWEEN(120,300)</f>
        <v>275</v>
      </c>
      <c r="N77" s="13" t="str" cm="1">
        <f t="array" ref="N77">_xlfn.IFS(Table_Customer_Lookup[[#This Row],[home_store]]=3,"Low",Table_Customer_Lookup[[#This Row],[home_store]]=5,"Middle",Table_Customer_Lookup[[#This Row],[home_store]]=8,"High")</f>
        <v>Low</v>
      </c>
      <c r="O77" s="12">
        <f t="shared" si="1"/>
        <v>12</v>
      </c>
      <c r="P77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Myra</v>
      </c>
      <c r="Q77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Donovan</v>
      </c>
    </row>
    <row r="78" spans="1:17" x14ac:dyDescent="0.3">
      <c r="A78">
        <v>413</v>
      </c>
      <c r="B78">
        <v>3</v>
      </c>
      <c r="C78" t="s">
        <v>880</v>
      </c>
      <c r="D78" t="s">
        <v>881</v>
      </c>
      <c r="E78" s="5">
        <v>42970</v>
      </c>
      <c r="F78" t="s">
        <v>882</v>
      </c>
      <c r="G78" s="5">
        <v>23615</v>
      </c>
      <c r="H78" t="s">
        <v>546</v>
      </c>
      <c r="I78">
        <v>1964</v>
      </c>
      <c r="J78">
        <f>2025-Table_Customer_Lookup[[#This Row],[birth_year]]</f>
        <v>61</v>
      </c>
      <c r="K78">
        <f ca="1">RANDBETWEEN(120,300)</f>
        <v>236</v>
      </c>
      <c r="N78" s="13" t="str" cm="1">
        <f t="array" ref="N78">_xlfn.IFS(Table_Customer_Lookup[[#This Row],[home_store]]=3,"Low",Table_Customer_Lookup[[#This Row],[home_store]]=5,"Middle",Table_Customer_Lookup[[#This Row],[home_store]]=8,"High")</f>
        <v>Low</v>
      </c>
      <c r="O78" s="12">
        <f t="shared" si="1"/>
        <v>11</v>
      </c>
      <c r="P78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Martena</v>
      </c>
      <c r="Q78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Gay</v>
      </c>
    </row>
    <row r="79" spans="1:17" x14ac:dyDescent="0.3">
      <c r="A79">
        <v>414</v>
      </c>
      <c r="B79">
        <v>3</v>
      </c>
      <c r="C79" t="s">
        <v>883</v>
      </c>
      <c r="D79" t="s">
        <v>884</v>
      </c>
      <c r="E79" s="5">
        <v>42972</v>
      </c>
      <c r="F79" t="s">
        <v>885</v>
      </c>
      <c r="G79" s="5">
        <v>23662</v>
      </c>
      <c r="H79" t="s">
        <v>546</v>
      </c>
      <c r="I79">
        <v>1964</v>
      </c>
      <c r="J79">
        <f>2025-Table_Customer_Lookup[[#This Row],[birth_year]]</f>
        <v>61</v>
      </c>
      <c r="K79">
        <f ca="1">RANDBETWEEN(120,300)</f>
        <v>268</v>
      </c>
      <c r="N79" s="13" t="str" cm="1">
        <f t="array" ref="N79">_xlfn.IFS(Table_Customer_Lookup[[#This Row],[home_store]]=3,"Low",Table_Customer_Lookup[[#This Row],[home_store]]=5,"Middle",Table_Customer_Lookup[[#This Row],[home_store]]=8,"High")</f>
        <v>Low</v>
      </c>
      <c r="O79" s="12">
        <f t="shared" si="1"/>
        <v>16</v>
      </c>
      <c r="P79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McKenzie</v>
      </c>
      <c r="Q79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Burnett</v>
      </c>
    </row>
    <row r="80" spans="1:17" x14ac:dyDescent="0.3">
      <c r="A80">
        <v>415</v>
      </c>
      <c r="B80">
        <v>3</v>
      </c>
      <c r="C80" t="s">
        <v>886</v>
      </c>
      <c r="D80" t="s">
        <v>887</v>
      </c>
      <c r="E80" s="5">
        <v>42974</v>
      </c>
      <c r="F80" t="s">
        <v>888</v>
      </c>
      <c r="G80" s="5">
        <v>23709</v>
      </c>
      <c r="H80" t="s">
        <v>546</v>
      </c>
      <c r="I80">
        <v>1964</v>
      </c>
      <c r="J80">
        <f>2025-Table_Customer_Lookup[[#This Row],[birth_year]]</f>
        <v>61</v>
      </c>
      <c r="K80">
        <f ca="1">RANDBETWEEN(120,300)</f>
        <v>262</v>
      </c>
      <c r="N80" s="13" t="str" cm="1">
        <f t="array" ref="N80">_xlfn.IFS(Table_Customer_Lookup[[#This Row],[home_store]]=3,"Low",Table_Customer_Lookup[[#This Row],[home_store]]=5,"Middle",Table_Customer_Lookup[[#This Row],[home_store]]=8,"High")</f>
        <v>Low</v>
      </c>
      <c r="O80" s="12">
        <f t="shared" si="1"/>
        <v>11</v>
      </c>
      <c r="P80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Nina</v>
      </c>
      <c r="Q80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Adkins</v>
      </c>
    </row>
    <row r="81" spans="1:17" x14ac:dyDescent="0.3">
      <c r="A81">
        <v>417</v>
      </c>
      <c r="B81">
        <v>3</v>
      </c>
      <c r="C81" t="s">
        <v>892</v>
      </c>
      <c r="D81" t="s">
        <v>893</v>
      </c>
      <c r="E81" s="5">
        <v>42978</v>
      </c>
      <c r="F81" t="s">
        <v>894</v>
      </c>
      <c r="G81" s="5">
        <v>23802</v>
      </c>
      <c r="H81" t="s">
        <v>546</v>
      </c>
      <c r="I81">
        <v>1965</v>
      </c>
      <c r="J81">
        <f>2025-Table_Customer_Lookup[[#This Row],[birth_year]]</f>
        <v>60</v>
      </c>
      <c r="K81">
        <f ca="1">RANDBETWEEN(120,300)</f>
        <v>125</v>
      </c>
      <c r="N81" s="13" t="str" cm="1">
        <f t="array" ref="N81">_xlfn.IFS(Table_Customer_Lookup[[#This Row],[home_store]]=3,"Low",Table_Customer_Lookup[[#This Row],[home_store]]=5,"Middle",Table_Customer_Lookup[[#This Row],[home_store]]=8,"High")</f>
        <v>Low</v>
      </c>
      <c r="O81" s="12">
        <f t="shared" si="1"/>
        <v>13</v>
      </c>
      <c r="P81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Hayley</v>
      </c>
      <c r="Q81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Spears</v>
      </c>
    </row>
    <row r="82" spans="1:17" x14ac:dyDescent="0.3">
      <c r="A82">
        <v>418</v>
      </c>
      <c r="B82">
        <v>3</v>
      </c>
      <c r="C82" t="s">
        <v>895</v>
      </c>
      <c r="D82" t="s">
        <v>896</v>
      </c>
      <c r="E82" s="5">
        <v>42980</v>
      </c>
      <c r="F82" t="s">
        <v>897</v>
      </c>
      <c r="G82" s="5">
        <v>23848</v>
      </c>
      <c r="H82" t="s">
        <v>546</v>
      </c>
      <c r="I82">
        <v>1965</v>
      </c>
      <c r="J82">
        <f>2025-Table_Customer_Lookup[[#This Row],[birth_year]]</f>
        <v>60</v>
      </c>
      <c r="K82">
        <f ca="1">RANDBETWEEN(120,300)</f>
        <v>289</v>
      </c>
      <c r="N82" s="13" t="str" cm="1">
        <f t="array" ref="N82">_xlfn.IFS(Table_Customer_Lookup[[#This Row],[home_store]]=3,"Low",Table_Customer_Lookup[[#This Row],[home_store]]=5,"Middle",Table_Customer_Lookup[[#This Row],[home_store]]=8,"High")</f>
        <v>Low</v>
      </c>
      <c r="O82" s="12">
        <f t="shared" si="1"/>
        <v>11</v>
      </c>
      <c r="P82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Keiko</v>
      </c>
      <c r="Q82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Walls</v>
      </c>
    </row>
    <row r="83" spans="1:17" x14ac:dyDescent="0.3">
      <c r="A83">
        <v>419</v>
      </c>
      <c r="B83">
        <v>3</v>
      </c>
      <c r="C83" t="s">
        <v>898</v>
      </c>
      <c r="D83" t="s">
        <v>899</v>
      </c>
      <c r="E83" s="5">
        <v>42983</v>
      </c>
      <c r="F83" t="s">
        <v>900</v>
      </c>
      <c r="G83" s="5">
        <v>23895</v>
      </c>
      <c r="H83" t="s">
        <v>546</v>
      </c>
      <c r="I83">
        <v>1965</v>
      </c>
      <c r="J83">
        <f>2025-Table_Customer_Lookup[[#This Row],[birth_year]]</f>
        <v>60</v>
      </c>
      <c r="K83">
        <f ca="1">RANDBETWEEN(120,300)</f>
        <v>287</v>
      </c>
      <c r="N83" s="13" t="str" cm="1">
        <f t="array" ref="N83">_xlfn.IFS(Table_Customer_Lookup[[#This Row],[home_store]]=3,"Low",Table_Customer_Lookup[[#This Row],[home_store]]=5,"Middle",Table_Customer_Lookup[[#This Row],[home_store]]=8,"High")</f>
        <v>Low</v>
      </c>
      <c r="O83" s="12">
        <f t="shared" si="1"/>
        <v>10</v>
      </c>
      <c r="P83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Halla</v>
      </c>
      <c r="Q83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Cole</v>
      </c>
    </row>
    <row r="84" spans="1:17" x14ac:dyDescent="0.3">
      <c r="A84">
        <v>422</v>
      </c>
      <c r="B84">
        <v>3</v>
      </c>
      <c r="C84" t="s">
        <v>907</v>
      </c>
      <c r="D84" t="s">
        <v>908</v>
      </c>
      <c r="E84" s="5">
        <v>42989</v>
      </c>
      <c r="F84" t="s">
        <v>909</v>
      </c>
      <c r="G84" s="5">
        <v>24035</v>
      </c>
      <c r="H84" t="s">
        <v>546</v>
      </c>
      <c r="I84">
        <v>1965</v>
      </c>
      <c r="J84">
        <f>2025-Table_Customer_Lookup[[#This Row],[birth_year]]</f>
        <v>60</v>
      </c>
      <c r="K84">
        <f ca="1">RANDBETWEEN(120,300)</f>
        <v>259</v>
      </c>
      <c r="N84" s="13" t="str" cm="1">
        <f t="array" ref="N84">_xlfn.IFS(Table_Customer_Lookup[[#This Row],[home_store]]=3,"Low",Table_Customer_Lookup[[#This Row],[home_store]]=5,"Middle",Table_Customer_Lookup[[#This Row],[home_store]]=8,"High")</f>
        <v>Low</v>
      </c>
      <c r="O84" s="12">
        <f t="shared" si="1"/>
        <v>14</v>
      </c>
      <c r="P84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Samantha</v>
      </c>
      <c r="Q84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Berry</v>
      </c>
    </row>
    <row r="85" spans="1:17" x14ac:dyDescent="0.3">
      <c r="A85">
        <v>423</v>
      </c>
      <c r="B85">
        <v>3</v>
      </c>
      <c r="C85" t="s">
        <v>910</v>
      </c>
      <c r="D85" t="s">
        <v>911</v>
      </c>
      <c r="E85" s="5">
        <v>42991</v>
      </c>
      <c r="F85" t="s">
        <v>912</v>
      </c>
      <c r="G85" s="5">
        <v>24081</v>
      </c>
      <c r="H85" t="s">
        <v>546</v>
      </c>
      <c r="I85">
        <v>1965</v>
      </c>
      <c r="J85">
        <f>2025-Table_Customer_Lookup[[#This Row],[birth_year]]</f>
        <v>60</v>
      </c>
      <c r="K85">
        <f ca="1">RANDBETWEEN(120,300)</f>
        <v>137</v>
      </c>
      <c r="N85" s="13" t="str" cm="1">
        <f t="array" ref="N85">_xlfn.IFS(Table_Customer_Lookup[[#This Row],[home_store]]=3,"Low",Table_Customer_Lookup[[#This Row],[home_store]]=5,"Middle",Table_Customer_Lookup[[#This Row],[home_store]]=8,"High")</f>
        <v>Low</v>
      </c>
      <c r="O85" s="12">
        <f t="shared" si="1"/>
        <v>12</v>
      </c>
      <c r="P85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Kylie</v>
      </c>
      <c r="Q85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Hooper</v>
      </c>
    </row>
    <row r="86" spans="1:17" x14ac:dyDescent="0.3">
      <c r="A86">
        <v>425</v>
      </c>
      <c r="B86">
        <v>3</v>
      </c>
      <c r="C86" t="s">
        <v>916</v>
      </c>
      <c r="D86" t="s">
        <v>917</v>
      </c>
      <c r="E86" s="5">
        <v>42995</v>
      </c>
      <c r="F86" t="s">
        <v>918</v>
      </c>
      <c r="G86" s="5">
        <v>24175</v>
      </c>
      <c r="H86" t="s">
        <v>546</v>
      </c>
      <c r="I86">
        <v>1966</v>
      </c>
      <c r="J86">
        <f>2025-Table_Customer_Lookup[[#This Row],[birth_year]]</f>
        <v>59</v>
      </c>
      <c r="K86">
        <f ca="1">RANDBETWEEN(120,300)</f>
        <v>228</v>
      </c>
      <c r="N86" s="13" t="str" cm="1">
        <f t="array" ref="N86">_xlfn.IFS(Table_Customer_Lookup[[#This Row],[home_store]]=3,"Low",Table_Customer_Lookup[[#This Row],[home_store]]=5,"Middle",Table_Customer_Lookup[[#This Row],[home_store]]=8,"High")</f>
        <v>Low</v>
      </c>
      <c r="O86" s="12">
        <f t="shared" si="1"/>
        <v>13</v>
      </c>
      <c r="P86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Savannah</v>
      </c>
      <c r="Q86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Bean</v>
      </c>
    </row>
    <row r="87" spans="1:17" x14ac:dyDescent="0.3">
      <c r="A87">
        <v>426</v>
      </c>
      <c r="B87">
        <v>3</v>
      </c>
      <c r="C87" t="s">
        <v>919</v>
      </c>
      <c r="D87" t="s">
        <v>920</v>
      </c>
      <c r="E87" s="5">
        <v>42997</v>
      </c>
      <c r="F87" t="s">
        <v>921</v>
      </c>
      <c r="G87" s="5">
        <v>24221</v>
      </c>
      <c r="H87" t="s">
        <v>546</v>
      </c>
      <c r="I87">
        <v>1966</v>
      </c>
      <c r="J87">
        <f>2025-Table_Customer_Lookup[[#This Row],[birth_year]]</f>
        <v>59</v>
      </c>
      <c r="K87">
        <f ca="1">RANDBETWEEN(120,300)</f>
        <v>277</v>
      </c>
      <c r="N87" s="13" t="str" cm="1">
        <f t="array" ref="N87">_xlfn.IFS(Table_Customer_Lookup[[#This Row],[home_store]]=3,"Low",Table_Customer_Lookup[[#This Row],[home_store]]=5,"Middle",Table_Customer_Lookup[[#This Row],[home_store]]=8,"High")</f>
        <v>Low</v>
      </c>
      <c r="O87" s="12">
        <f t="shared" si="1"/>
        <v>11</v>
      </c>
      <c r="P87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Kelsie</v>
      </c>
      <c r="Q87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Rios</v>
      </c>
    </row>
    <row r="88" spans="1:17" x14ac:dyDescent="0.3">
      <c r="A88">
        <v>427</v>
      </c>
      <c r="B88">
        <v>3</v>
      </c>
      <c r="C88" t="s">
        <v>922</v>
      </c>
      <c r="D88" t="s">
        <v>923</v>
      </c>
      <c r="E88" s="5">
        <v>42999</v>
      </c>
      <c r="F88" t="s">
        <v>924</v>
      </c>
      <c r="G88" s="5">
        <v>24268</v>
      </c>
      <c r="H88" t="s">
        <v>546</v>
      </c>
      <c r="I88">
        <v>1966</v>
      </c>
      <c r="J88">
        <f>2025-Table_Customer_Lookup[[#This Row],[birth_year]]</f>
        <v>59</v>
      </c>
      <c r="K88">
        <f ca="1">RANDBETWEEN(120,300)</f>
        <v>167</v>
      </c>
      <c r="N88" s="13" t="str" cm="1">
        <f t="array" ref="N88">_xlfn.IFS(Table_Customer_Lookup[[#This Row],[home_store]]=3,"Low",Table_Customer_Lookup[[#This Row],[home_store]]=5,"Middle",Table_Customer_Lookup[[#This Row],[home_store]]=8,"High")</f>
        <v>Low</v>
      </c>
      <c r="O88" s="12">
        <f t="shared" si="1"/>
        <v>10</v>
      </c>
      <c r="P88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Gay</v>
      </c>
      <c r="Q88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Coffey</v>
      </c>
    </row>
    <row r="89" spans="1:17" x14ac:dyDescent="0.3">
      <c r="A89">
        <v>429</v>
      </c>
      <c r="B89">
        <v>3</v>
      </c>
      <c r="C89" t="s">
        <v>928</v>
      </c>
      <c r="D89" t="s">
        <v>929</v>
      </c>
      <c r="E89" s="5">
        <v>43003</v>
      </c>
      <c r="F89" t="s">
        <v>930</v>
      </c>
      <c r="G89" s="5">
        <v>24361</v>
      </c>
      <c r="H89" t="s">
        <v>546</v>
      </c>
      <c r="I89">
        <v>1966</v>
      </c>
      <c r="J89">
        <f>2025-Table_Customer_Lookup[[#This Row],[birth_year]]</f>
        <v>59</v>
      </c>
      <c r="K89">
        <f ca="1">RANDBETWEEN(120,300)</f>
        <v>168</v>
      </c>
      <c r="N89" s="13" t="str" cm="1">
        <f t="array" ref="N89">_xlfn.IFS(Table_Customer_Lookup[[#This Row],[home_store]]=3,"Low",Table_Customer_Lookup[[#This Row],[home_store]]=5,"Middle",Table_Customer_Lookup[[#This Row],[home_store]]=8,"High")</f>
        <v>Low</v>
      </c>
      <c r="O89" s="12">
        <f t="shared" si="1"/>
        <v>11</v>
      </c>
      <c r="P89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Lee</v>
      </c>
      <c r="Q89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Barrett</v>
      </c>
    </row>
    <row r="90" spans="1:17" x14ac:dyDescent="0.3">
      <c r="A90">
        <v>431</v>
      </c>
      <c r="B90">
        <v>3</v>
      </c>
      <c r="C90" t="s">
        <v>934</v>
      </c>
      <c r="D90" t="s">
        <v>935</v>
      </c>
      <c r="E90" s="5">
        <v>43007</v>
      </c>
      <c r="F90" t="s">
        <v>936</v>
      </c>
      <c r="G90" s="5">
        <v>24454</v>
      </c>
      <c r="H90" t="s">
        <v>546</v>
      </c>
      <c r="I90">
        <v>1966</v>
      </c>
      <c r="J90">
        <f>2025-Table_Customer_Lookup[[#This Row],[birth_year]]</f>
        <v>59</v>
      </c>
      <c r="K90">
        <f ca="1">RANDBETWEEN(120,300)</f>
        <v>164</v>
      </c>
      <c r="N90" s="13" t="str" cm="1">
        <f t="array" ref="N90">_xlfn.IFS(Table_Customer_Lookup[[#This Row],[home_store]]=3,"Low",Table_Customer_Lookup[[#This Row],[home_store]]=5,"Middle",Table_Customer_Lookup[[#This Row],[home_store]]=8,"High")</f>
        <v>Low</v>
      </c>
      <c r="O90" s="12">
        <f t="shared" si="1"/>
        <v>16</v>
      </c>
      <c r="P90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Jessamine</v>
      </c>
      <c r="Q90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Waller</v>
      </c>
    </row>
    <row r="91" spans="1:17" x14ac:dyDescent="0.3">
      <c r="A91">
        <v>433</v>
      </c>
      <c r="B91">
        <v>3</v>
      </c>
      <c r="C91" t="s">
        <v>940</v>
      </c>
      <c r="D91" t="s">
        <v>941</v>
      </c>
      <c r="E91" s="5">
        <v>43011</v>
      </c>
      <c r="F91" t="s">
        <v>942</v>
      </c>
      <c r="G91" s="5">
        <v>24547</v>
      </c>
      <c r="H91" t="s">
        <v>546</v>
      </c>
      <c r="I91">
        <v>1967</v>
      </c>
      <c r="J91">
        <f>2025-Table_Customer_Lookup[[#This Row],[birth_year]]</f>
        <v>58</v>
      </c>
      <c r="K91">
        <f ca="1">RANDBETWEEN(120,300)</f>
        <v>269</v>
      </c>
      <c r="N91" s="13" t="str" cm="1">
        <f t="array" ref="N91">_xlfn.IFS(Table_Customer_Lookup[[#This Row],[home_store]]=3,"Low",Table_Customer_Lookup[[#This Row],[home_store]]=5,"Middle",Table_Customer_Lookup[[#This Row],[home_store]]=8,"High")</f>
        <v>Low</v>
      </c>
      <c r="O91" s="12">
        <f t="shared" si="1"/>
        <v>13</v>
      </c>
      <c r="P91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Meghan</v>
      </c>
      <c r="Q91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Willis</v>
      </c>
    </row>
    <row r="92" spans="1:17" x14ac:dyDescent="0.3">
      <c r="A92">
        <v>434</v>
      </c>
      <c r="B92">
        <v>3</v>
      </c>
      <c r="C92" t="s">
        <v>943</v>
      </c>
      <c r="D92" t="s">
        <v>944</v>
      </c>
      <c r="E92" s="5">
        <v>43014</v>
      </c>
      <c r="F92" t="s">
        <v>945</v>
      </c>
      <c r="G92" s="5">
        <v>24594</v>
      </c>
      <c r="H92" t="s">
        <v>546</v>
      </c>
      <c r="I92">
        <v>1967</v>
      </c>
      <c r="J92">
        <f>2025-Table_Customer_Lookup[[#This Row],[birth_year]]</f>
        <v>58</v>
      </c>
      <c r="K92">
        <f ca="1">RANDBETWEEN(120,300)</f>
        <v>203</v>
      </c>
      <c r="N92" s="13" t="str" cm="1">
        <f t="array" ref="N92">_xlfn.IFS(Table_Customer_Lookup[[#This Row],[home_store]]=3,"Low",Table_Customer_Lookup[[#This Row],[home_store]]=5,"Middle",Table_Customer_Lookup[[#This Row],[home_store]]=8,"High")</f>
        <v>Low</v>
      </c>
      <c r="O92" s="12">
        <f t="shared" si="1"/>
        <v>13</v>
      </c>
      <c r="P92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Carla</v>
      </c>
      <c r="Q92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Stevens</v>
      </c>
    </row>
    <row r="93" spans="1:17" x14ac:dyDescent="0.3">
      <c r="A93">
        <v>435</v>
      </c>
      <c r="B93">
        <v>3</v>
      </c>
      <c r="C93" t="s">
        <v>946</v>
      </c>
      <c r="D93" t="s">
        <v>947</v>
      </c>
      <c r="E93" s="5">
        <v>43016</v>
      </c>
      <c r="F93" t="s">
        <v>948</v>
      </c>
      <c r="G93" s="5">
        <v>24641</v>
      </c>
      <c r="H93" t="s">
        <v>546</v>
      </c>
      <c r="I93">
        <v>1967</v>
      </c>
      <c r="J93">
        <f>2025-Table_Customer_Lookup[[#This Row],[birth_year]]</f>
        <v>58</v>
      </c>
      <c r="K93">
        <f ca="1">RANDBETWEEN(120,300)</f>
        <v>242</v>
      </c>
      <c r="N93" s="13" t="str" cm="1">
        <f t="array" ref="N93">_xlfn.IFS(Table_Customer_Lookup[[#This Row],[home_store]]=3,"Low",Table_Customer_Lookup[[#This Row],[home_store]]=5,"Middle",Table_Customer_Lookup[[#This Row],[home_store]]=8,"High")</f>
        <v>Low</v>
      </c>
      <c r="O93" s="12">
        <f t="shared" si="1"/>
        <v>15</v>
      </c>
      <c r="P93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Buffy</v>
      </c>
      <c r="Q93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Castaneda</v>
      </c>
    </row>
    <row r="94" spans="1:17" x14ac:dyDescent="0.3">
      <c r="A94">
        <v>437</v>
      </c>
      <c r="B94">
        <v>3</v>
      </c>
      <c r="C94" t="s">
        <v>952</v>
      </c>
      <c r="D94" t="s">
        <v>953</v>
      </c>
      <c r="E94" s="5">
        <v>43020</v>
      </c>
      <c r="F94" t="s">
        <v>954</v>
      </c>
      <c r="G94" s="5">
        <v>24734</v>
      </c>
      <c r="H94" t="s">
        <v>546</v>
      </c>
      <c r="I94">
        <v>1967</v>
      </c>
      <c r="J94">
        <f>2025-Table_Customer_Lookup[[#This Row],[birth_year]]</f>
        <v>58</v>
      </c>
      <c r="K94">
        <f ca="1">RANDBETWEEN(120,300)</f>
        <v>170</v>
      </c>
      <c r="N94" s="13" t="str" cm="1">
        <f t="array" ref="N94">_xlfn.IFS(Table_Customer_Lookup[[#This Row],[home_store]]=3,"Low",Table_Customer_Lookup[[#This Row],[home_store]]=5,"Middle",Table_Customer_Lookup[[#This Row],[home_store]]=8,"High")</f>
        <v>Low</v>
      </c>
      <c r="O94" s="12">
        <f t="shared" si="1"/>
        <v>13</v>
      </c>
      <c r="P94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Deborah</v>
      </c>
      <c r="Q94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Myers</v>
      </c>
    </row>
    <row r="95" spans="1:17" x14ac:dyDescent="0.3">
      <c r="A95">
        <v>438</v>
      </c>
      <c r="B95">
        <v>3</v>
      </c>
      <c r="C95" t="s">
        <v>955</v>
      </c>
      <c r="D95" t="s">
        <v>956</v>
      </c>
      <c r="E95" s="5">
        <v>43022</v>
      </c>
      <c r="F95" t="s">
        <v>957</v>
      </c>
      <c r="G95" s="5">
        <v>24780</v>
      </c>
      <c r="H95" t="s">
        <v>546</v>
      </c>
      <c r="I95">
        <v>1967</v>
      </c>
      <c r="J95">
        <f>2025-Table_Customer_Lookup[[#This Row],[birth_year]]</f>
        <v>58</v>
      </c>
      <c r="K95">
        <f ca="1">RANDBETWEEN(120,300)</f>
        <v>289</v>
      </c>
      <c r="N95" s="13" t="str" cm="1">
        <f t="array" ref="N95">_xlfn.IFS(Table_Customer_Lookup[[#This Row],[home_store]]=3,"Low",Table_Customer_Lookup[[#This Row],[home_store]]=5,"Middle",Table_Customer_Lookup[[#This Row],[home_store]]=8,"High")</f>
        <v>Low</v>
      </c>
      <c r="O95" s="12">
        <f t="shared" si="1"/>
        <v>8</v>
      </c>
      <c r="P95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Gay</v>
      </c>
      <c r="Q95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Witt</v>
      </c>
    </row>
    <row r="96" spans="1:17" x14ac:dyDescent="0.3">
      <c r="A96">
        <v>439</v>
      </c>
      <c r="B96">
        <v>3</v>
      </c>
      <c r="C96" t="s">
        <v>958</v>
      </c>
      <c r="D96" t="s">
        <v>959</v>
      </c>
      <c r="E96" s="5">
        <v>43024</v>
      </c>
      <c r="F96" t="s">
        <v>960</v>
      </c>
      <c r="G96" s="5">
        <v>24827</v>
      </c>
      <c r="H96" t="s">
        <v>546</v>
      </c>
      <c r="I96">
        <v>1967</v>
      </c>
      <c r="J96">
        <f>2025-Table_Customer_Lookup[[#This Row],[birth_year]]</f>
        <v>58</v>
      </c>
      <c r="K96">
        <f ca="1">RANDBETWEEN(120,300)</f>
        <v>278</v>
      </c>
      <c r="N96" s="13" t="str" cm="1">
        <f t="array" ref="N96">_xlfn.IFS(Table_Customer_Lookup[[#This Row],[home_store]]=3,"Low",Table_Customer_Lookup[[#This Row],[home_store]]=5,"Middle",Table_Customer_Lookup[[#This Row],[home_store]]=8,"High")</f>
        <v>Low</v>
      </c>
      <c r="O96" s="12">
        <f t="shared" si="1"/>
        <v>13</v>
      </c>
      <c r="P96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Lael</v>
      </c>
      <c r="Q96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Matthews</v>
      </c>
    </row>
    <row r="97" spans="1:17" x14ac:dyDescent="0.3">
      <c r="A97">
        <v>441</v>
      </c>
      <c r="B97">
        <v>3</v>
      </c>
      <c r="C97" t="s">
        <v>964</v>
      </c>
      <c r="D97" t="s">
        <v>965</v>
      </c>
      <c r="E97" s="5">
        <v>43028</v>
      </c>
      <c r="F97" t="s">
        <v>966</v>
      </c>
      <c r="G97" s="5">
        <v>24920</v>
      </c>
      <c r="H97" t="s">
        <v>546</v>
      </c>
      <c r="I97">
        <v>1968</v>
      </c>
      <c r="J97">
        <f>2025-Table_Customer_Lookup[[#This Row],[birth_year]]</f>
        <v>57</v>
      </c>
      <c r="K97">
        <f ca="1">RANDBETWEEN(120,300)</f>
        <v>200</v>
      </c>
      <c r="N97" s="13" t="str" cm="1">
        <f t="array" ref="N97">_xlfn.IFS(Table_Customer_Lookup[[#This Row],[home_store]]=3,"Low",Table_Customer_Lookup[[#This Row],[home_store]]=5,"Middle",Table_Customer_Lookup[[#This Row],[home_store]]=8,"High")</f>
        <v>Low</v>
      </c>
      <c r="O97" s="12">
        <f t="shared" si="1"/>
        <v>10</v>
      </c>
      <c r="P97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Yoko</v>
      </c>
      <c r="Q97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Finch</v>
      </c>
    </row>
    <row r="98" spans="1:17" x14ac:dyDescent="0.3">
      <c r="A98">
        <v>442</v>
      </c>
      <c r="B98">
        <v>3</v>
      </c>
      <c r="C98" t="s">
        <v>967</v>
      </c>
      <c r="D98" t="s">
        <v>968</v>
      </c>
      <c r="E98" s="5">
        <v>43030</v>
      </c>
      <c r="F98" t="s">
        <v>969</v>
      </c>
      <c r="G98" s="5">
        <v>24967</v>
      </c>
      <c r="H98" t="s">
        <v>546</v>
      </c>
      <c r="I98">
        <v>1968</v>
      </c>
      <c r="J98">
        <f>2025-Table_Customer_Lookup[[#This Row],[birth_year]]</f>
        <v>57</v>
      </c>
      <c r="K98">
        <f ca="1">RANDBETWEEN(120,300)</f>
        <v>270</v>
      </c>
      <c r="N98" s="13" t="str" cm="1">
        <f t="array" ref="N98">_xlfn.IFS(Table_Customer_Lookup[[#This Row],[home_store]]=3,"Low",Table_Customer_Lookup[[#This Row],[home_store]]=5,"Middle",Table_Customer_Lookup[[#This Row],[home_store]]=8,"High")</f>
        <v>Low</v>
      </c>
      <c r="O98" s="12">
        <f t="shared" si="1"/>
        <v>10</v>
      </c>
      <c r="P98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Susan</v>
      </c>
      <c r="Q98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Hart</v>
      </c>
    </row>
    <row r="99" spans="1:17" x14ac:dyDescent="0.3">
      <c r="A99">
        <v>443</v>
      </c>
      <c r="B99">
        <v>3</v>
      </c>
      <c r="C99" t="s">
        <v>970</v>
      </c>
      <c r="D99" t="s">
        <v>971</v>
      </c>
      <c r="E99" s="5">
        <v>43032</v>
      </c>
      <c r="F99" t="s">
        <v>972</v>
      </c>
      <c r="G99" s="5">
        <v>25013</v>
      </c>
      <c r="H99" t="s">
        <v>546</v>
      </c>
      <c r="I99">
        <v>1968</v>
      </c>
      <c r="J99">
        <f>2025-Table_Customer_Lookup[[#This Row],[birth_year]]</f>
        <v>57</v>
      </c>
      <c r="K99">
        <f ca="1">RANDBETWEEN(120,300)</f>
        <v>226</v>
      </c>
      <c r="N99" s="13" t="str" cm="1">
        <f t="array" ref="N99">_xlfn.IFS(Table_Customer_Lookup[[#This Row],[home_store]]=3,"Low",Table_Customer_Lookup[[#This Row],[home_store]]=5,"Middle",Table_Customer_Lookup[[#This Row],[home_store]]=8,"High")</f>
        <v>Low</v>
      </c>
      <c r="O99" s="12">
        <f t="shared" si="1"/>
        <v>13</v>
      </c>
      <c r="P99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Georgia</v>
      </c>
      <c r="Q99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Kirby</v>
      </c>
    </row>
    <row r="100" spans="1:17" x14ac:dyDescent="0.3">
      <c r="A100">
        <v>445</v>
      </c>
      <c r="B100">
        <v>3</v>
      </c>
      <c r="C100" t="s">
        <v>976</v>
      </c>
      <c r="D100" t="s">
        <v>977</v>
      </c>
      <c r="E100" s="5">
        <v>43036</v>
      </c>
      <c r="F100" t="s">
        <v>978</v>
      </c>
      <c r="G100" s="5">
        <v>25107</v>
      </c>
      <c r="H100" t="s">
        <v>546</v>
      </c>
      <c r="I100">
        <v>1968</v>
      </c>
      <c r="J100">
        <f>2025-Table_Customer_Lookup[[#This Row],[birth_year]]</f>
        <v>57</v>
      </c>
      <c r="K100">
        <f ca="1">RANDBETWEEN(120,300)</f>
        <v>244</v>
      </c>
      <c r="N100" s="13" t="str" cm="1">
        <f t="array" ref="N100">_xlfn.IFS(Table_Customer_Lookup[[#This Row],[home_store]]=3,"Low",Table_Customer_Lookup[[#This Row],[home_store]]=5,"Middle",Table_Customer_Lookup[[#This Row],[home_store]]=8,"High")</f>
        <v>Low</v>
      </c>
      <c r="O100" s="12">
        <f t="shared" si="1"/>
        <v>11</v>
      </c>
      <c r="P100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Maya</v>
      </c>
      <c r="Q100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Moreno</v>
      </c>
    </row>
    <row r="101" spans="1:17" x14ac:dyDescent="0.3">
      <c r="A101">
        <v>446</v>
      </c>
      <c r="B101">
        <v>3</v>
      </c>
      <c r="C101" t="s">
        <v>979</v>
      </c>
      <c r="D101" t="s">
        <v>980</v>
      </c>
      <c r="E101" s="5">
        <v>43038</v>
      </c>
      <c r="F101" t="s">
        <v>981</v>
      </c>
      <c r="G101" s="5">
        <v>25153</v>
      </c>
      <c r="H101" t="s">
        <v>546</v>
      </c>
      <c r="I101">
        <v>1968</v>
      </c>
      <c r="J101">
        <f>2025-Table_Customer_Lookup[[#This Row],[birth_year]]</f>
        <v>57</v>
      </c>
      <c r="K101">
        <f ca="1">RANDBETWEEN(120,300)</f>
        <v>143</v>
      </c>
      <c r="N101" s="13" t="str" cm="1">
        <f t="array" ref="N101">_xlfn.IFS(Table_Customer_Lookup[[#This Row],[home_store]]=3,"Low",Table_Customer_Lookup[[#This Row],[home_store]]=5,"Middle",Table_Customer_Lookup[[#This Row],[home_store]]=8,"High")</f>
        <v>Low</v>
      </c>
      <c r="O101" s="12">
        <f t="shared" si="1"/>
        <v>15</v>
      </c>
      <c r="P101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Glenna</v>
      </c>
      <c r="Q101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Jennings</v>
      </c>
    </row>
    <row r="102" spans="1:17" x14ac:dyDescent="0.3">
      <c r="A102">
        <v>447</v>
      </c>
      <c r="B102">
        <v>3</v>
      </c>
      <c r="C102" t="s">
        <v>982</v>
      </c>
      <c r="D102" t="s">
        <v>983</v>
      </c>
      <c r="E102" s="5">
        <v>43040</v>
      </c>
      <c r="F102" t="s">
        <v>984</v>
      </c>
      <c r="G102" s="5">
        <v>25200</v>
      </c>
      <c r="H102" t="s">
        <v>546</v>
      </c>
      <c r="I102">
        <v>1968</v>
      </c>
      <c r="J102">
        <f>2025-Table_Customer_Lookup[[#This Row],[birth_year]]</f>
        <v>57</v>
      </c>
      <c r="K102">
        <f ca="1">RANDBETWEEN(120,300)</f>
        <v>272</v>
      </c>
      <c r="N102" s="13" t="str" cm="1">
        <f t="array" ref="N102">_xlfn.IFS(Table_Customer_Lookup[[#This Row],[home_store]]=3,"Low",Table_Customer_Lookup[[#This Row],[home_store]]=5,"Middle",Table_Customer_Lookup[[#This Row],[home_store]]=8,"High")</f>
        <v>Low</v>
      </c>
      <c r="O102" s="12">
        <f t="shared" si="1"/>
        <v>13</v>
      </c>
      <c r="P102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Alexa</v>
      </c>
      <c r="Q102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Aguirre</v>
      </c>
    </row>
    <row r="103" spans="1:17" x14ac:dyDescent="0.3">
      <c r="A103">
        <v>449</v>
      </c>
      <c r="B103">
        <v>3</v>
      </c>
      <c r="C103" t="s">
        <v>988</v>
      </c>
      <c r="D103" t="s">
        <v>989</v>
      </c>
      <c r="E103" s="5">
        <v>43045</v>
      </c>
      <c r="F103" t="s">
        <v>990</v>
      </c>
      <c r="G103" s="5">
        <v>25293</v>
      </c>
      <c r="H103" t="s">
        <v>546</v>
      </c>
      <c r="I103">
        <v>1969</v>
      </c>
      <c r="J103">
        <f>2025-Table_Customer_Lookup[[#This Row],[birth_year]]</f>
        <v>56</v>
      </c>
      <c r="K103">
        <f ca="1">RANDBETWEEN(120,300)</f>
        <v>166</v>
      </c>
      <c r="N103" s="13" t="str" cm="1">
        <f t="array" ref="N103">_xlfn.IFS(Table_Customer_Lookup[[#This Row],[home_store]]=3,"Low",Table_Customer_Lookup[[#This Row],[home_store]]=5,"Middle",Table_Customer_Lookup[[#This Row],[home_store]]=8,"High")</f>
        <v>Low</v>
      </c>
      <c r="O103" s="12">
        <f t="shared" si="1"/>
        <v>13</v>
      </c>
      <c r="P103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Callie</v>
      </c>
      <c r="Q103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Holmes</v>
      </c>
    </row>
    <row r="104" spans="1:17" x14ac:dyDescent="0.3">
      <c r="A104">
        <v>451</v>
      </c>
      <c r="B104">
        <v>3</v>
      </c>
      <c r="C104" t="s">
        <v>994</v>
      </c>
      <c r="D104" t="s">
        <v>995</v>
      </c>
      <c r="E104" s="5">
        <v>43049</v>
      </c>
      <c r="F104" t="s">
        <v>996</v>
      </c>
      <c r="G104" s="5">
        <v>25386</v>
      </c>
      <c r="H104" t="s">
        <v>546</v>
      </c>
      <c r="I104">
        <v>1969</v>
      </c>
      <c r="J104">
        <f>2025-Table_Customer_Lookup[[#This Row],[birth_year]]</f>
        <v>56</v>
      </c>
      <c r="K104">
        <f ca="1">RANDBETWEEN(120,300)</f>
        <v>192</v>
      </c>
      <c r="N104" s="13" t="str" cm="1">
        <f t="array" ref="N104">_xlfn.IFS(Table_Customer_Lookup[[#This Row],[home_store]]=3,"Low",Table_Customer_Lookup[[#This Row],[home_store]]=5,"Middle",Table_Customer_Lookup[[#This Row],[home_store]]=8,"High")</f>
        <v>Low</v>
      </c>
      <c r="O104" s="12">
        <f t="shared" si="1"/>
        <v>11</v>
      </c>
      <c r="P104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Diana</v>
      </c>
      <c r="Q104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Baird</v>
      </c>
    </row>
    <row r="105" spans="1:17" x14ac:dyDescent="0.3">
      <c r="A105">
        <v>453</v>
      </c>
      <c r="B105">
        <v>3</v>
      </c>
      <c r="C105" t="s">
        <v>1000</v>
      </c>
      <c r="D105" t="s">
        <v>1001</v>
      </c>
      <c r="E105" s="5">
        <v>43053</v>
      </c>
      <c r="F105" t="s">
        <v>1002</v>
      </c>
      <c r="G105" s="5">
        <v>25479</v>
      </c>
      <c r="H105" t="s">
        <v>546</v>
      </c>
      <c r="I105">
        <v>1969</v>
      </c>
      <c r="J105">
        <f>2025-Table_Customer_Lookup[[#This Row],[birth_year]]</f>
        <v>56</v>
      </c>
      <c r="K105">
        <f ca="1">RANDBETWEEN(120,300)</f>
        <v>226</v>
      </c>
      <c r="N105" s="13" t="str" cm="1">
        <f t="array" ref="N105">_xlfn.IFS(Table_Customer_Lookup[[#This Row],[home_store]]=3,"Low",Table_Customer_Lookup[[#This Row],[home_store]]=5,"Middle",Table_Customer_Lookup[[#This Row],[home_store]]=8,"High")</f>
        <v>Low</v>
      </c>
      <c r="O105" s="12">
        <f t="shared" si="1"/>
        <v>12</v>
      </c>
      <c r="P105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Shafira</v>
      </c>
      <c r="Q105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Koch</v>
      </c>
    </row>
    <row r="106" spans="1:17" x14ac:dyDescent="0.3">
      <c r="A106">
        <v>454</v>
      </c>
      <c r="B106">
        <v>3</v>
      </c>
      <c r="C106" t="s">
        <v>1003</v>
      </c>
      <c r="D106" t="s">
        <v>1004</v>
      </c>
      <c r="E106" s="5">
        <v>43055</v>
      </c>
      <c r="F106" t="s">
        <v>1005</v>
      </c>
      <c r="G106" s="5">
        <v>25526</v>
      </c>
      <c r="H106" t="s">
        <v>546</v>
      </c>
      <c r="I106">
        <v>1969</v>
      </c>
      <c r="J106">
        <f>2025-Table_Customer_Lookup[[#This Row],[birth_year]]</f>
        <v>56</v>
      </c>
      <c r="K106">
        <f ca="1">RANDBETWEEN(120,300)</f>
        <v>290</v>
      </c>
      <c r="N106" s="13" t="str" cm="1">
        <f t="array" ref="N106">_xlfn.IFS(Table_Customer_Lookup[[#This Row],[home_store]]=3,"Low",Table_Customer_Lookup[[#This Row],[home_store]]=5,"Middle",Table_Customer_Lookup[[#This Row],[home_store]]=8,"High")</f>
        <v>Low</v>
      </c>
      <c r="O106" s="12">
        <f t="shared" si="1"/>
        <v>15</v>
      </c>
      <c r="P106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Camille</v>
      </c>
      <c r="Q106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Mcgowan</v>
      </c>
    </row>
    <row r="107" spans="1:17" x14ac:dyDescent="0.3">
      <c r="A107">
        <v>455</v>
      </c>
      <c r="B107">
        <v>3</v>
      </c>
      <c r="C107" t="s">
        <v>1006</v>
      </c>
      <c r="D107" t="s">
        <v>1007</v>
      </c>
      <c r="E107" s="5">
        <v>43057</v>
      </c>
      <c r="F107" t="s">
        <v>1008</v>
      </c>
      <c r="G107" s="5">
        <v>25573</v>
      </c>
      <c r="H107" t="s">
        <v>546</v>
      </c>
      <c r="I107">
        <v>1970</v>
      </c>
      <c r="J107">
        <f>2025-Table_Customer_Lookup[[#This Row],[birth_year]]</f>
        <v>55</v>
      </c>
      <c r="K107">
        <f ca="1">RANDBETWEEN(120,300)</f>
        <v>202</v>
      </c>
      <c r="N107" s="13" t="str" cm="1">
        <f t="array" ref="N107">_xlfn.IFS(Table_Customer_Lookup[[#This Row],[home_store]]=3,"Low",Table_Customer_Lookup[[#This Row],[home_store]]=5,"Middle",Table_Customer_Lookup[[#This Row],[home_store]]=8,"High")</f>
        <v>Low</v>
      </c>
      <c r="O107" s="12">
        <f t="shared" si="1"/>
        <v>11</v>
      </c>
      <c r="P107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Oprah</v>
      </c>
      <c r="Q107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Sears</v>
      </c>
    </row>
    <row r="108" spans="1:17" x14ac:dyDescent="0.3">
      <c r="A108">
        <v>457</v>
      </c>
      <c r="B108">
        <v>3</v>
      </c>
      <c r="C108" t="s">
        <v>1012</v>
      </c>
      <c r="D108" t="s">
        <v>1013</v>
      </c>
      <c r="E108" s="5">
        <v>43061</v>
      </c>
      <c r="F108" t="s">
        <v>1014</v>
      </c>
      <c r="G108" s="5">
        <v>25666</v>
      </c>
      <c r="H108" t="s">
        <v>546</v>
      </c>
      <c r="I108">
        <v>1970</v>
      </c>
      <c r="J108">
        <f>2025-Table_Customer_Lookup[[#This Row],[birth_year]]</f>
        <v>55</v>
      </c>
      <c r="K108">
        <f ca="1">RANDBETWEEN(120,300)</f>
        <v>288</v>
      </c>
      <c r="N108" s="13" t="str" cm="1">
        <f t="array" ref="N108">_xlfn.IFS(Table_Customer_Lookup[[#This Row],[home_store]]=3,"Low",Table_Customer_Lookup[[#This Row],[home_store]]=5,"Middle",Table_Customer_Lookup[[#This Row],[home_store]]=8,"High")</f>
        <v>Low</v>
      </c>
      <c r="O108" s="12">
        <f t="shared" si="1"/>
        <v>16</v>
      </c>
      <c r="P108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Colleen</v>
      </c>
      <c r="Q108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Copeland</v>
      </c>
    </row>
    <row r="109" spans="1:17" x14ac:dyDescent="0.3">
      <c r="A109">
        <v>459</v>
      </c>
      <c r="B109">
        <v>3</v>
      </c>
      <c r="C109" t="s">
        <v>1018</v>
      </c>
      <c r="D109" t="s">
        <v>1019</v>
      </c>
      <c r="E109" s="5">
        <v>43065</v>
      </c>
      <c r="F109" t="s">
        <v>1020</v>
      </c>
      <c r="G109" s="5">
        <v>25759</v>
      </c>
      <c r="H109" t="s">
        <v>546</v>
      </c>
      <c r="I109">
        <v>1970</v>
      </c>
      <c r="J109">
        <f>2025-Table_Customer_Lookup[[#This Row],[birth_year]]</f>
        <v>55</v>
      </c>
      <c r="K109">
        <f ca="1">RANDBETWEEN(120,300)</f>
        <v>197</v>
      </c>
      <c r="N109" s="13" t="str" cm="1">
        <f t="array" ref="N109">_xlfn.IFS(Table_Customer_Lookup[[#This Row],[home_store]]=3,"Low",Table_Customer_Lookup[[#This Row],[home_store]]=5,"Middle",Table_Customer_Lookup[[#This Row],[home_store]]=8,"High")</f>
        <v>Low</v>
      </c>
      <c r="O109" s="12">
        <f t="shared" si="1"/>
        <v>16</v>
      </c>
      <c r="P109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Macey</v>
      </c>
      <c r="Q109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Washington</v>
      </c>
    </row>
    <row r="110" spans="1:17" x14ac:dyDescent="0.3">
      <c r="A110">
        <v>461</v>
      </c>
      <c r="B110">
        <v>3</v>
      </c>
      <c r="C110" t="s">
        <v>1024</v>
      </c>
      <c r="D110" t="s">
        <v>1025</v>
      </c>
      <c r="E110" s="5">
        <v>43069</v>
      </c>
      <c r="F110" t="s">
        <v>1026</v>
      </c>
      <c r="G110" s="5">
        <v>25852</v>
      </c>
      <c r="H110" t="s">
        <v>546</v>
      </c>
      <c r="I110">
        <v>1970</v>
      </c>
      <c r="J110">
        <f>2025-Table_Customer_Lookup[[#This Row],[birth_year]]</f>
        <v>55</v>
      </c>
      <c r="K110">
        <f ca="1">RANDBETWEEN(120,300)</f>
        <v>287</v>
      </c>
      <c r="N110" s="13" t="str" cm="1">
        <f t="array" ref="N110">_xlfn.IFS(Table_Customer_Lookup[[#This Row],[home_store]]=3,"Low",Table_Customer_Lookup[[#This Row],[home_store]]=5,"Middle",Table_Customer_Lookup[[#This Row],[home_store]]=8,"High")</f>
        <v>Low</v>
      </c>
      <c r="O110" s="12">
        <f t="shared" si="1"/>
        <v>13</v>
      </c>
      <c r="P110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Giselle</v>
      </c>
      <c r="Q110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Ewing</v>
      </c>
    </row>
    <row r="111" spans="1:17" x14ac:dyDescent="0.3">
      <c r="A111">
        <v>462</v>
      </c>
      <c r="B111">
        <v>3</v>
      </c>
      <c r="C111" t="s">
        <v>1027</v>
      </c>
      <c r="D111" t="s">
        <v>1028</v>
      </c>
      <c r="E111" s="5">
        <v>43071</v>
      </c>
      <c r="F111" t="s">
        <v>1029</v>
      </c>
      <c r="G111" s="5">
        <v>25899</v>
      </c>
      <c r="H111" t="s">
        <v>546</v>
      </c>
      <c r="I111">
        <v>1970</v>
      </c>
      <c r="J111">
        <f>2025-Table_Customer_Lookup[[#This Row],[birth_year]]</f>
        <v>55</v>
      </c>
      <c r="K111">
        <f ca="1">RANDBETWEEN(120,300)</f>
        <v>121</v>
      </c>
      <c r="N111" s="13" t="str" cm="1">
        <f t="array" ref="N111">_xlfn.IFS(Table_Customer_Lookup[[#This Row],[home_store]]=3,"Low",Table_Customer_Lookup[[#This Row],[home_store]]=5,"Middle",Table_Customer_Lookup[[#This Row],[home_store]]=8,"High")</f>
        <v>Low</v>
      </c>
      <c r="O111" s="12">
        <f t="shared" si="1"/>
        <v>10</v>
      </c>
      <c r="P111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Hayfa</v>
      </c>
      <c r="Q111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Reid</v>
      </c>
    </row>
    <row r="112" spans="1:17" x14ac:dyDescent="0.3">
      <c r="A112">
        <v>463</v>
      </c>
      <c r="B112">
        <v>3</v>
      </c>
      <c r="C112" t="s">
        <v>1030</v>
      </c>
      <c r="D112" t="s">
        <v>1031</v>
      </c>
      <c r="E112" s="5">
        <v>43074</v>
      </c>
      <c r="F112" t="s">
        <v>1032</v>
      </c>
      <c r="G112" s="5">
        <v>25945</v>
      </c>
      <c r="H112" t="s">
        <v>546</v>
      </c>
      <c r="I112">
        <v>1971</v>
      </c>
      <c r="J112">
        <f>2025-Table_Customer_Lookup[[#This Row],[birth_year]]</f>
        <v>54</v>
      </c>
      <c r="K112">
        <f ca="1">RANDBETWEEN(120,300)</f>
        <v>299</v>
      </c>
      <c r="N112" s="13" t="str" cm="1">
        <f t="array" ref="N112">_xlfn.IFS(Table_Customer_Lookup[[#This Row],[home_store]]=3,"Low",Table_Customer_Lookup[[#This Row],[home_store]]=5,"Middle",Table_Customer_Lookup[[#This Row],[home_store]]=8,"High")</f>
        <v>Low</v>
      </c>
      <c r="O112" s="12">
        <f t="shared" si="1"/>
        <v>16</v>
      </c>
      <c r="P112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Candice</v>
      </c>
      <c r="Q112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Odonnell</v>
      </c>
    </row>
    <row r="113" spans="1:17" x14ac:dyDescent="0.3">
      <c r="A113">
        <v>465</v>
      </c>
      <c r="B113">
        <v>3</v>
      </c>
      <c r="C113" t="s">
        <v>1036</v>
      </c>
      <c r="D113" t="s">
        <v>1037</v>
      </c>
      <c r="E113" s="5">
        <v>43078</v>
      </c>
      <c r="F113" t="s">
        <v>1038</v>
      </c>
      <c r="G113" s="5">
        <v>26039</v>
      </c>
      <c r="H113" t="s">
        <v>546</v>
      </c>
      <c r="I113">
        <v>1971</v>
      </c>
      <c r="J113">
        <f>2025-Table_Customer_Lookup[[#This Row],[birth_year]]</f>
        <v>54</v>
      </c>
      <c r="K113">
        <f ca="1">RANDBETWEEN(120,300)</f>
        <v>187</v>
      </c>
      <c r="N113" s="13" t="str" cm="1">
        <f t="array" ref="N113">_xlfn.IFS(Table_Customer_Lookup[[#This Row],[home_store]]=3,"Low",Table_Customer_Lookup[[#This Row],[home_store]]=5,"Middle",Table_Customer_Lookup[[#This Row],[home_store]]=8,"High")</f>
        <v>Low</v>
      </c>
      <c r="O113" s="12">
        <f t="shared" si="1"/>
        <v>14</v>
      </c>
      <c r="P113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Demetria</v>
      </c>
      <c r="Q113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Bates</v>
      </c>
    </row>
    <row r="114" spans="1:17" x14ac:dyDescent="0.3">
      <c r="A114">
        <v>466</v>
      </c>
      <c r="B114">
        <v>3</v>
      </c>
      <c r="C114" t="s">
        <v>1039</v>
      </c>
      <c r="D114" t="s">
        <v>1040</v>
      </c>
      <c r="E114" s="5">
        <v>43080</v>
      </c>
      <c r="F114" t="s">
        <v>1041</v>
      </c>
      <c r="G114" s="5">
        <v>26085</v>
      </c>
      <c r="H114" t="s">
        <v>546</v>
      </c>
      <c r="I114">
        <v>1971</v>
      </c>
      <c r="J114">
        <f>2025-Table_Customer_Lookup[[#This Row],[birth_year]]</f>
        <v>54</v>
      </c>
      <c r="K114">
        <f ca="1">RANDBETWEEN(120,300)</f>
        <v>225</v>
      </c>
      <c r="N114" s="13" t="str" cm="1">
        <f t="array" ref="N114">_xlfn.IFS(Table_Customer_Lookup[[#This Row],[home_store]]=3,"Low",Table_Customer_Lookup[[#This Row],[home_store]]=5,"Middle",Table_Customer_Lookup[[#This Row],[home_store]]=8,"High")</f>
        <v>Low</v>
      </c>
      <c r="O114" s="12">
        <f t="shared" si="1"/>
        <v>16</v>
      </c>
      <c r="P114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Stephanie</v>
      </c>
      <c r="Q114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Flores</v>
      </c>
    </row>
    <row r="115" spans="1:17" x14ac:dyDescent="0.3">
      <c r="A115">
        <v>467</v>
      </c>
      <c r="B115">
        <v>3</v>
      </c>
      <c r="C115" t="s">
        <v>1042</v>
      </c>
      <c r="D115" t="s">
        <v>1043</v>
      </c>
      <c r="E115" s="5">
        <v>43082</v>
      </c>
      <c r="F115" t="s">
        <v>1044</v>
      </c>
      <c r="G115" s="5">
        <v>26132</v>
      </c>
      <c r="H115" t="s">
        <v>546</v>
      </c>
      <c r="I115">
        <v>1971</v>
      </c>
      <c r="J115">
        <f>2025-Table_Customer_Lookup[[#This Row],[birth_year]]</f>
        <v>54</v>
      </c>
      <c r="K115">
        <f ca="1">RANDBETWEEN(120,300)</f>
        <v>146</v>
      </c>
      <c r="N115" s="13" t="str" cm="1">
        <f t="array" ref="N115">_xlfn.IFS(Table_Customer_Lookup[[#This Row],[home_store]]=3,"Low",Table_Customer_Lookup[[#This Row],[home_store]]=5,"Middle",Table_Customer_Lookup[[#This Row],[home_store]]=8,"High")</f>
        <v>Low</v>
      </c>
      <c r="O115" s="12">
        <f t="shared" si="1"/>
        <v>12</v>
      </c>
      <c r="P115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Paloma</v>
      </c>
      <c r="Q115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Weeks</v>
      </c>
    </row>
    <row r="116" spans="1:17" x14ac:dyDescent="0.3">
      <c r="A116">
        <v>469</v>
      </c>
      <c r="B116">
        <v>3</v>
      </c>
      <c r="C116" t="s">
        <v>1048</v>
      </c>
      <c r="D116" t="s">
        <v>1049</v>
      </c>
      <c r="E116" s="5">
        <v>43086</v>
      </c>
      <c r="F116" t="s">
        <v>1050</v>
      </c>
      <c r="G116" s="5">
        <v>26225</v>
      </c>
      <c r="H116" t="s">
        <v>546</v>
      </c>
      <c r="I116">
        <v>1971</v>
      </c>
      <c r="J116">
        <f>2025-Table_Customer_Lookup[[#This Row],[birth_year]]</f>
        <v>54</v>
      </c>
      <c r="K116">
        <f ca="1">RANDBETWEEN(120,300)</f>
        <v>125</v>
      </c>
      <c r="N116" s="13" t="str" cm="1">
        <f t="array" ref="N116">_xlfn.IFS(Table_Customer_Lookup[[#This Row],[home_store]]=3,"Low",Table_Customer_Lookup[[#This Row],[home_store]]=5,"Middle",Table_Customer_Lookup[[#This Row],[home_store]]=8,"High")</f>
        <v>Low</v>
      </c>
      <c r="O116" s="12">
        <f t="shared" si="1"/>
        <v>15</v>
      </c>
      <c r="P116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Dacey</v>
      </c>
      <c r="Q116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Donaldson</v>
      </c>
    </row>
    <row r="117" spans="1:17" x14ac:dyDescent="0.3">
      <c r="A117">
        <v>471</v>
      </c>
      <c r="B117">
        <v>3</v>
      </c>
      <c r="C117" t="s">
        <v>1054</v>
      </c>
      <c r="D117" t="s">
        <v>1055</v>
      </c>
      <c r="E117" s="5">
        <v>43090</v>
      </c>
      <c r="F117" t="s">
        <v>1056</v>
      </c>
      <c r="G117" s="5">
        <v>26318</v>
      </c>
      <c r="H117" t="s">
        <v>546</v>
      </c>
      <c r="I117">
        <v>1972</v>
      </c>
      <c r="J117">
        <f>2025-Table_Customer_Lookup[[#This Row],[birth_year]]</f>
        <v>53</v>
      </c>
      <c r="K117">
        <f ca="1">RANDBETWEEN(120,300)</f>
        <v>234</v>
      </c>
      <c r="N117" s="13" t="str" cm="1">
        <f t="array" ref="N117">_xlfn.IFS(Table_Customer_Lookup[[#This Row],[home_store]]=3,"Low",Table_Customer_Lookup[[#This Row],[home_store]]=5,"Middle",Table_Customer_Lookup[[#This Row],[home_store]]=8,"High")</f>
        <v>Low</v>
      </c>
      <c r="O117" s="12">
        <f t="shared" si="1"/>
        <v>13</v>
      </c>
      <c r="P117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Destiny</v>
      </c>
      <c r="Q117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Finch</v>
      </c>
    </row>
    <row r="118" spans="1:17" x14ac:dyDescent="0.3">
      <c r="A118">
        <v>473</v>
      </c>
      <c r="B118">
        <v>3</v>
      </c>
      <c r="C118" t="s">
        <v>1060</v>
      </c>
      <c r="D118" t="s">
        <v>1061</v>
      </c>
      <c r="E118" s="5">
        <v>43094</v>
      </c>
      <c r="F118" t="s">
        <v>1062</v>
      </c>
      <c r="G118" s="5">
        <v>26411</v>
      </c>
      <c r="H118" t="s">
        <v>546</v>
      </c>
      <c r="I118">
        <v>1972</v>
      </c>
      <c r="J118">
        <f>2025-Table_Customer_Lookup[[#This Row],[birth_year]]</f>
        <v>53</v>
      </c>
      <c r="K118">
        <f ca="1">RANDBETWEEN(120,300)</f>
        <v>187</v>
      </c>
      <c r="N118" s="13" t="str" cm="1">
        <f t="array" ref="N118">_xlfn.IFS(Table_Customer_Lookup[[#This Row],[home_store]]=3,"Low",Table_Customer_Lookup[[#This Row],[home_store]]=5,"Middle",Table_Customer_Lookup[[#This Row],[home_store]]=8,"High")</f>
        <v>Low</v>
      </c>
      <c r="O118" s="12">
        <f t="shared" si="1"/>
        <v>13</v>
      </c>
      <c r="P118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Ifeoma</v>
      </c>
      <c r="Q118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Tucker</v>
      </c>
    </row>
    <row r="119" spans="1:17" x14ac:dyDescent="0.3">
      <c r="A119">
        <v>474</v>
      </c>
      <c r="B119">
        <v>3</v>
      </c>
      <c r="C119" t="s">
        <v>1063</v>
      </c>
      <c r="D119" t="s">
        <v>1064</v>
      </c>
      <c r="E119" s="5">
        <v>43096</v>
      </c>
      <c r="F119" t="s">
        <v>1065</v>
      </c>
      <c r="G119" s="5">
        <v>26458</v>
      </c>
      <c r="H119" t="s">
        <v>546</v>
      </c>
      <c r="I119">
        <v>1972</v>
      </c>
      <c r="J119">
        <f>2025-Table_Customer_Lookup[[#This Row],[birth_year]]</f>
        <v>53</v>
      </c>
      <c r="K119">
        <f ca="1">RANDBETWEEN(120,300)</f>
        <v>203</v>
      </c>
      <c r="N119" s="13" t="str" cm="1">
        <f t="array" ref="N119">_xlfn.IFS(Table_Customer_Lookup[[#This Row],[home_store]]=3,"Low",Table_Customer_Lookup[[#This Row],[home_store]]=5,"Middle",Table_Customer_Lookup[[#This Row],[home_store]]=8,"High")</f>
        <v>Low</v>
      </c>
      <c r="O119" s="12">
        <f t="shared" si="1"/>
        <v>14</v>
      </c>
      <c r="P119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Iola</v>
      </c>
      <c r="Q119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Rodriquez</v>
      </c>
    </row>
    <row r="120" spans="1:17" x14ac:dyDescent="0.3">
      <c r="A120">
        <v>475</v>
      </c>
      <c r="B120">
        <v>3</v>
      </c>
      <c r="C120" t="s">
        <v>1066</v>
      </c>
      <c r="D120" t="s">
        <v>1067</v>
      </c>
      <c r="E120" s="5">
        <v>43098</v>
      </c>
      <c r="F120" t="s">
        <v>1068</v>
      </c>
      <c r="G120" s="5">
        <v>26505</v>
      </c>
      <c r="H120" t="s">
        <v>546</v>
      </c>
      <c r="I120">
        <v>1972</v>
      </c>
      <c r="J120">
        <f>2025-Table_Customer_Lookup[[#This Row],[birth_year]]</f>
        <v>53</v>
      </c>
      <c r="K120">
        <f ca="1">RANDBETWEEN(120,300)</f>
        <v>228</v>
      </c>
      <c r="N120" s="13" t="str" cm="1">
        <f t="array" ref="N120">_xlfn.IFS(Table_Customer_Lookup[[#This Row],[home_store]]=3,"Low",Table_Customer_Lookup[[#This Row],[home_store]]=5,"Middle",Table_Customer_Lookup[[#This Row],[home_store]]=8,"High")</f>
        <v>Low</v>
      </c>
      <c r="O120" s="12">
        <f t="shared" si="1"/>
        <v>18</v>
      </c>
      <c r="P120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Delilah</v>
      </c>
      <c r="Q120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Strickland</v>
      </c>
    </row>
    <row r="121" spans="1:17" x14ac:dyDescent="0.3">
      <c r="A121">
        <v>477</v>
      </c>
      <c r="B121">
        <v>3</v>
      </c>
      <c r="C121" t="s">
        <v>1072</v>
      </c>
      <c r="D121" t="s">
        <v>1073</v>
      </c>
      <c r="E121" s="5">
        <v>43102</v>
      </c>
      <c r="F121" t="s">
        <v>1074</v>
      </c>
      <c r="G121" s="5">
        <v>26598</v>
      </c>
      <c r="H121" t="s">
        <v>546</v>
      </c>
      <c r="I121">
        <v>1972</v>
      </c>
      <c r="J121">
        <f>2025-Table_Customer_Lookup[[#This Row],[birth_year]]</f>
        <v>53</v>
      </c>
      <c r="K121">
        <f ca="1">RANDBETWEEN(120,300)</f>
        <v>286</v>
      </c>
      <c r="N121" s="13" t="str" cm="1">
        <f t="array" ref="N121">_xlfn.IFS(Table_Customer_Lookup[[#This Row],[home_store]]=3,"Low",Table_Customer_Lookup[[#This Row],[home_store]]=5,"Middle",Table_Customer_Lookup[[#This Row],[home_store]]=8,"High")</f>
        <v>Low</v>
      </c>
      <c r="O121" s="12">
        <f t="shared" si="1"/>
        <v>16</v>
      </c>
      <c r="P121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Cecilia</v>
      </c>
      <c r="Q121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Mcfadden</v>
      </c>
    </row>
    <row r="122" spans="1:17" x14ac:dyDescent="0.3">
      <c r="A122">
        <v>478</v>
      </c>
      <c r="B122">
        <v>3</v>
      </c>
      <c r="C122" t="s">
        <v>1075</v>
      </c>
      <c r="D122" t="s">
        <v>1076</v>
      </c>
      <c r="E122" s="5">
        <v>43105</v>
      </c>
      <c r="F122" t="s">
        <v>1077</v>
      </c>
      <c r="G122" s="5">
        <v>26644</v>
      </c>
      <c r="H122" t="s">
        <v>546</v>
      </c>
      <c r="I122">
        <v>1972</v>
      </c>
      <c r="J122">
        <f>2025-Table_Customer_Lookup[[#This Row],[birth_year]]</f>
        <v>53</v>
      </c>
      <c r="K122">
        <f ca="1">RANDBETWEEN(120,300)</f>
        <v>145</v>
      </c>
      <c r="N122" s="13" t="str" cm="1">
        <f t="array" ref="N122">_xlfn.IFS(Table_Customer_Lookup[[#This Row],[home_store]]=3,"Low",Table_Customer_Lookup[[#This Row],[home_store]]=5,"Middle",Table_Customer_Lookup[[#This Row],[home_store]]=8,"High")</f>
        <v>Low</v>
      </c>
      <c r="O122" s="12">
        <f t="shared" si="1"/>
        <v>13</v>
      </c>
      <c r="P122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Ivana</v>
      </c>
      <c r="Q122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Holland</v>
      </c>
    </row>
    <row r="123" spans="1:17" x14ac:dyDescent="0.3">
      <c r="A123">
        <v>479</v>
      </c>
      <c r="B123">
        <v>3</v>
      </c>
      <c r="C123" t="s">
        <v>1078</v>
      </c>
      <c r="D123" t="s">
        <v>1079</v>
      </c>
      <c r="E123" s="5">
        <v>43107</v>
      </c>
      <c r="F123" t="s">
        <v>1080</v>
      </c>
      <c r="G123" s="5">
        <v>26691</v>
      </c>
      <c r="H123" t="s">
        <v>546</v>
      </c>
      <c r="I123">
        <v>1973</v>
      </c>
      <c r="J123">
        <f>2025-Table_Customer_Lookup[[#This Row],[birth_year]]</f>
        <v>52</v>
      </c>
      <c r="K123">
        <f ca="1">RANDBETWEEN(120,300)</f>
        <v>193</v>
      </c>
      <c r="N123" s="13" t="str" cm="1">
        <f t="array" ref="N123">_xlfn.IFS(Table_Customer_Lookup[[#This Row],[home_store]]=3,"Low",Table_Customer_Lookup[[#This Row],[home_store]]=5,"Middle",Table_Customer_Lookup[[#This Row],[home_store]]=8,"High")</f>
        <v>Low</v>
      </c>
      <c r="O123" s="12">
        <f t="shared" si="1"/>
        <v>15</v>
      </c>
      <c r="P123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Glenna</v>
      </c>
      <c r="Q123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Woodward</v>
      </c>
    </row>
    <row r="124" spans="1:17" x14ac:dyDescent="0.3">
      <c r="A124">
        <v>481</v>
      </c>
      <c r="B124">
        <v>3</v>
      </c>
      <c r="C124" t="s">
        <v>1084</v>
      </c>
      <c r="D124" t="s">
        <v>1085</v>
      </c>
      <c r="E124" s="5">
        <v>43111</v>
      </c>
      <c r="F124" t="s">
        <v>1086</v>
      </c>
      <c r="G124" s="5">
        <v>26784</v>
      </c>
      <c r="H124" t="s">
        <v>546</v>
      </c>
      <c r="I124">
        <v>1973</v>
      </c>
      <c r="J124">
        <f>2025-Table_Customer_Lookup[[#This Row],[birth_year]]</f>
        <v>52</v>
      </c>
      <c r="K124">
        <f ca="1">RANDBETWEEN(120,300)</f>
        <v>161</v>
      </c>
      <c r="N124" s="13" t="str" cm="1">
        <f t="array" ref="N124">_xlfn.IFS(Table_Customer_Lookup[[#This Row],[home_store]]=3,"Low",Table_Customer_Lookup[[#This Row],[home_store]]=5,"Middle",Table_Customer_Lookup[[#This Row],[home_store]]=8,"High")</f>
        <v>Low</v>
      </c>
      <c r="O124" s="12">
        <f t="shared" si="1"/>
        <v>18</v>
      </c>
      <c r="P124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Kirsten</v>
      </c>
      <c r="Q124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Montgomery</v>
      </c>
    </row>
    <row r="125" spans="1:17" x14ac:dyDescent="0.3">
      <c r="A125">
        <v>482</v>
      </c>
      <c r="B125">
        <v>3</v>
      </c>
      <c r="C125" t="s">
        <v>1087</v>
      </c>
      <c r="D125" t="s">
        <v>1088</v>
      </c>
      <c r="E125" s="5">
        <v>43113</v>
      </c>
      <c r="F125" t="s">
        <v>1089</v>
      </c>
      <c r="G125" s="5">
        <v>26831</v>
      </c>
      <c r="H125" t="s">
        <v>546</v>
      </c>
      <c r="I125">
        <v>1973</v>
      </c>
      <c r="J125">
        <f>2025-Table_Customer_Lookup[[#This Row],[birth_year]]</f>
        <v>52</v>
      </c>
      <c r="K125">
        <f ca="1">RANDBETWEEN(120,300)</f>
        <v>273</v>
      </c>
      <c r="N125" s="13" t="str" cm="1">
        <f t="array" ref="N125">_xlfn.IFS(Table_Customer_Lookup[[#This Row],[home_store]]=3,"Low",Table_Customer_Lookup[[#This Row],[home_store]]=5,"Middle",Table_Customer_Lookup[[#This Row],[home_store]]=8,"High")</f>
        <v>Low</v>
      </c>
      <c r="O125" s="12">
        <f t="shared" si="1"/>
        <v>17</v>
      </c>
      <c r="P125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Elizabeth</v>
      </c>
      <c r="Q125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Randall</v>
      </c>
    </row>
    <row r="126" spans="1:17" x14ac:dyDescent="0.3">
      <c r="A126">
        <v>483</v>
      </c>
      <c r="B126">
        <v>3</v>
      </c>
      <c r="C126" t="s">
        <v>1090</v>
      </c>
      <c r="D126" t="s">
        <v>1091</v>
      </c>
      <c r="E126" s="5">
        <v>43115</v>
      </c>
      <c r="F126" t="s">
        <v>1092</v>
      </c>
      <c r="G126" s="5">
        <v>26877</v>
      </c>
      <c r="H126" t="s">
        <v>546</v>
      </c>
      <c r="I126">
        <v>1973</v>
      </c>
      <c r="J126">
        <f>2025-Table_Customer_Lookup[[#This Row],[birth_year]]</f>
        <v>52</v>
      </c>
      <c r="K126">
        <f ca="1">RANDBETWEEN(120,300)</f>
        <v>235</v>
      </c>
      <c r="N126" s="13" t="str" cm="1">
        <f t="array" ref="N126">_xlfn.IFS(Table_Customer_Lookup[[#This Row],[home_store]]=3,"Low",Table_Customer_Lookup[[#This Row],[home_store]]=5,"Middle",Table_Customer_Lookup[[#This Row],[home_store]]=8,"High")</f>
        <v>Low</v>
      </c>
      <c r="O126" s="12">
        <f t="shared" si="1"/>
        <v>12</v>
      </c>
      <c r="P126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Wynne</v>
      </c>
      <c r="Q126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Horton</v>
      </c>
    </row>
    <row r="127" spans="1:17" x14ac:dyDescent="0.3">
      <c r="A127">
        <v>485</v>
      </c>
      <c r="B127">
        <v>3</v>
      </c>
      <c r="C127" t="s">
        <v>1096</v>
      </c>
      <c r="D127" t="s">
        <v>1097</v>
      </c>
      <c r="E127" s="5">
        <v>43119</v>
      </c>
      <c r="F127" t="s">
        <v>1098</v>
      </c>
      <c r="G127" s="5">
        <v>26971</v>
      </c>
      <c r="H127" t="s">
        <v>546</v>
      </c>
      <c r="I127">
        <v>1973</v>
      </c>
      <c r="J127">
        <f>2025-Table_Customer_Lookup[[#This Row],[birth_year]]</f>
        <v>52</v>
      </c>
      <c r="K127">
        <f ca="1">RANDBETWEEN(120,300)</f>
        <v>211</v>
      </c>
      <c r="N127" s="13" t="str" cm="1">
        <f t="array" ref="N127">_xlfn.IFS(Table_Customer_Lookup[[#This Row],[home_store]]=3,"Low",Table_Customer_Lookup[[#This Row],[home_store]]=5,"Middle",Table_Customer_Lookup[[#This Row],[home_store]]=8,"High")</f>
        <v>Low</v>
      </c>
      <c r="O127" s="12">
        <f t="shared" si="1"/>
        <v>13</v>
      </c>
      <c r="P127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Vielka</v>
      </c>
      <c r="Q127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Hanson</v>
      </c>
    </row>
    <row r="128" spans="1:17" x14ac:dyDescent="0.3">
      <c r="A128">
        <v>486</v>
      </c>
      <c r="B128">
        <v>3</v>
      </c>
      <c r="C128" t="s">
        <v>1099</v>
      </c>
      <c r="D128" t="s">
        <v>1100</v>
      </c>
      <c r="E128" s="5">
        <v>43121</v>
      </c>
      <c r="F128" t="s">
        <v>1101</v>
      </c>
      <c r="G128" s="5">
        <v>27017</v>
      </c>
      <c r="H128" t="s">
        <v>546</v>
      </c>
      <c r="I128">
        <v>1973</v>
      </c>
      <c r="J128">
        <f>2025-Table_Customer_Lookup[[#This Row],[birth_year]]</f>
        <v>52</v>
      </c>
      <c r="K128">
        <f ca="1">RANDBETWEEN(120,300)</f>
        <v>241</v>
      </c>
      <c r="N128" s="13" t="str" cm="1">
        <f t="array" ref="N128">_xlfn.IFS(Table_Customer_Lookup[[#This Row],[home_store]]=3,"Low",Table_Customer_Lookup[[#This Row],[home_store]]=5,"Middle",Table_Customer_Lookup[[#This Row],[home_store]]=8,"High")</f>
        <v>Low</v>
      </c>
      <c r="O128" s="12">
        <f t="shared" si="1"/>
        <v>16</v>
      </c>
      <c r="P128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Eleanor</v>
      </c>
      <c r="Q128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Stephens</v>
      </c>
    </row>
    <row r="129" spans="1:17" x14ac:dyDescent="0.3">
      <c r="A129">
        <v>487</v>
      </c>
      <c r="B129">
        <v>3</v>
      </c>
      <c r="C129" t="s">
        <v>1102</v>
      </c>
      <c r="D129" t="s">
        <v>1103</v>
      </c>
      <c r="E129" s="5">
        <v>43123</v>
      </c>
      <c r="F129" t="s">
        <v>1104</v>
      </c>
      <c r="G129" s="5">
        <v>27064</v>
      </c>
      <c r="H129" t="s">
        <v>546</v>
      </c>
      <c r="I129">
        <v>1974</v>
      </c>
      <c r="J129">
        <f>2025-Table_Customer_Lookup[[#This Row],[birth_year]]</f>
        <v>51</v>
      </c>
      <c r="K129">
        <f ca="1">RANDBETWEEN(120,300)</f>
        <v>208</v>
      </c>
      <c r="N129" s="13" t="str" cm="1">
        <f t="array" ref="N129">_xlfn.IFS(Table_Customer_Lookup[[#This Row],[home_store]]=3,"Low",Table_Customer_Lookup[[#This Row],[home_store]]=5,"Middle",Table_Customer_Lookup[[#This Row],[home_store]]=8,"High")</f>
        <v>Low</v>
      </c>
      <c r="O129" s="12">
        <f t="shared" si="1"/>
        <v>9</v>
      </c>
      <c r="P129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Amy</v>
      </c>
      <c r="Q129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Combs</v>
      </c>
    </row>
    <row r="130" spans="1:17" x14ac:dyDescent="0.3">
      <c r="A130">
        <v>489</v>
      </c>
      <c r="B130">
        <v>3</v>
      </c>
      <c r="C130" t="s">
        <v>1108</v>
      </c>
      <c r="D130" t="s">
        <v>1109</v>
      </c>
      <c r="E130" s="5">
        <v>43127</v>
      </c>
      <c r="F130" t="s">
        <v>1110</v>
      </c>
      <c r="G130" s="5">
        <v>27157</v>
      </c>
      <c r="H130" t="s">
        <v>546</v>
      </c>
      <c r="I130">
        <v>1974</v>
      </c>
      <c r="J130">
        <f>2025-Table_Customer_Lookup[[#This Row],[birth_year]]</f>
        <v>51</v>
      </c>
      <c r="K130">
        <f ca="1">RANDBETWEEN(120,300)</f>
        <v>136</v>
      </c>
      <c r="N130" s="13" t="str" cm="1">
        <f t="array" ref="N130">_xlfn.IFS(Table_Customer_Lookup[[#This Row],[home_store]]=3,"Low",Table_Customer_Lookup[[#This Row],[home_store]]=5,"Middle",Table_Customer_Lookup[[#This Row],[home_store]]=8,"High")</f>
        <v>Low</v>
      </c>
      <c r="O130" s="12">
        <f t="shared" si="1"/>
        <v>14</v>
      </c>
      <c r="P130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Joelle</v>
      </c>
      <c r="Q130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Workman</v>
      </c>
    </row>
    <row r="131" spans="1:17" x14ac:dyDescent="0.3">
      <c r="A131">
        <v>491</v>
      </c>
      <c r="B131">
        <v>3</v>
      </c>
      <c r="C131" t="s">
        <v>1114</v>
      </c>
      <c r="D131" t="s">
        <v>1115</v>
      </c>
      <c r="E131" s="5">
        <v>43131</v>
      </c>
      <c r="F131" t="s">
        <v>1116</v>
      </c>
      <c r="G131" s="5">
        <v>27250</v>
      </c>
      <c r="H131" t="s">
        <v>546</v>
      </c>
      <c r="I131">
        <v>1974</v>
      </c>
      <c r="J131">
        <f>2025-Table_Customer_Lookup[[#This Row],[birth_year]]</f>
        <v>51</v>
      </c>
      <c r="K131">
        <f ca="1">RANDBETWEEN(120,300)</f>
        <v>129</v>
      </c>
      <c r="N131" s="13" t="str" cm="1">
        <f t="array" ref="N131">_xlfn.IFS(Table_Customer_Lookup[[#This Row],[home_store]]=3,"Low",Table_Customer_Lookup[[#This Row],[home_store]]=5,"Middle",Table_Customer_Lookup[[#This Row],[home_store]]=8,"High")</f>
        <v>Low</v>
      </c>
      <c r="O131" s="12">
        <f t="shared" ref="O131:O194" si="2">LEN(C131)</f>
        <v>13</v>
      </c>
      <c r="P131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Jessica</v>
      </c>
      <c r="Q131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Bates</v>
      </c>
    </row>
    <row r="132" spans="1:17" x14ac:dyDescent="0.3">
      <c r="A132">
        <v>493</v>
      </c>
      <c r="B132">
        <v>3</v>
      </c>
      <c r="C132" t="s">
        <v>1120</v>
      </c>
      <c r="D132" t="s">
        <v>1121</v>
      </c>
      <c r="E132" s="5">
        <v>43136</v>
      </c>
      <c r="F132" t="s">
        <v>1122</v>
      </c>
      <c r="G132" s="5">
        <v>27343</v>
      </c>
      <c r="H132" t="s">
        <v>546</v>
      </c>
      <c r="I132">
        <v>1974</v>
      </c>
      <c r="J132">
        <f>2025-Table_Customer_Lookup[[#This Row],[birth_year]]</f>
        <v>51</v>
      </c>
      <c r="K132">
        <f ca="1">RANDBETWEEN(120,300)</f>
        <v>263</v>
      </c>
      <c r="N132" s="13" t="str" cm="1">
        <f t="array" ref="N132">_xlfn.IFS(Table_Customer_Lookup[[#This Row],[home_store]]=3,"Low",Table_Customer_Lookup[[#This Row],[home_store]]=5,"Middle",Table_Customer_Lookup[[#This Row],[home_store]]=8,"High")</f>
        <v>Low</v>
      </c>
      <c r="O132" s="12">
        <f t="shared" si="2"/>
        <v>14</v>
      </c>
      <c r="P132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Kameko</v>
      </c>
      <c r="Q132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Vaughan</v>
      </c>
    </row>
    <row r="133" spans="1:17" x14ac:dyDescent="0.3">
      <c r="A133">
        <v>494</v>
      </c>
      <c r="B133">
        <v>3</v>
      </c>
      <c r="C133" t="s">
        <v>1123</v>
      </c>
      <c r="D133" t="s">
        <v>1124</v>
      </c>
      <c r="E133" s="5">
        <v>43138</v>
      </c>
      <c r="F133" t="s">
        <v>1125</v>
      </c>
      <c r="G133" s="5">
        <v>27390</v>
      </c>
      <c r="H133" t="s">
        <v>546</v>
      </c>
      <c r="I133">
        <v>1974</v>
      </c>
      <c r="J133">
        <f>2025-Table_Customer_Lookup[[#This Row],[birth_year]]</f>
        <v>51</v>
      </c>
      <c r="K133">
        <f ca="1">RANDBETWEEN(120,300)</f>
        <v>143</v>
      </c>
      <c r="N133" s="13" t="str" cm="1">
        <f t="array" ref="N133">_xlfn.IFS(Table_Customer_Lookup[[#This Row],[home_store]]=3,"Low",Table_Customer_Lookup[[#This Row],[home_store]]=5,"Middle",Table_Customer_Lookup[[#This Row],[home_store]]=8,"High")</f>
        <v>Low</v>
      </c>
      <c r="O133" s="12">
        <f t="shared" si="2"/>
        <v>11</v>
      </c>
      <c r="P133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Ivory</v>
      </c>
      <c r="Q133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Rojas</v>
      </c>
    </row>
    <row r="134" spans="1:17" x14ac:dyDescent="0.3">
      <c r="A134">
        <v>495</v>
      </c>
      <c r="B134">
        <v>3</v>
      </c>
      <c r="C134" t="s">
        <v>1126</v>
      </c>
      <c r="D134" t="s">
        <v>1127</v>
      </c>
      <c r="E134" s="5">
        <v>43140</v>
      </c>
      <c r="F134" t="s">
        <v>1128</v>
      </c>
      <c r="G134" s="5">
        <v>27437</v>
      </c>
      <c r="H134" t="s">
        <v>546</v>
      </c>
      <c r="I134">
        <v>1975</v>
      </c>
      <c r="J134">
        <f>2025-Table_Customer_Lookup[[#This Row],[birth_year]]</f>
        <v>50</v>
      </c>
      <c r="K134">
        <f ca="1">RANDBETWEEN(120,300)</f>
        <v>128</v>
      </c>
      <c r="N134" s="13" t="str" cm="1">
        <f t="array" ref="N134">_xlfn.IFS(Table_Customer_Lookup[[#This Row],[home_store]]=3,"Low",Table_Customer_Lookup[[#This Row],[home_store]]=5,"Middle",Table_Customer_Lookup[[#This Row],[home_store]]=8,"High")</f>
        <v>Low</v>
      </c>
      <c r="O134" s="12">
        <f t="shared" si="2"/>
        <v>12</v>
      </c>
      <c r="P134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Rhonda</v>
      </c>
      <c r="Q134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Sears</v>
      </c>
    </row>
    <row r="135" spans="1:17" x14ac:dyDescent="0.3">
      <c r="A135">
        <v>497</v>
      </c>
      <c r="B135">
        <v>3</v>
      </c>
      <c r="C135" t="s">
        <v>1132</v>
      </c>
      <c r="D135" t="s">
        <v>1133</v>
      </c>
      <c r="E135" s="5">
        <v>43144</v>
      </c>
      <c r="F135" t="s">
        <v>1134</v>
      </c>
      <c r="G135" s="5">
        <v>27530</v>
      </c>
      <c r="H135" t="s">
        <v>546</v>
      </c>
      <c r="I135">
        <v>1975</v>
      </c>
      <c r="J135">
        <f>2025-Table_Customer_Lookup[[#This Row],[birth_year]]</f>
        <v>50</v>
      </c>
      <c r="K135">
        <f ca="1">RANDBETWEEN(120,300)</f>
        <v>216</v>
      </c>
      <c r="N135" s="13" t="str" cm="1">
        <f t="array" ref="N135">_xlfn.IFS(Table_Customer_Lookup[[#This Row],[home_store]]=3,"Low",Table_Customer_Lookup[[#This Row],[home_store]]=5,"Middle",Table_Customer_Lookup[[#This Row],[home_store]]=8,"High")</f>
        <v>Low</v>
      </c>
      <c r="O135" s="12">
        <f t="shared" si="2"/>
        <v>11</v>
      </c>
      <c r="P135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Haviva</v>
      </c>
      <c r="Q135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Hale</v>
      </c>
    </row>
    <row r="136" spans="1:17" x14ac:dyDescent="0.3">
      <c r="A136">
        <v>498</v>
      </c>
      <c r="B136">
        <v>3</v>
      </c>
      <c r="C136" t="s">
        <v>1135</v>
      </c>
      <c r="D136" t="s">
        <v>1136</v>
      </c>
      <c r="E136" s="5">
        <v>43146</v>
      </c>
      <c r="F136" t="s">
        <v>1137</v>
      </c>
      <c r="G136" s="5">
        <v>27576</v>
      </c>
      <c r="H136" t="s">
        <v>546</v>
      </c>
      <c r="I136">
        <v>1975</v>
      </c>
      <c r="J136">
        <f>2025-Table_Customer_Lookup[[#This Row],[birth_year]]</f>
        <v>50</v>
      </c>
      <c r="K136">
        <f ca="1">RANDBETWEEN(120,300)</f>
        <v>245</v>
      </c>
      <c r="N136" s="13" t="str" cm="1">
        <f t="array" ref="N136">_xlfn.IFS(Table_Customer_Lookup[[#This Row],[home_store]]=3,"Low",Table_Customer_Lookup[[#This Row],[home_store]]=5,"Middle",Table_Customer_Lookup[[#This Row],[home_store]]=8,"High")</f>
        <v>Low</v>
      </c>
      <c r="O136" s="12">
        <f t="shared" si="2"/>
        <v>12</v>
      </c>
      <c r="P136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Mariko</v>
      </c>
      <c r="Q136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Noble</v>
      </c>
    </row>
    <row r="137" spans="1:17" x14ac:dyDescent="0.3">
      <c r="A137">
        <v>499</v>
      </c>
      <c r="B137">
        <v>3</v>
      </c>
      <c r="C137" t="s">
        <v>1138</v>
      </c>
      <c r="D137" t="s">
        <v>1139</v>
      </c>
      <c r="E137" s="5">
        <v>43148</v>
      </c>
      <c r="F137" t="s">
        <v>1140</v>
      </c>
      <c r="G137" s="5">
        <v>27623</v>
      </c>
      <c r="H137" t="s">
        <v>546</v>
      </c>
      <c r="I137">
        <v>1975</v>
      </c>
      <c r="J137">
        <f>2025-Table_Customer_Lookup[[#This Row],[birth_year]]</f>
        <v>50</v>
      </c>
      <c r="K137">
        <f ca="1">RANDBETWEEN(120,300)</f>
        <v>125</v>
      </c>
      <c r="N137" s="13" t="str" cm="1">
        <f t="array" ref="N137">_xlfn.IFS(Table_Customer_Lookup[[#This Row],[home_store]]=3,"Low",Table_Customer_Lookup[[#This Row],[home_store]]=5,"Middle",Table_Customer_Lookup[[#This Row],[home_store]]=8,"High")</f>
        <v>Low</v>
      </c>
      <c r="O137" s="12">
        <f t="shared" si="2"/>
        <v>15</v>
      </c>
      <c r="P137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Mikayla</v>
      </c>
      <c r="Q137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Acevedo</v>
      </c>
    </row>
    <row r="138" spans="1:17" x14ac:dyDescent="0.3">
      <c r="A138">
        <v>501</v>
      </c>
      <c r="B138">
        <v>3</v>
      </c>
      <c r="C138" t="s">
        <v>1144</v>
      </c>
      <c r="D138" t="s">
        <v>1145</v>
      </c>
      <c r="E138" s="5">
        <v>43152</v>
      </c>
      <c r="F138" t="s">
        <v>1146</v>
      </c>
      <c r="G138" s="5">
        <v>27716</v>
      </c>
      <c r="H138" t="s">
        <v>546</v>
      </c>
      <c r="I138">
        <v>1975</v>
      </c>
      <c r="J138">
        <f>2025-Table_Customer_Lookup[[#This Row],[birth_year]]</f>
        <v>50</v>
      </c>
      <c r="K138">
        <f ca="1">RANDBETWEEN(120,300)</f>
        <v>213</v>
      </c>
      <c r="N138" s="13" t="str" cm="1">
        <f t="array" ref="N138">_xlfn.IFS(Table_Customer_Lookup[[#This Row],[home_store]]=3,"Low",Table_Customer_Lookup[[#This Row],[home_store]]=5,"Middle",Table_Customer_Lookup[[#This Row],[home_store]]=8,"High")</f>
        <v>Low</v>
      </c>
      <c r="O138" s="12">
        <f t="shared" si="2"/>
        <v>10</v>
      </c>
      <c r="P138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Lacy</v>
      </c>
      <c r="Q138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Hardy</v>
      </c>
    </row>
    <row r="139" spans="1:17" x14ac:dyDescent="0.3">
      <c r="A139">
        <v>502</v>
      </c>
      <c r="B139">
        <v>3</v>
      </c>
      <c r="C139" t="s">
        <v>1147</v>
      </c>
      <c r="D139" t="s">
        <v>1148</v>
      </c>
      <c r="E139" s="5">
        <v>43154</v>
      </c>
      <c r="F139" t="s">
        <v>1149</v>
      </c>
      <c r="G139" s="5">
        <v>27763</v>
      </c>
      <c r="H139" t="s">
        <v>546</v>
      </c>
      <c r="I139">
        <v>1976</v>
      </c>
      <c r="J139">
        <f>2025-Table_Customer_Lookup[[#This Row],[birth_year]]</f>
        <v>49</v>
      </c>
      <c r="K139">
        <f ca="1">RANDBETWEEN(120,300)</f>
        <v>244</v>
      </c>
      <c r="N139" s="13" t="str" cm="1">
        <f t="array" ref="N139">_xlfn.IFS(Table_Customer_Lookup[[#This Row],[home_store]]=3,"Low",Table_Customer_Lookup[[#This Row],[home_store]]=5,"Middle",Table_Customer_Lookup[[#This Row],[home_store]]=8,"High")</f>
        <v>Low</v>
      </c>
      <c r="O139" s="12">
        <f t="shared" si="2"/>
        <v>12</v>
      </c>
      <c r="P139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Ella</v>
      </c>
      <c r="Q139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Michael</v>
      </c>
    </row>
    <row r="140" spans="1:17" x14ac:dyDescent="0.3">
      <c r="A140">
        <v>503</v>
      </c>
      <c r="B140">
        <v>3</v>
      </c>
      <c r="C140" t="s">
        <v>1150</v>
      </c>
      <c r="D140" t="s">
        <v>1151</v>
      </c>
      <c r="E140" s="5">
        <v>43156</v>
      </c>
      <c r="F140" t="s">
        <v>1152</v>
      </c>
      <c r="G140" s="5">
        <v>27809</v>
      </c>
      <c r="H140" t="s">
        <v>546</v>
      </c>
      <c r="I140">
        <v>1976</v>
      </c>
      <c r="J140">
        <f>2025-Table_Customer_Lookup[[#This Row],[birth_year]]</f>
        <v>49</v>
      </c>
      <c r="K140">
        <f ca="1">RANDBETWEEN(120,300)</f>
        <v>195</v>
      </c>
      <c r="N140" s="13" t="str" cm="1">
        <f t="array" ref="N140">_xlfn.IFS(Table_Customer_Lookup[[#This Row],[home_store]]=3,"Low",Table_Customer_Lookup[[#This Row],[home_store]]=5,"Middle",Table_Customer_Lookup[[#This Row],[home_store]]=8,"High")</f>
        <v>Low</v>
      </c>
      <c r="O140" s="12">
        <f t="shared" si="2"/>
        <v>14</v>
      </c>
      <c r="P140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Hayley</v>
      </c>
      <c r="Q140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Sellers</v>
      </c>
    </row>
    <row r="141" spans="1:17" x14ac:dyDescent="0.3">
      <c r="A141">
        <v>505</v>
      </c>
      <c r="B141">
        <v>3</v>
      </c>
      <c r="C141" t="s">
        <v>1156</v>
      </c>
      <c r="D141" t="s">
        <v>1157</v>
      </c>
      <c r="E141" s="5">
        <v>43160</v>
      </c>
      <c r="F141" t="s">
        <v>1158</v>
      </c>
      <c r="G141" s="5">
        <v>27903</v>
      </c>
      <c r="H141" t="s">
        <v>546</v>
      </c>
      <c r="I141">
        <v>1976</v>
      </c>
      <c r="J141">
        <f>2025-Table_Customer_Lookup[[#This Row],[birth_year]]</f>
        <v>49</v>
      </c>
      <c r="K141">
        <f ca="1">RANDBETWEEN(120,300)</f>
        <v>176</v>
      </c>
      <c r="N141" s="13" t="str" cm="1">
        <f t="array" ref="N141">_xlfn.IFS(Table_Customer_Lookup[[#This Row],[home_store]]=3,"Low",Table_Customer_Lookup[[#This Row],[home_store]]=5,"Middle",Table_Customer_Lookup[[#This Row],[home_store]]=8,"High")</f>
        <v>Low</v>
      </c>
      <c r="O141" s="12">
        <f t="shared" si="2"/>
        <v>15</v>
      </c>
      <c r="P141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Miriam</v>
      </c>
      <c r="Q141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Cardenas</v>
      </c>
    </row>
    <row r="142" spans="1:17" x14ac:dyDescent="0.3">
      <c r="A142">
        <v>506</v>
      </c>
      <c r="B142">
        <v>3</v>
      </c>
      <c r="C142" t="s">
        <v>1159</v>
      </c>
      <c r="D142" t="s">
        <v>1160</v>
      </c>
      <c r="E142" s="5">
        <v>43162</v>
      </c>
      <c r="F142" t="s">
        <v>1161</v>
      </c>
      <c r="G142" s="5">
        <v>27949</v>
      </c>
      <c r="H142" t="s">
        <v>546</v>
      </c>
      <c r="I142">
        <v>1976</v>
      </c>
      <c r="J142">
        <f>2025-Table_Customer_Lookup[[#This Row],[birth_year]]</f>
        <v>49</v>
      </c>
      <c r="K142">
        <f ca="1">RANDBETWEEN(120,300)</f>
        <v>224</v>
      </c>
      <c r="N142" s="13" t="str" cm="1">
        <f t="array" ref="N142">_xlfn.IFS(Table_Customer_Lookup[[#This Row],[home_store]]=3,"Low",Table_Customer_Lookup[[#This Row],[home_store]]=5,"Middle",Table_Customer_Lookup[[#This Row],[home_store]]=8,"High")</f>
        <v>Low</v>
      </c>
      <c r="O142" s="12">
        <f t="shared" si="2"/>
        <v>13</v>
      </c>
      <c r="P142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Virginia</v>
      </c>
      <c r="Q142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Knox</v>
      </c>
    </row>
    <row r="143" spans="1:17" x14ac:dyDescent="0.3">
      <c r="A143">
        <v>507</v>
      </c>
      <c r="B143">
        <v>3</v>
      </c>
      <c r="C143" t="s">
        <v>1162</v>
      </c>
      <c r="D143" t="s">
        <v>1163</v>
      </c>
      <c r="E143" s="5">
        <v>43164</v>
      </c>
      <c r="F143" t="s">
        <v>1164</v>
      </c>
      <c r="G143" s="5">
        <v>27996</v>
      </c>
      <c r="H143" t="s">
        <v>546</v>
      </c>
      <c r="I143">
        <v>1976</v>
      </c>
      <c r="J143">
        <f>2025-Table_Customer_Lookup[[#This Row],[birth_year]]</f>
        <v>49</v>
      </c>
      <c r="K143">
        <f ca="1">RANDBETWEEN(120,300)</f>
        <v>198</v>
      </c>
      <c r="N143" s="13" t="str" cm="1">
        <f t="array" ref="N143">_xlfn.IFS(Table_Customer_Lookup[[#This Row],[home_store]]=3,"Low",Table_Customer_Lookup[[#This Row],[home_store]]=5,"Middle",Table_Customer_Lookup[[#This Row],[home_store]]=8,"High")</f>
        <v>Low</v>
      </c>
      <c r="O143" s="12">
        <f t="shared" si="2"/>
        <v>13</v>
      </c>
      <c r="P143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Haviva</v>
      </c>
      <c r="Q143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Cherry</v>
      </c>
    </row>
    <row r="144" spans="1:17" x14ac:dyDescent="0.3">
      <c r="A144">
        <v>509</v>
      </c>
      <c r="B144">
        <v>3</v>
      </c>
      <c r="C144" t="s">
        <v>1168</v>
      </c>
      <c r="D144" t="s">
        <v>1169</v>
      </c>
      <c r="E144" s="5">
        <v>43169</v>
      </c>
      <c r="F144" t="s">
        <v>1170</v>
      </c>
      <c r="G144" s="5">
        <v>28089</v>
      </c>
      <c r="H144" t="s">
        <v>546</v>
      </c>
      <c r="I144">
        <v>1976</v>
      </c>
      <c r="J144">
        <f>2025-Table_Customer_Lookup[[#This Row],[birth_year]]</f>
        <v>49</v>
      </c>
      <c r="K144">
        <f ca="1">RANDBETWEEN(120,300)</f>
        <v>295</v>
      </c>
      <c r="N144" s="13" t="str" cm="1">
        <f t="array" ref="N144">_xlfn.IFS(Table_Customer_Lookup[[#This Row],[home_store]]=3,"Low",Table_Customer_Lookup[[#This Row],[home_store]]=5,"Middle",Table_Customer_Lookup[[#This Row],[home_store]]=8,"High")</f>
        <v>Low</v>
      </c>
      <c r="O144" s="12">
        <f t="shared" si="2"/>
        <v>16</v>
      </c>
      <c r="P144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Zelenia</v>
      </c>
      <c r="Q144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Sheppard</v>
      </c>
    </row>
    <row r="145" spans="1:17" x14ac:dyDescent="0.3">
      <c r="A145">
        <v>511</v>
      </c>
      <c r="B145">
        <v>3</v>
      </c>
      <c r="C145" t="s">
        <v>1174</v>
      </c>
      <c r="D145" t="s">
        <v>1175</v>
      </c>
      <c r="E145" s="5">
        <v>43173</v>
      </c>
      <c r="F145" t="s">
        <v>1176</v>
      </c>
      <c r="G145" s="5">
        <v>28182</v>
      </c>
      <c r="H145" t="s">
        <v>546</v>
      </c>
      <c r="I145">
        <v>1977</v>
      </c>
      <c r="J145">
        <f>2025-Table_Customer_Lookup[[#This Row],[birth_year]]</f>
        <v>48</v>
      </c>
      <c r="K145">
        <f ca="1">RANDBETWEEN(120,300)</f>
        <v>279</v>
      </c>
      <c r="N145" s="13" t="str" cm="1">
        <f t="array" ref="N145">_xlfn.IFS(Table_Customer_Lookup[[#This Row],[home_store]]=3,"Low",Table_Customer_Lookup[[#This Row],[home_store]]=5,"Middle",Table_Customer_Lookup[[#This Row],[home_store]]=8,"High")</f>
        <v>Low</v>
      </c>
      <c r="O145" s="12">
        <f t="shared" si="2"/>
        <v>14</v>
      </c>
      <c r="P145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Erin</v>
      </c>
      <c r="Q145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Christian</v>
      </c>
    </row>
    <row r="146" spans="1:17" x14ac:dyDescent="0.3">
      <c r="A146">
        <v>513</v>
      </c>
      <c r="B146">
        <v>3</v>
      </c>
      <c r="C146" t="s">
        <v>1180</v>
      </c>
      <c r="D146" t="s">
        <v>1181</v>
      </c>
      <c r="E146" s="5">
        <v>43177</v>
      </c>
      <c r="F146" t="s">
        <v>1182</v>
      </c>
      <c r="G146" s="5">
        <v>28275</v>
      </c>
      <c r="H146" t="s">
        <v>546</v>
      </c>
      <c r="I146">
        <v>1977</v>
      </c>
      <c r="J146">
        <f>2025-Table_Customer_Lookup[[#This Row],[birth_year]]</f>
        <v>48</v>
      </c>
      <c r="K146">
        <f ca="1">RANDBETWEEN(120,300)</f>
        <v>183</v>
      </c>
      <c r="N146" s="13" t="str" cm="1">
        <f t="array" ref="N146">_xlfn.IFS(Table_Customer_Lookup[[#This Row],[home_store]]=3,"Low",Table_Customer_Lookup[[#This Row],[home_store]]=5,"Middle",Table_Customer_Lookup[[#This Row],[home_store]]=8,"High")</f>
        <v>Low</v>
      </c>
      <c r="O146" s="12">
        <f t="shared" si="2"/>
        <v>10</v>
      </c>
      <c r="P146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Molly</v>
      </c>
      <c r="Q146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Wall</v>
      </c>
    </row>
    <row r="147" spans="1:17" x14ac:dyDescent="0.3">
      <c r="A147">
        <v>514</v>
      </c>
      <c r="B147">
        <v>3</v>
      </c>
      <c r="C147" t="s">
        <v>1183</v>
      </c>
      <c r="D147" t="s">
        <v>1184</v>
      </c>
      <c r="E147" s="5">
        <v>43179</v>
      </c>
      <c r="F147" t="s">
        <v>1185</v>
      </c>
      <c r="G147" s="5">
        <v>28322</v>
      </c>
      <c r="H147" t="s">
        <v>546</v>
      </c>
      <c r="I147">
        <v>1977</v>
      </c>
      <c r="J147">
        <f>2025-Table_Customer_Lookup[[#This Row],[birth_year]]</f>
        <v>48</v>
      </c>
      <c r="K147">
        <f ca="1">RANDBETWEEN(120,300)</f>
        <v>274</v>
      </c>
      <c r="N147" s="13" t="str" cm="1">
        <f t="array" ref="N147">_xlfn.IFS(Table_Customer_Lookup[[#This Row],[home_store]]=3,"Low",Table_Customer_Lookup[[#This Row],[home_store]]=5,"Middle",Table_Customer_Lookup[[#This Row],[home_store]]=8,"High")</f>
        <v>Low</v>
      </c>
      <c r="O147" s="12">
        <f t="shared" si="2"/>
        <v>13</v>
      </c>
      <c r="P147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Savannah</v>
      </c>
      <c r="Q147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Bass</v>
      </c>
    </row>
    <row r="148" spans="1:17" x14ac:dyDescent="0.3">
      <c r="A148">
        <v>515</v>
      </c>
      <c r="B148">
        <v>3</v>
      </c>
      <c r="C148" t="s">
        <v>1186</v>
      </c>
      <c r="D148" t="s">
        <v>1187</v>
      </c>
      <c r="E148" s="5">
        <v>43181</v>
      </c>
      <c r="F148" t="s">
        <v>1188</v>
      </c>
      <c r="G148" s="5">
        <v>28369</v>
      </c>
      <c r="H148" t="s">
        <v>546</v>
      </c>
      <c r="I148">
        <v>1977</v>
      </c>
      <c r="J148">
        <f>2025-Table_Customer_Lookup[[#This Row],[birth_year]]</f>
        <v>48</v>
      </c>
      <c r="K148">
        <f ca="1">RANDBETWEEN(120,300)</f>
        <v>173</v>
      </c>
      <c r="N148" s="13" t="str" cm="1">
        <f t="array" ref="N148">_xlfn.IFS(Table_Customer_Lookup[[#This Row],[home_store]]=3,"Low",Table_Customer_Lookup[[#This Row],[home_store]]=5,"Middle",Table_Customer_Lookup[[#This Row],[home_store]]=8,"High")</f>
        <v>Low</v>
      </c>
      <c r="O148" s="12">
        <f t="shared" si="2"/>
        <v>12</v>
      </c>
      <c r="P148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Haley</v>
      </c>
      <c r="Q148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Spence</v>
      </c>
    </row>
    <row r="149" spans="1:17" x14ac:dyDescent="0.3">
      <c r="A149">
        <v>517</v>
      </c>
      <c r="B149">
        <v>3</v>
      </c>
      <c r="C149" t="s">
        <v>1192</v>
      </c>
      <c r="D149" t="s">
        <v>1193</v>
      </c>
      <c r="E149" s="5">
        <v>43185</v>
      </c>
      <c r="F149" t="s">
        <v>1194</v>
      </c>
      <c r="G149" s="5">
        <v>28462</v>
      </c>
      <c r="H149" t="s">
        <v>546</v>
      </c>
      <c r="I149">
        <v>1977</v>
      </c>
      <c r="J149">
        <f>2025-Table_Customer_Lookup[[#This Row],[birth_year]]</f>
        <v>48</v>
      </c>
      <c r="K149">
        <f ca="1">RANDBETWEEN(120,300)</f>
        <v>256</v>
      </c>
      <c r="N149" s="13" t="str" cm="1">
        <f t="array" ref="N149">_xlfn.IFS(Table_Customer_Lookup[[#This Row],[home_store]]=3,"Low",Table_Customer_Lookup[[#This Row],[home_store]]=5,"Middle",Table_Customer_Lookup[[#This Row],[home_store]]=8,"High")</f>
        <v>Low</v>
      </c>
      <c r="O149" s="12">
        <f t="shared" si="2"/>
        <v>11</v>
      </c>
      <c r="P149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Leah</v>
      </c>
      <c r="Q149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Malone</v>
      </c>
    </row>
    <row r="150" spans="1:17" x14ac:dyDescent="0.3">
      <c r="A150">
        <v>518</v>
      </c>
      <c r="B150">
        <v>3</v>
      </c>
      <c r="C150" t="s">
        <v>1195</v>
      </c>
      <c r="D150" t="s">
        <v>1196</v>
      </c>
      <c r="E150" s="5">
        <v>43187</v>
      </c>
      <c r="F150" t="s">
        <v>1197</v>
      </c>
      <c r="G150" s="5">
        <v>28508</v>
      </c>
      <c r="H150" t="s">
        <v>546</v>
      </c>
      <c r="I150">
        <v>1978</v>
      </c>
      <c r="J150">
        <f>2025-Table_Customer_Lookup[[#This Row],[birth_year]]</f>
        <v>47</v>
      </c>
      <c r="K150">
        <f ca="1">RANDBETWEEN(120,300)</f>
        <v>222</v>
      </c>
      <c r="N150" s="13" t="str" cm="1">
        <f t="array" ref="N150">_xlfn.IFS(Table_Customer_Lookup[[#This Row],[home_store]]=3,"Low",Table_Customer_Lookup[[#This Row],[home_store]]=5,"Middle",Table_Customer_Lookup[[#This Row],[home_store]]=8,"High")</f>
        <v>Low</v>
      </c>
      <c r="O150" s="12">
        <f t="shared" si="2"/>
        <v>12</v>
      </c>
      <c r="P150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Wanda</v>
      </c>
      <c r="Q150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Butler</v>
      </c>
    </row>
    <row r="151" spans="1:17" x14ac:dyDescent="0.3">
      <c r="A151">
        <v>519</v>
      </c>
      <c r="B151">
        <v>3</v>
      </c>
      <c r="C151" t="s">
        <v>1198</v>
      </c>
      <c r="D151" t="s">
        <v>1199</v>
      </c>
      <c r="E151" s="5">
        <v>43189</v>
      </c>
      <c r="F151" t="s">
        <v>1200</v>
      </c>
      <c r="G151" s="5">
        <v>28555</v>
      </c>
      <c r="H151" t="s">
        <v>546</v>
      </c>
      <c r="I151">
        <v>1978</v>
      </c>
      <c r="J151">
        <f>2025-Table_Customer_Lookup[[#This Row],[birth_year]]</f>
        <v>47</v>
      </c>
      <c r="K151">
        <f ca="1">RANDBETWEEN(120,300)</f>
        <v>202</v>
      </c>
      <c r="N151" s="13" t="str" cm="1">
        <f t="array" ref="N151">_xlfn.IFS(Table_Customer_Lookup[[#This Row],[home_store]]=3,"Low",Table_Customer_Lookup[[#This Row],[home_store]]=5,"Middle",Table_Customer_Lookup[[#This Row],[home_store]]=8,"High")</f>
        <v>Low</v>
      </c>
      <c r="O151" s="12">
        <f t="shared" si="2"/>
        <v>16</v>
      </c>
      <c r="P151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Alexis</v>
      </c>
      <c r="Q151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Valentine</v>
      </c>
    </row>
    <row r="152" spans="1:17" x14ac:dyDescent="0.3">
      <c r="A152">
        <v>521</v>
      </c>
      <c r="B152">
        <v>3</v>
      </c>
      <c r="C152" t="s">
        <v>1204</v>
      </c>
      <c r="D152" t="s">
        <v>1205</v>
      </c>
      <c r="E152" s="5">
        <v>43193</v>
      </c>
      <c r="F152" t="s">
        <v>1206</v>
      </c>
      <c r="G152" s="5">
        <v>28648</v>
      </c>
      <c r="H152" t="s">
        <v>546</v>
      </c>
      <c r="I152">
        <v>1978</v>
      </c>
      <c r="J152">
        <f>2025-Table_Customer_Lookup[[#This Row],[birth_year]]</f>
        <v>47</v>
      </c>
      <c r="K152">
        <f ca="1">RANDBETWEEN(120,300)</f>
        <v>269</v>
      </c>
      <c r="N152" s="13" t="str" cm="1">
        <f t="array" ref="N152">_xlfn.IFS(Table_Customer_Lookup[[#This Row],[home_store]]=3,"Low",Table_Customer_Lookup[[#This Row],[home_store]]=5,"Middle",Table_Customer_Lookup[[#This Row],[home_store]]=8,"High")</f>
        <v>Low</v>
      </c>
      <c r="O152" s="12">
        <f t="shared" si="2"/>
        <v>14</v>
      </c>
      <c r="P152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Mara</v>
      </c>
      <c r="Q152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Davenport</v>
      </c>
    </row>
    <row r="153" spans="1:17" x14ac:dyDescent="0.3">
      <c r="A153">
        <v>522</v>
      </c>
      <c r="B153">
        <v>3</v>
      </c>
      <c r="C153" t="s">
        <v>1207</v>
      </c>
      <c r="D153" t="s">
        <v>1208</v>
      </c>
      <c r="E153" s="5">
        <v>43195</v>
      </c>
      <c r="F153" t="s">
        <v>1209</v>
      </c>
      <c r="G153" s="5">
        <v>28695</v>
      </c>
      <c r="H153" t="s">
        <v>546</v>
      </c>
      <c r="I153">
        <v>1978</v>
      </c>
      <c r="J153">
        <f>2025-Table_Customer_Lookup[[#This Row],[birth_year]]</f>
        <v>47</v>
      </c>
      <c r="K153">
        <f ca="1">RANDBETWEEN(120,300)</f>
        <v>128</v>
      </c>
      <c r="N153" s="13" t="str" cm="1">
        <f t="array" ref="N153">_xlfn.IFS(Table_Customer_Lookup[[#This Row],[home_store]]=3,"Low",Table_Customer_Lookup[[#This Row],[home_store]]=5,"Middle",Table_Customer_Lookup[[#This Row],[home_store]]=8,"High")</f>
        <v>Low</v>
      </c>
      <c r="O153" s="12">
        <f t="shared" si="2"/>
        <v>12</v>
      </c>
      <c r="P153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Chava</v>
      </c>
      <c r="Q153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Gordon</v>
      </c>
    </row>
    <row r="154" spans="1:17" x14ac:dyDescent="0.3">
      <c r="A154">
        <v>523</v>
      </c>
      <c r="B154">
        <v>3</v>
      </c>
      <c r="C154" t="s">
        <v>1210</v>
      </c>
      <c r="D154" t="s">
        <v>1211</v>
      </c>
      <c r="E154" s="5">
        <v>43198</v>
      </c>
      <c r="F154" t="s">
        <v>1212</v>
      </c>
      <c r="G154" s="5">
        <v>28741</v>
      </c>
      <c r="H154" t="s">
        <v>546</v>
      </c>
      <c r="I154">
        <v>1978</v>
      </c>
      <c r="J154">
        <f>2025-Table_Customer_Lookup[[#This Row],[birth_year]]</f>
        <v>47</v>
      </c>
      <c r="K154">
        <f ca="1">RANDBETWEEN(120,300)</f>
        <v>166</v>
      </c>
      <c r="N154" s="13" t="str" cm="1">
        <f t="array" ref="N154">_xlfn.IFS(Table_Customer_Lookup[[#This Row],[home_store]]=3,"Low",Table_Customer_Lookup[[#This Row],[home_store]]=5,"Middle",Table_Customer_Lookup[[#This Row],[home_store]]=8,"High")</f>
        <v>Low</v>
      </c>
      <c r="O154" s="12">
        <f t="shared" si="2"/>
        <v>13</v>
      </c>
      <c r="P154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Jenette</v>
      </c>
      <c r="Q154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Allen</v>
      </c>
    </row>
    <row r="155" spans="1:17" x14ac:dyDescent="0.3">
      <c r="A155">
        <v>525</v>
      </c>
      <c r="B155">
        <v>3</v>
      </c>
      <c r="C155" t="s">
        <v>1216</v>
      </c>
      <c r="D155" t="s">
        <v>1217</v>
      </c>
      <c r="E155" s="5">
        <v>43202</v>
      </c>
      <c r="F155" t="s">
        <v>1218</v>
      </c>
      <c r="G155" s="5">
        <v>28835</v>
      </c>
      <c r="H155" t="s">
        <v>546</v>
      </c>
      <c r="I155">
        <v>1978</v>
      </c>
      <c r="J155">
        <f>2025-Table_Customer_Lookup[[#This Row],[birth_year]]</f>
        <v>47</v>
      </c>
      <c r="K155">
        <f ca="1">RANDBETWEEN(120,300)</f>
        <v>135</v>
      </c>
      <c r="N155" s="13" t="str" cm="1">
        <f t="array" ref="N155">_xlfn.IFS(Table_Customer_Lookup[[#This Row],[home_store]]=3,"Low",Table_Customer_Lookup[[#This Row],[home_store]]=5,"Middle",Table_Customer_Lookup[[#This Row],[home_store]]=8,"High")</f>
        <v>Low</v>
      </c>
      <c r="O155" s="12">
        <f t="shared" si="2"/>
        <v>17</v>
      </c>
      <c r="P155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Fredericka</v>
      </c>
      <c r="Q155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Garner</v>
      </c>
    </row>
    <row r="156" spans="1:17" x14ac:dyDescent="0.3">
      <c r="A156">
        <v>526</v>
      </c>
      <c r="B156">
        <v>3</v>
      </c>
      <c r="C156" t="s">
        <v>1219</v>
      </c>
      <c r="D156" t="s">
        <v>1220</v>
      </c>
      <c r="E156" s="5">
        <v>43204</v>
      </c>
      <c r="F156" t="s">
        <v>1221</v>
      </c>
      <c r="G156" s="5">
        <v>28881</v>
      </c>
      <c r="H156" t="s">
        <v>546</v>
      </c>
      <c r="I156">
        <v>1979</v>
      </c>
      <c r="J156">
        <f>2025-Table_Customer_Lookup[[#This Row],[birth_year]]</f>
        <v>46</v>
      </c>
      <c r="K156">
        <f ca="1">RANDBETWEEN(120,300)</f>
        <v>187</v>
      </c>
      <c r="N156" s="13" t="str" cm="1">
        <f t="array" ref="N156">_xlfn.IFS(Table_Customer_Lookup[[#This Row],[home_store]]=3,"Low",Table_Customer_Lookup[[#This Row],[home_store]]=5,"Middle",Table_Customer_Lookup[[#This Row],[home_store]]=8,"High")</f>
        <v>Low</v>
      </c>
      <c r="O156" s="12">
        <f t="shared" si="2"/>
        <v>11</v>
      </c>
      <c r="P156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Jessica</v>
      </c>
      <c r="Q156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May</v>
      </c>
    </row>
    <row r="157" spans="1:17" x14ac:dyDescent="0.3">
      <c r="A157">
        <v>527</v>
      </c>
      <c r="B157">
        <v>3</v>
      </c>
      <c r="C157" t="s">
        <v>1222</v>
      </c>
      <c r="D157" t="s">
        <v>1223</v>
      </c>
      <c r="E157" s="5">
        <v>43206</v>
      </c>
      <c r="F157" t="s">
        <v>1224</v>
      </c>
      <c r="G157" s="5">
        <v>28928</v>
      </c>
      <c r="H157" t="s">
        <v>546</v>
      </c>
      <c r="I157">
        <v>1979</v>
      </c>
      <c r="J157">
        <f>2025-Table_Customer_Lookup[[#This Row],[birth_year]]</f>
        <v>46</v>
      </c>
      <c r="K157">
        <f ca="1">RANDBETWEEN(120,300)</f>
        <v>268</v>
      </c>
      <c r="N157" s="13" t="str" cm="1">
        <f t="array" ref="N157">_xlfn.IFS(Table_Customer_Lookup[[#This Row],[home_store]]=3,"Low",Table_Customer_Lookup[[#This Row],[home_store]]=5,"Middle",Table_Customer_Lookup[[#This Row],[home_store]]=8,"High")</f>
        <v>Low</v>
      </c>
      <c r="O157" s="12">
        <f t="shared" si="2"/>
        <v>12</v>
      </c>
      <c r="P157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Lara</v>
      </c>
      <c r="Q157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Aguirre</v>
      </c>
    </row>
    <row r="158" spans="1:17" x14ac:dyDescent="0.3">
      <c r="A158">
        <v>529</v>
      </c>
      <c r="B158">
        <v>3</v>
      </c>
      <c r="C158" t="s">
        <v>1228</v>
      </c>
      <c r="D158" t="s">
        <v>1229</v>
      </c>
      <c r="E158" s="5">
        <v>43210</v>
      </c>
      <c r="F158" t="s">
        <v>1230</v>
      </c>
      <c r="G158" s="5">
        <v>29021</v>
      </c>
      <c r="H158" t="s">
        <v>546</v>
      </c>
      <c r="I158">
        <v>1979</v>
      </c>
      <c r="J158">
        <f>2025-Table_Customer_Lookup[[#This Row],[birth_year]]</f>
        <v>46</v>
      </c>
      <c r="K158">
        <f ca="1">RANDBETWEEN(120,300)</f>
        <v>253</v>
      </c>
      <c r="N158" s="13" t="str" cm="1">
        <f t="array" ref="N158">_xlfn.IFS(Table_Customer_Lookup[[#This Row],[home_store]]=3,"Low",Table_Customer_Lookup[[#This Row],[home_store]]=5,"Middle",Table_Customer_Lookup[[#This Row],[home_store]]=8,"High")</f>
        <v>Low</v>
      </c>
      <c r="O158" s="12">
        <f t="shared" si="2"/>
        <v>13</v>
      </c>
      <c r="P158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Pascale</v>
      </c>
      <c r="Q158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Velez</v>
      </c>
    </row>
    <row r="159" spans="1:17" x14ac:dyDescent="0.3">
      <c r="A159">
        <v>531</v>
      </c>
      <c r="B159">
        <v>3</v>
      </c>
      <c r="C159" t="s">
        <v>1234</v>
      </c>
      <c r="D159" t="s">
        <v>1235</v>
      </c>
      <c r="E159" s="5">
        <v>43214</v>
      </c>
      <c r="F159" t="s">
        <v>1236</v>
      </c>
      <c r="G159" s="5">
        <v>29114</v>
      </c>
      <c r="H159" t="s">
        <v>546</v>
      </c>
      <c r="I159">
        <v>1979</v>
      </c>
      <c r="J159">
        <f>2025-Table_Customer_Lookup[[#This Row],[birth_year]]</f>
        <v>46</v>
      </c>
      <c r="K159">
        <f ca="1">RANDBETWEEN(120,300)</f>
        <v>273</v>
      </c>
      <c r="N159" s="13" t="str" cm="1">
        <f t="array" ref="N159">_xlfn.IFS(Table_Customer_Lookup[[#This Row],[home_store]]=3,"Low",Table_Customer_Lookup[[#This Row],[home_store]]=5,"Middle",Table_Customer_Lookup[[#This Row],[home_store]]=8,"High")</f>
        <v>Low</v>
      </c>
      <c r="O159" s="12">
        <f t="shared" si="2"/>
        <v>14</v>
      </c>
      <c r="P159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Hadassah</v>
      </c>
      <c r="Q159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Reyes</v>
      </c>
    </row>
    <row r="160" spans="1:17" x14ac:dyDescent="0.3">
      <c r="A160">
        <v>533</v>
      </c>
      <c r="B160">
        <v>3</v>
      </c>
      <c r="C160" t="s">
        <v>1240</v>
      </c>
      <c r="D160" t="s">
        <v>1241</v>
      </c>
      <c r="E160" s="5">
        <v>43218</v>
      </c>
      <c r="F160" t="s">
        <v>1242</v>
      </c>
      <c r="G160" s="5">
        <v>29207</v>
      </c>
      <c r="H160" t="s">
        <v>546</v>
      </c>
      <c r="I160">
        <v>1979</v>
      </c>
      <c r="J160">
        <f>2025-Table_Customer_Lookup[[#This Row],[birth_year]]</f>
        <v>46</v>
      </c>
      <c r="K160">
        <f ca="1">RANDBETWEEN(120,300)</f>
        <v>248</v>
      </c>
      <c r="N160" s="13" t="str" cm="1">
        <f t="array" ref="N160">_xlfn.IFS(Table_Customer_Lookup[[#This Row],[home_store]]=3,"Low",Table_Customer_Lookup[[#This Row],[home_store]]=5,"Middle",Table_Customer_Lookup[[#This Row],[home_store]]=8,"High")</f>
        <v>Low</v>
      </c>
      <c r="O160" s="12">
        <f t="shared" si="2"/>
        <v>14</v>
      </c>
      <c r="P160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Desiree</v>
      </c>
      <c r="Q160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Larson</v>
      </c>
    </row>
    <row r="161" spans="1:17" x14ac:dyDescent="0.3">
      <c r="A161">
        <v>534</v>
      </c>
      <c r="B161">
        <v>3</v>
      </c>
      <c r="C161" t="s">
        <v>1243</v>
      </c>
      <c r="D161" t="s">
        <v>1244</v>
      </c>
      <c r="E161" s="5">
        <v>43220</v>
      </c>
      <c r="F161" t="s">
        <v>1245</v>
      </c>
      <c r="G161" s="5">
        <v>29254</v>
      </c>
      <c r="H161" t="s">
        <v>546</v>
      </c>
      <c r="I161">
        <v>1980</v>
      </c>
      <c r="J161">
        <f>2025-Table_Customer_Lookup[[#This Row],[birth_year]]</f>
        <v>45</v>
      </c>
      <c r="K161">
        <f ca="1">RANDBETWEEN(120,300)</f>
        <v>263</v>
      </c>
      <c r="N161" s="13" t="str" cm="1">
        <f t="array" ref="N161">_xlfn.IFS(Table_Customer_Lookup[[#This Row],[home_store]]=3,"Low",Table_Customer_Lookup[[#This Row],[home_store]]=5,"Middle",Table_Customer_Lookup[[#This Row],[home_store]]=8,"High")</f>
        <v>Low</v>
      </c>
      <c r="O161" s="12">
        <f t="shared" si="2"/>
        <v>14</v>
      </c>
      <c r="P161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Latifah</v>
      </c>
      <c r="Q161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Becker</v>
      </c>
    </row>
    <row r="162" spans="1:17" x14ac:dyDescent="0.3">
      <c r="A162">
        <v>535</v>
      </c>
      <c r="B162">
        <v>3</v>
      </c>
      <c r="C162" t="s">
        <v>1246</v>
      </c>
      <c r="D162" t="s">
        <v>1247</v>
      </c>
      <c r="E162" s="5">
        <v>43222</v>
      </c>
      <c r="F162" t="s">
        <v>1248</v>
      </c>
      <c r="G162" s="5">
        <v>29301</v>
      </c>
      <c r="H162" t="s">
        <v>546</v>
      </c>
      <c r="I162">
        <v>1980</v>
      </c>
      <c r="J162">
        <f>2025-Table_Customer_Lookup[[#This Row],[birth_year]]</f>
        <v>45</v>
      </c>
      <c r="K162">
        <f ca="1">RANDBETWEEN(120,300)</f>
        <v>259</v>
      </c>
      <c r="N162" s="13" t="str" cm="1">
        <f t="array" ref="N162">_xlfn.IFS(Table_Customer_Lookup[[#This Row],[home_store]]=3,"Low",Table_Customer_Lookup[[#This Row],[home_store]]=5,"Middle",Table_Customer_Lookup[[#This Row],[home_store]]=8,"High")</f>
        <v>Low</v>
      </c>
      <c r="O162" s="12">
        <f t="shared" si="2"/>
        <v>17</v>
      </c>
      <c r="P162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Alfreda</v>
      </c>
      <c r="Q162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Whitfield</v>
      </c>
    </row>
    <row r="163" spans="1:17" x14ac:dyDescent="0.3">
      <c r="A163">
        <v>539</v>
      </c>
      <c r="B163">
        <v>3</v>
      </c>
      <c r="C163" t="s">
        <v>1258</v>
      </c>
      <c r="D163" t="s">
        <v>1259</v>
      </c>
      <c r="E163" s="5">
        <v>43231</v>
      </c>
      <c r="F163" t="s">
        <v>1260</v>
      </c>
      <c r="G163" s="5">
        <v>29487</v>
      </c>
      <c r="H163" t="s">
        <v>546</v>
      </c>
      <c r="I163">
        <v>1980</v>
      </c>
      <c r="J163">
        <f>2025-Table_Customer_Lookup[[#This Row],[birth_year]]</f>
        <v>45</v>
      </c>
      <c r="K163">
        <f ca="1">RANDBETWEEN(120,300)</f>
        <v>224</v>
      </c>
      <c r="N163" s="13" t="str" cm="1">
        <f t="array" ref="N163">_xlfn.IFS(Table_Customer_Lookup[[#This Row],[home_store]]=3,"Low",Table_Customer_Lookup[[#This Row],[home_store]]=5,"Middle",Table_Customer_Lookup[[#This Row],[home_store]]=8,"High")</f>
        <v>Low</v>
      </c>
      <c r="O163" s="12">
        <f t="shared" si="2"/>
        <v>11</v>
      </c>
      <c r="P163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Kim</v>
      </c>
      <c r="Q163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Allison</v>
      </c>
    </row>
    <row r="164" spans="1:17" x14ac:dyDescent="0.3">
      <c r="A164">
        <v>543</v>
      </c>
      <c r="B164">
        <v>3</v>
      </c>
      <c r="C164" t="s">
        <v>1270</v>
      </c>
      <c r="D164" t="s">
        <v>1271</v>
      </c>
      <c r="E164" s="5">
        <v>43239</v>
      </c>
      <c r="F164" t="s">
        <v>1272</v>
      </c>
      <c r="G164" s="5">
        <v>29673</v>
      </c>
      <c r="H164" t="s">
        <v>546</v>
      </c>
      <c r="I164">
        <v>1981</v>
      </c>
      <c r="J164">
        <f>2025-Table_Customer_Lookup[[#This Row],[birth_year]]</f>
        <v>44</v>
      </c>
      <c r="K164">
        <f ca="1">RANDBETWEEN(120,300)</f>
        <v>145</v>
      </c>
      <c r="N164" s="13" t="str" cm="1">
        <f t="array" ref="N164">_xlfn.IFS(Table_Customer_Lookup[[#This Row],[home_store]]=3,"Low",Table_Customer_Lookup[[#This Row],[home_store]]=5,"Middle",Table_Customer_Lookup[[#This Row],[home_store]]=8,"High")</f>
        <v>Low</v>
      </c>
      <c r="O164" s="12">
        <f t="shared" si="2"/>
        <v>13</v>
      </c>
      <c r="P164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Montana</v>
      </c>
      <c r="Q164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Haley</v>
      </c>
    </row>
    <row r="165" spans="1:17" x14ac:dyDescent="0.3">
      <c r="A165">
        <v>545</v>
      </c>
      <c r="B165">
        <v>3</v>
      </c>
      <c r="C165" t="s">
        <v>1276</v>
      </c>
      <c r="D165" t="s">
        <v>1277</v>
      </c>
      <c r="E165" s="5">
        <v>43243</v>
      </c>
      <c r="F165" t="s">
        <v>1278</v>
      </c>
      <c r="G165" s="5">
        <v>29767</v>
      </c>
      <c r="H165" t="s">
        <v>546</v>
      </c>
      <c r="I165">
        <v>1981</v>
      </c>
      <c r="J165">
        <f>2025-Table_Customer_Lookup[[#This Row],[birth_year]]</f>
        <v>44</v>
      </c>
      <c r="K165">
        <f ca="1">RANDBETWEEN(120,300)</f>
        <v>225</v>
      </c>
      <c r="N165" s="13" t="str" cm="1">
        <f t="array" ref="N165">_xlfn.IFS(Table_Customer_Lookup[[#This Row],[home_store]]=3,"Low",Table_Customer_Lookup[[#This Row],[home_store]]=5,"Middle",Table_Customer_Lookup[[#This Row],[home_store]]=8,"High")</f>
        <v>Low</v>
      </c>
      <c r="O165" s="12">
        <f t="shared" si="2"/>
        <v>14</v>
      </c>
      <c r="P165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Rhonda</v>
      </c>
      <c r="Q165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Mcguire</v>
      </c>
    </row>
    <row r="166" spans="1:17" x14ac:dyDescent="0.3">
      <c r="A166">
        <v>546</v>
      </c>
      <c r="B166">
        <v>3</v>
      </c>
      <c r="C166" t="s">
        <v>1279</v>
      </c>
      <c r="D166" t="s">
        <v>1280</v>
      </c>
      <c r="E166" s="5">
        <v>43245</v>
      </c>
      <c r="F166" t="s">
        <v>1281</v>
      </c>
      <c r="G166" s="5">
        <v>29813</v>
      </c>
      <c r="H166" t="s">
        <v>546</v>
      </c>
      <c r="I166">
        <v>1981</v>
      </c>
      <c r="J166">
        <f>2025-Table_Customer_Lookup[[#This Row],[birth_year]]</f>
        <v>44</v>
      </c>
      <c r="K166">
        <f ca="1">RANDBETWEEN(120,300)</f>
        <v>132</v>
      </c>
      <c r="N166" s="13" t="str" cm="1">
        <f t="array" ref="N166">_xlfn.IFS(Table_Customer_Lookup[[#This Row],[home_store]]=3,"Low",Table_Customer_Lookup[[#This Row],[home_store]]=5,"Middle",Table_Customer_Lookup[[#This Row],[home_store]]=8,"High")</f>
        <v>Low</v>
      </c>
      <c r="O166" s="12">
        <f t="shared" si="2"/>
        <v>16</v>
      </c>
      <c r="P166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Jillian</v>
      </c>
      <c r="Q166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Saunders</v>
      </c>
    </row>
    <row r="167" spans="1:17" x14ac:dyDescent="0.3">
      <c r="A167">
        <v>547</v>
      </c>
      <c r="B167">
        <v>3</v>
      </c>
      <c r="C167" t="s">
        <v>1282</v>
      </c>
      <c r="D167" t="s">
        <v>1283</v>
      </c>
      <c r="E167" s="5">
        <v>43247</v>
      </c>
      <c r="F167" t="s">
        <v>1284</v>
      </c>
      <c r="G167" s="5">
        <v>29860</v>
      </c>
      <c r="H167" t="s">
        <v>546</v>
      </c>
      <c r="I167">
        <v>1981</v>
      </c>
      <c r="J167">
        <f>2025-Table_Customer_Lookup[[#This Row],[birth_year]]</f>
        <v>44</v>
      </c>
      <c r="K167">
        <f ca="1">RANDBETWEEN(120,300)</f>
        <v>167</v>
      </c>
      <c r="N167" s="13" t="str" cm="1">
        <f t="array" ref="N167">_xlfn.IFS(Table_Customer_Lookup[[#This Row],[home_store]]=3,"Low",Table_Customer_Lookup[[#This Row],[home_store]]=5,"Middle",Table_Customer_Lookup[[#This Row],[home_store]]=8,"High")</f>
        <v>Low</v>
      </c>
      <c r="O167" s="12">
        <f t="shared" si="2"/>
        <v>11</v>
      </c>
      <c r="P167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Ora</v>
      </c>
      <c r="Q167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Shields</v>
      </c>
    </row>
    <row r="168" spans="1:17" x14ac:dyDescent="0.3">
      <c r="A168">
        <v>549</v>
      </c>
      <c r="B168">
        <v>3</v>
      </c>
      <c r="C168" t="s">
        <v>1288</v>
      </c>
      <c r="D168" t="s">
        <v>1289</v>
      </c>
      <c r="E168" s="5">
        <v>43251</v>
      </c>
      <c r="F168" t="s">
        <v>1290</v>
      </c>
      <c r="G168" s="5">
        <v>29953</v>
      </c>
      <c r="H168" t="s">
        <v>546</v>
      </c>
      <c r="I168">
        <v>1982</v>
      </c>
      <c r="J168">
        <f>2025-Table_Customer_Lookup[[#This Row],[birth_year]]</f>
        <v>43</v>
      </c>
      <c r="K168">
        <f ca="1">RANDBETWEEN(120,300)</f>
        <v>130</v>
      </c>
      <c r="N168" s="13" t="str" cm="1">
        <f t="array" ref="N168">_xlfn.IFS(Table_Customer_Lookup[[#This Row],[home_store]]=3,"Low",Table_Customer_Lookup[[#This Row],[home_store]]=5,"Middle",Table_Customer_Lookup[[#This Row],[home_store]]=8,"High")</f>
        <v>Low</v>
      </c>
      <c r="O168" s="12">
        <f t="shared" si="2"/>
        <v>16</v>
      </c>
      <c r="P168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Tanisha</v>
      </c>
      <c r="Q168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Robinson</v>
      </c>
    </row>
    <row r="169" spans="1:17" x14ac:dyDescent="0.3">
      <c r="A169">
        <v>551</v>
      </c>
      <c r="B169">
        <v>3</v>
      </c>
      <c r="C169" t="s">
        <v>1294</v>
      </c>
      <c r="D169" t="s">
        <v>1295</v>
      </c>
      <c r="E169" s="5">
        <v>43255</v>
      </c>
      <c r="F169" t="s">
        <v>1296</v>
      </c>
      <c r="G169" s="5">
        <v>30046</v>
      </c>
      <c r="H169" t="s">
        <v>546</v>
      </c>
      <c r="I169">
        <v>1982</v>
      </c>
      <c r="J169">
        <f>2025-Table_Customer_Lookup[[#This Row],[birth_year]]</f>
        <v>43</v>
      </c>
      <c r="K169">
        <f ca="1">RANDBETWEEN(120,300)</f>
        <v>221</v>
      </c>
      <c r="N169" s="13" t="str" cm="1">
        <f t="array" ref="N169">_xlfn.IFS(Table_Customer_Lookup[[#This Row],[home_store]]=3,"Low",Table_Customer_Lookup[[#This Row],[home_store]]=5,"Middle",Table_Customer_Lookup[[#This Row],[home_store]]=8,"High")</f>
        <v>Low</v>
      </c>
      <c r="O169" s="12">
        <f t="shared" si="2"/>
        <v>13</v>
      </c>
      <c r="P169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Yetta</v>
      </c>
      <c r="Q169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Simpson</v>
      </c>
    </row>
    <row r="170" spans="1:17" x14ac:dyDescent="0.3">
      <c r="A170">
        <v>553</v>
      </c>
      <c r="B170">
        <v>3</v>
      </c>
      <c r="C170" t="s">
        <v>1300</v>
      </c>
      <c r="D170" t="s">
        <v>1301</v>
      </c>
      <c r="E170" s="5">
        <v>43260</v>
      </c>
      <c r="F170" t="s">
        <v>1302</v>
      </c>
      <c r="G170" s="5">
        <v>30139</v>
      </c>
      <c r="H170" t="s">
        <v>546</v>
      </c>
      <c r="I170">
        <v>1982</v>
      </c>
      <c r="J170">
        <f>2025-Table_Customer_Lookup[[#This Row],[birth_year]]</f>
        <v>43</v>
      </c>
      <c r="K170">
        <f ca="1">RANDBETWEEN(120,300)</f>
        <v>151</v>
      </c>
      <c r="N170" s="13" t="str" cm="1">
        <f t="array" ref="N170">_xlfn.IFS(Table_Customer_Lookup[[#This Row],[home_store]]=3,"Low",Table_Customer_Lookup[[#This Row],[home_store]]=5,"Middle",Table_Customer_Lookup[[#This Row],[home_store]]=8,"High")</f>
        <v>Low</v>
      </c>
      <c r="O170" s="12">
        <f t="shared" si="2"/>
        <v>15</v>
      </c>
      <c r="P170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Camille</v>
      </c>
      <c r="Q170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Bennett</v>
      </c>
    </row>
    <row r="171" spans="1:17" x14ac:dyDescent="0.3">
      <c r="A171">
        <v>554</v>
      </c>
      <c r="B171">
        <v>3</v>
      </c>
      <c r="C171" t="s">
        <v>1303</v>
      </c>
      <c r="D171" t="s">
        <v>1304</v>
      </c>
      <c r="E171" s="5">
        <v>43262</v>
      </c>
      <c r="F171" t="s">
        <v>1305</v>
      </c>
      <c r="G171" s="5">
        <v>30186</v>
      </c>
      <c r="H171" t="s">
        <v>546</v>
      </c>
      <c r="I171">
        <v>1982</v>
      </c>
      <c r="J171">
        <f>2025-Table_Customer_Lookup[[#This Row],[birth_year]]</f>
        <v>43</v>
      </c>
      <c r="K171">
        <f ca="1">RANDBETWEEN(120,300)</f>
        <v>190</v>
      </c>
      <c r="N171" s="13" t="str" cm="1">
        <f t="array" ref="N171">_xlfn.IFS(Table_Customer_Lookup[[#This Row],[home_store]]=3,"Low",Table_Customer_Lookup[[#This Row],[home_store]]=5,"Middle",Table_Customer_Lookup[[#This Row],[home_store]]=8,"High")</f>
        <v>Low</v>
      </c>
      <c r="O171" s="12">
        <f t="shared" si="2"/>
        <v>16</v>
      </c>
      <c r="P171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Whilemina</v>
      </c>
      <c r="Q171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Hurley</v>
      </c>
    </row>
    <row r="172" spans="1:17" x14ac:dyDescent="0.3">
      <c r="A172">
        <v>555</v>
      </c>
      <c r="B172">
        <v>3</v>
      </c>
      <c r="C172" t="s">
        <v>1306</v>
      </c>
      <c r="D172" t="s">
        <v>1307</v>
      </c>
      <c r="E172" s="5">
        <v>43264</v>
      </c>
      <c r="F172" t="s">
        <v>1308</v>
      </c>
      <c r="G172" s="5">
        <v>30233</v>
      </c>
      <c r="H172" t="s">
        <v>546</v>
      </c>
      <c r="I172">
        <v>1982</v>
      </c>
      <c r="J172">
        <f>2025-Table_Customer_Lookup[[#This Row],[birth_year]]</f>
        <v>43</v>
      </c>
      <c r="K172">
        <f ca="1">RANDBETWEEN(120,300)</f>
        <v>246</v>
      </c>
      <c r="N172" s="13" t="str" cm="1">
        <f t="array" ref="N172">_xlfn.IFS(Table_Customer_Lookup[[#This Row],[home_store]]=3,"Low",Table_Customer_Lookup[[#This Row],[home_store]]=5,"Middle",Table_Customer_Lookup[[#This Row],[home_store]]=8,"High")</f>
        <v>Low</v>
      </c>
      <c r="O172" s="12">
        <f t="shared" si="2"/>
        <v>15</v>
      </c>
      <c r="P172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Venus</v>
      </c>
      <c r="Q172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Armstrong</v>
      </c>
    </row>
    <row r="173" spans="1:17" x14ac:dyDescent="0.3">
      <c r="A173">
        <v>558</v>
      </c>
      <c r="B173">
        <v>3</v>
      </c>
      <c r="C173" t="s">
        <v>1315</v>
      </c>
      <c r="D173" t="s">
        <v>1316</v>
      </c>
      <c r="E173" s="5">
        <v>43270</v>
      </c>
      <c r="F173" t="s">
        <v>1317</v>
      </c>
      <c r="G173" s="5">
        <v>30372</v>
      </c>
      <c r="H173" t="s">
        <v>546</v>
      </c>
      <c r="I173">
        <v>1983</v>
      </c>
      <c r="J173">
        <f>2025-Table_Customer_Lookup[[#This Row],[birth_year]]</f>
        <v>42</v>
      </c>
      <c r="K173">
        <f ca="1">RANDBETWEEN(120,300)</f>
        <v>198</v>
      </c>
      <c r="N173" s="13" t="str" cm="1">
        <f t="array" ref="N173">_xlfn.IFS(Table_Customer_Lookup[[#This Row],[home_store]]=3,"Low",Table_Customer_Lookup[[#This Row],[home_store]]=5,"Middle",Table_Customer_Lookup[[#This Row],[home_store]]=8,"High")</f>
        <v>Low</v>
      </c>
      <c r="O173" s="12">
        <f t="shared" si="2"/>
        <v>15</v>
      </c>
      <c r="P173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Melissa</v>
      </c>
      <c r="Q173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Johnson</v>
      </c>
    </row>
    <row r="174" spans="1:17" x14ac:dyDescent="0.3">
      <c r="A174">
        <v>559</v>
      </c>
      <c r="B174">
        <v>3</v>
      </c>
      <c r="C174" t="s">
        <v>1318</v>
      </c>
      <c r="D174" t="s">
        <v>1319</v>
      </c>
      <c r="E174" s="5">
        <v>43272</v>
      </c>
      <c r="F174" t="s">
        <v>1320</v>
      </c>
      <c r="G174" s="5">
        <v>30419</v>
      </c>
      <c r="H174" t="s">
        <v>546</v>
      </c>
      <c r="I174">
        <v>1983</v>
      </c>
      <c r="J174">
        <f>2025-Table_Customer_Lookup[[#This Row],[birth_year]]</f>
        <v>42</v>
      </c>
      <c r="K174">
        <f ca="1">RANDBETWEEN(120,300)</f>
        <v>246</v>
      </c>
      <c r="N174" s="13" t="str" cm="1">
        <f t="array" ref="N174">_xlfn.IFS(Table_Customer_Lookup[[#This Row],[home_store]]=3,"Low",Table_Customer_Lookup[[#This Row],[home_store]]=5,"Middle",Table_Customer_Lookup[[#This Row],[home_store]]=8,"High")</f>
        <v>Low</v>
      </c>
      <c r="O174" s="12">
        <f t="shared" si="2"/>
        <v>13</v>
      </c>
      <c r="P174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Melodie</v>
      </c>
      <c r="Q174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Moses</v>
      </c>
    </row>
    <row r="175" spans="1:17" x14ac:dyDescent="0.3">
      <c r="A175">
        <v>561</v>
      </c>
      <c r="B175">
        <v>3</v>
      </c>
      <c r="C175" t="s">
        <v>1324</v>
      </c>
      <c r="D175" t="s">
        <v>1325</v>
      </c>
      <c r="E175" s="5">
        <v>43276</v>
      </c>
      <c r="F175" t="s">
        <v>1326</v>
      </c>
      <c r="G175" s="5">
        <v>30512</v>
      </c>
      <c r="H175" t="s">
        <v>546</v>
      </c>
      <c r="I175">
        <v>1983</v>
      </c>
      <c r="J175">
        <f>2025-Table_Customer_Lookup[[#This Row],[birth_year]]</f>
        <v>42</v>
      </c>
      <c r="K175">
        <f ca="1">RANDBETWEEN(120,300)</f>
        <v>200</v>
      </c>
      <c r="N175" s="13" t="str" cm="1">
        <f t="array" ref="N175">_xlfn.IFS(Table_Customer_Lookup[[#This Row],[home_store]]=3,"Low",Table_Customer_Lookup[[#This Row],[home_store]]=5,"Middle",Table_Customer_Lookup[[#This Row],[home_store]]=8,"High")</f>
        <v>Low</v>
      </c>
      <c r="O175" s="12">
        <f t="shared" si="2"/>
        <v>12</v>
      </c>
      <c r="P175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Ayanna</v>
      </c>
      <c r="Q175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Boyle</v>
      </c>
    </row>
    <row r="176" spans="1:17" x14ac:dyDescent="0.3">
      <c r="A176">
        <v>562</v>
      </c>
      <c r="B176">
        <v>3</v>
      </c>
      <c r="C176" t="s">
        <v>1327</v>
      </c>
      <c r="D176" t="s">
        <v>1328</v>
      </c>
      <c r="E176" s="5">
        <v>43278</v>
      </c>
      <c r="F176" t="s">
        <v>1329</v>
      </c>
      <c r="G176" s="5">
        <v>30559</v>
      </c>
      <c r="H176" t="s">
        <v>546</v>
      </c>
      <c r="I176">
        <v>1983</v>
      </c>
      <c r="J176">
        <f>2025-Table_Customer_Lookup[[#This Row],[birth_year]]</f>
        <v>42</v>
      </c>
      <c r="K176">
        <f ca="1">RANDBETWEEN(120,300)</f>
        <v>222</v>
      </c>
      <c r="N176" s="13" t="str" cm="1">
        <f t="array" ref="N176">_xlfn.IFS(Table_Customer_Lookup[[#This Row],[home_store]]=3,"Low",Table_Customer_Lookup[[#This Row],[home_store]]=5,"Middle",Table_Customer_Lookup[[#This Row],[home_store]]=8,"High")</f>
        <v>Low</v>
      </c>
      <c r="O176" s="12">
        <f t="shared" si="2"/>
        <v>11</v>
      </c>
      <c r="P176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Belle</v>
      </c>
      <c r="Q176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Oneal</v>
      </c>
    </row>
    <row r="177" spans="1:17" x14ac:dyDescent="0.3">
      <c r="A177">
        <v>563</v>
      </c>
      <c r="B177">
        <v>3</v>
      </c>
      <c r="C177" t="s">
        <v>1330</v>
      </c>
      <c r="D177" t="s">
        <v>1331</v>
      </c>
      <c r="E177" s="5">
        <v>43280</v>
      </c>
      <c r="F177" t="s">
        <v>1332</v>
      </c>
      <c r="G177" s="5">
        <v>30605</v>
      </c>
      <c r="H177" t="s">
        <v>546</v>
      </c>
      <c r="I177">
        <v>1983</v>
      </c>
      <c r="J177">
        <f>2025-Table_Customer_Lookup[[#This Row],[birth_year]]</f>
        <v>42</v>
      </c>
      <c r="K177">
        <f ca="1">RANDBETWEEN(120,300)</f>
        <v>279</v>
      </c>
      <c r="N177" s="13" t="str" cm="1">
        <f t="array" ref="N177">_xlfn.IFS(Table_Customer_Lookup[[#This Row],[home_store]]=3,"Low",Table_Customer_Lookup[[#This Row],[home_store]]=5,"Middle",Table_Customer_Lookup[[#This Row],[home_store]]=8,"High")</f>
        <v>Low</v>
      </c>
      <c r="O177" s="12">
        <f t="shared" si="2"/>
        <v>12</v>
      </c>
      <c r="P177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Belle</v>
      </c>
      <c r="Q177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Farmer</v>
      </c>
    </row>
    <row r="178" spans="1:17" x14ac:dyDescent="0.3">
      <c r="A178">
        <v>565</v>
      </c>
      <c r="B178">
        <v>3</v>
      </c>
      <c r="C178" t="s">
        <v>1336</v>
      </c>
      <c r="D178" t="s">
        <v>1337</v>
      </c>
      <c r="E178" s="5">
        <v>43284</v>
      </c>
      <c r="F178" t="s">
        <v>1338</v>
      </c>
      <c r="G178" s="5">
        <v>30699</v>
      </c>
      <c r="H178" t="s">
        <v>546</v>
      </c>
      <c r="I178">
        <v>1984</v>
      </c>
      <c r="J178">
        <f>2025-Table_Customer_Lookup[[#This Row],[birth_year]]</f>
        <v>41</v>
      </c>
      <c r="K178">
        <f ca="1">RANDBETWEEN(120,300)</f>
        <v>245</v>
      </c>
      <c r="N178" s="13" t="str" cm="1">
        <f t="array" ref="N178">_xlfn.IFS(Table_Customer_Lookup[[#This Row],[home_store]]=3,"Low",Table_Customer_Lookup[[#This Row],[home_store]]=5,"Middle",Table_Customer_Lookup[[#This Row],[home_store]]=8,"High")</f>
        <v>Low</v>
      </c>
      <c r="O178" s="12">
        <f t="shared" si="2"/>
        <v>14</v>
      </c>
      <c r="P178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Illana</v>
      </c>
      <c r="Q178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Hartman</v>
      </c>
    </row>
    <row r="179" spans="1:17" x14ac:dyDescent="0.3">
      <c r="A179">
        <v>566</v>
      </c>
      <c r="B179">
        <v>3</v>
      </c>
      <c r="C179" t="s">
        <v>1339</v>
      </c>
      <c r="D179" t="s">
        <v>1340</v>
      </c>
      <c r="E179" s="5">
        <v>43286</v>
      </c>
      <c r="F179" t="s">
        <v>1341</v>
      </c>
      <c r="G179" s="5">
        <v>30745</v>
      </c>
      <c r="H179" t="s">
        <v>546</v>
      </c>
      <c r="I179">
        <v>1984</v>
      </c>
      <c r="J179">
        <f>2025-Table_Customer_Lookup[[#This Row],[birth_year]]</f>
        <v>41</v>
      </c>
      <c r="K179">
        <f ca="1">RANDBETWEEN(120,300)</f>
        <v>145</v>
      </c>
      <c r="N179" s="13" t="str" cm="1">
        <f t="array" ref="N179">_xlfn.IFS(Table_Customer_Lookup[[#This Row],[home_store]]=3,"Low",Table_Customer_Lookup[[#This Row],[home_store]]=5,"Middle",Table_Customer_Lookup[[#This Row],[home_store]]=8,"High")</f>
        <v>Low</v>
      </c>
      <c r="O179" s="12">
        <f t="shared" si="2"/>
        <v>14</v>
      </c>
      <c r="P179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Doris</v>
      </c>
      <c r="Q179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Roberson</v>
      </c>
    </row>
    <row r="180" spans="1:17" x14ac:dyDescent="0.3">
      <c r="A180">
        <v>567</v>
      </c>
      <c r="B180">
        <v>3</v>
      </c>
      <c r="C180" t="s">
        <v>1342</v>
      </c>
      <c r="D180" t="s">
        <v>1343</v>
      </c>
      <c r="E180" s="5">
        <v>43289</v>
      </c>
      <c r="F180" t="s">
        <v>1344</v>
      </c>
      <c r="G180" s="5">
        <v>30792</v>
      </c>
      <c r="H180" t="s">
        <v>546</v>
      </c>
      <c r="I180">
        <v>1984</v>
      </c>
      <c r="J180">
        <f>2025-Table_Customer_Lookup[[#This Row],[birth_year]]</f>
        <v>41</v>
      </c>
      <c r="K180">
        <f ca="1">RANDBETWEEN(120,300)</f>
        <v>246</v>
      </c>
      <c r="N180" s="13" t="str" cm="1">
        <f t="array" ref="N180">_xlfn.IFS(Table_Customer_Lookup[[#This Row],[home_store]]=3,"Low",Table_Customer_Lookup[[#This Row],[home_store]]=5,"Middle",Table_Customer_Lookup[[#This Row],[home_store]]=8,"High")</f>
        <v>Low</v>
      </c>
      <c r="O180" s="12">
        <f t="shared" si="2"/>
        <v>13</v>
      </c>
      <c r="P180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Jolene</v>
      </c>
      <c r="Q180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Ramsey</v>
      </c>
    </row>
    <row r="181" spans="1:17" x14ac:dyDescent="0.3">
      <c r="A181">
        <v>569</v>
      </c>
      <c r="B181">
        <v>3</v>
      </c>
      <c r="C181" t="s">
        <v>1348</v>
      </c>
      <c r="D181" t="s">
        <v>1349</v>
      </c>
      <c r="E181" s="5">
        <v>43293</v>
      </c>
      <c r="F181" t="s">
        <v>1350</v>
      </c>
      <c r="G181" s="5">
        <v>30885</v>
      </c>
      <c r="H181" t="s">
        <v>546</v>
      </c>
      <c r="I181">
        <v>1984</v>
      </c>
      <c r="J181">
        <f>2025-Table_Customer_Lookup[[#This Row],[birth_year]]</f>
        <v>41</v>
      </c>
      <c r="K181">
        <f ca="1">RANDBETWEEN(120,300)</f>
        <v>284</v>
      </c>
      <c r="N181" s="13" t="str" cm="1">
        <f t="array" ref="N181">_xlfn.IFS(Table_Customer_Lookup[[#This Row],[home_store]]=3,"Low",Table_Customer_Lookup[[#This Row],[home_store]]=5,"Middle",Table_Customer_Lookup[[#This Row],[home_store]]=8,"High")</f>
        <v>Low</v>
      </c>
      <c r="O181" s="12">
        <f t="shared" si="2"/>
        <v>12</v>
      </c>
      <c r="P181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Hadley</v>
      </c>
      <c r="Q181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Olsen</v>
      </c>
    </row>
    <row r="182" spans="1:17" x14ac:dyDescent="0.3">
      <c r="A182">
        <v>571</v>
      </c>
      <c r="B182">
        <v>3</v>
      </c>
      <c r="C182" t="s">
        <v>1354</v>
      </c>
      <c r="D182" t="s">
        <v>1355</v>
      </c>
      <c r="E182" s="5">
        <v>43297</v>
      </c>
      <c r="F182" t="s">
        <v>1356</v>
      </c>
      <c r="G182" s="5">
        <v>30978</v>
      </c>
      <c r="H182" t="s">
        <v>546</v>
      </c>
      <c r="I182">
        <v>1984</v>
      </c>
      <c r="J182">
        <f>2025-Table_Customer_Lookup[[#This Row],[birth_year]]</f>
        <v>41</v>
      </c>
      <c r="K182">
        <f ca="1">RANDBETWEEN(120,300)</f>
        <v>167</v>
      </c>
      <c r="N182" s="13" t="str" cm="1">
        <f t="array" ref="N182">_xlfn.IFS(Table_Customer_Lookup[[#This Row],[home_store]]=3,"Low",Table_Customer_Lookup[[#This Row],[home_store]]=5,"Middle",Table_Customer_Lookup[[#This Row],[home_store]]=8,"High")</f>
        <v>Low</v>
      </c>
      <c r="O182" s="12">
        <f t="shared" si="2"/>
        <v>15</v>
      </c>
      <c r="P182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Sophia</v>
      </c>
      <c r="Q182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Chambers</v>
      </c>
    </row>
    <row r="183" spans="1:17" x14ac:dyDescent="0.3">
      <c r="A183">
        <v>573</v>
      </c>
      <c r="B183">
        <v>3</v>
      </c>
      <c r="C183" t="s">
        <v>1360</v>
      </c>
      <c r="D183" t="s">
        <v>1361</v>
      </c>
      <c r="E183" s="5">
        <v>43301</v>
      </c>
      <c r="F183" t="s">
        <v>1362</v>
      </c>
      <c r="G183" s="5">
        <v>31071</v>
      </c>
      <c r="H183" t="s">
        <v>546</v>
      </c>
      <c r="I183">
        <v>1985</v>
      </c>
      <c r="J183">
        <f>2025-Table_Customer_Lookup[[#This Row],[birth_year]]</f>
        <v>40</v>
      </c>
      <c r="K183">
        <f ca="1">RANDBETWEEN(120,300)</f>
        <v>186</v>
      </c>
      <c r="N183" s="13" t="str" cm="1">
        <f t="array" ref="N183">_xlfn.IFS(Table_Customer_Lookup[[#This Row],[home_store]]=3,"Low",Table_Customer_Lookup[[#This Row],[home_store]]=5,"Middle",Table_Customer_Lookup[[#This Row],[home_store]]=8,"High")</f>
        <v>Low</v>
      </c>
      <c r="O183" s="12">
        <f t="shared" si="2"/>
        <v>17</v>
      </c>
      <c r="P183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Sopoline</v>
      </c>
      <c r="Q183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Garrison</v>
      </c>
    </row>
    <row r="184" spans="1:17" x14ac:dyDescent="0.3">
      <c r="A184">
        <v>574</v>
      </c>
      <c r="B184">
        <v>3</v>
      </c>
      <c r="C184" t="s">
        <v>1363</v>
      </c>
      <c r="D184" t="s">
        <v>1364</v>
      </c>
      <c r="E184" s="5">
        <v>43303</v>
      </c>
      <c r="F184" t="s">
        <v>1365</v>
      </c>
      <c r="G184" s="5">
        <v>31118</v>
      </c>
      <c r="H184" t="s">
        <v>546</v>
      </c>
      <c r="I184">
        <v>1985</v>
      </c>
      <c r="J184">
        <f>2025-Table_Customer_Lookup[[#This Row],[birth_year]]</f>
        <v>40</v>
      </c>
      <c r="K184">
        <f ca="1">RANDBETWEEN(120,300)</f>
        <v>237</v>
      </c>
      <c r="N184" s="13" t="str" cm="1">
        <f t="array" ref="N184">_xlfn.IFS(Table_Customer_Lookup[[#This Row],[home_store]]=3,"Low",Table_Customer_Lookup[[#This Row],[home_store]]=5,"Middle",Table_Customer_Lookup[[#This Row],[home_store]]=8,"High")</f>
        <v>Low</v>
      </c>
      <c r="O184" s="12">
        <f t="shared" si="2"/>
        <v>12</v>
      </c>
      <c r="P184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Kiayada</v>
      </c>
      <c r="Q184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Yang</v>
      </c>
    </row>
    <row r="185" spans="1:17" x14ac:dyDescent="0.3">
      <c r="A185">
        <v>575</v>
      </c>
      <c r="B185">
        <v>3</v>
      </c>
      <c r="C185" t="s">
        <v>1366</v>
      </c>
      <c r="D185" t="s">
        <v>1367</v>
      </c>
      <c r="E185" s="5">
        <v>43305</v>
      </c>
      <c r="F185" t="s">
        <v>1368</v>
      </c>
      <c r="G185" s="5">
        <v>31165</v>
      </c>
      <c r="H185" t="s">
        <v>546</v>
      </c>
      <c r="I185">
        <v>1985</v>
      </c>
      <c r="J185">
        <f>2025-Table_Customer_Lookup[[#This Row],[birth_year]]</f>
        <v>40</v>
      </c>
      <c r="K185">
        <f ca="1">RANDBETWEEN(120,300)</f>
        <v>162</v>
      </c>
      <c r="N185" s="13" t="str" cm="1">
        <f t="array" ref="N185">_xlfn.IFS(Table_Customer_Lookup[[#This Row],[home_store]]=3,"Low",Table_Customer_Lookup[[#This Row],[home_store]]=5,"Middle",Table_Customer_Lookup[[#This Row],[home_store]]=8,"High")</f>
        <v>Low</v>
      </c>
      <c r="O185" s="12">
        <f t="shared" si="2"/>
        <v>13</v>
      </c>
      <c r="P185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Amena</v>
      </c>
      <c r="Q185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Terrell</v>
      </c>
    </row>
    <row r="186" spans="1:17" x14ac:dyDescent="0.3">
      <c r="A186">
        <v>577</v>
      </c>
      <c r="B186">
        <v>3</v>
      </c>
      <c r="C186" t="s">
        <v>1372</v>
      </c>
      <c r="D186" t="s">
        <v>1373</v>
      </c>
      <c r="E186" s="5">
        <v>43309</v>
      </c>
      <c r="F186" t="s">
        <v>1374</v>
      </c>
      <c r="G186" s="5">
        <v>31258</v>
      </c>
      <c r="H186" t="s">
        <v>546</v>
      </c>
      <c r="I186">
        <v>1985</v>
      </c>
      <c r="J186">
        <f>2025-Table_Customer_Lookup[[#This Row],[birth_year]]</f>
        <v>40</v>
      </c>
      <c r="K186">
        <f ca="1">RANDBETWEEN(120,300)</f>
        <v>253</v>
      </c>
      <c r="N186" s="13" t="str" cm="1">
        <f t="array" ref="N186">_xlfn.IFS(Table_Customer_Lookup[[#This Row],[home_store]]=3,"Low",Table_Customer_Lookup[[#This Row],[home_store]]=5,"Middle",Table_Customer_Lookup[[#This Row],[home_store]]=8,"High")</f>
        <v>Low</v>
      </c>
      <c r="O186" s="12">
        <f t="shared" si="2"/>
        <v>12</v>
      </c>
      <c r="P186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Rina</v>
      </c>
      <c r="Q186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Harrell</v>
      </c>
    </row>
    <row r="187" spans="1:17" x14ac:dyDescent="0.3">
      <c r="A187">
        <v>578</v>
      </c>
      <c r="B187">
        <v>3</v>
      </c>
      <c r="C187" t="s">
        <v>1375</v>
      </c>
      <c r="D187" t="s">
        <v>1376</v>
      </c>
      <c r="E187" s="5">
        <v>43311</v>
      </c>
      <c r="F187" t="s">
        <v>1377</v>
      </c>
      <c r="G187" s="5">
        <v>31304</v>
      </c>
      <c r="H187" t="s">
        <v>546</v>
      </c>
      <c r="I187">
        <v>1985</v>
      </c>
      <c r="J187">
        <f>2025-Table_Customer_Lookup[[#This Row],[birth_year]]</f>
        <v>40</v>
      </c>
      <c r="K187">
        <f ca="1">RANDBETWEEN(120,300)</f>
        <v>132</v>
      </c>
      <c r="N187" s="13" t="str" cm="1">
        <f t="array" ref="N187">_xlfn.IFS(Table_Customer_Lookup[[#This Row],[home_store]]=3,"Low",Table_Customer_Lookup[[#This Row],[home_store]]=5,"Middle",Table_Customer_Lookup[[#This Row],[home_store]]=8,"High")</f>
        <v>Low</v>
      </c>
      <c r="O187" s="12">
        <f t="shared" si="2"/>
        <v>11</v>
      </c>
      <c r="P187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Kiona</v>
      </c>
      <c r="Q187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Glenn</v>
      </c>
    </row>
    <row r="188" spans="1:17" x14ac:dyDescent="0.3">
      <c r="A188">
        <v>581</v>
      </c>
      <c r="B188">
        <v>3</v>
      </c>
      <c r="C188" t="s">
        <v>1384</v>
      </c>
      <c r="D188" t="s">
        <v>1385</v>
      </c>
      <c r="E188" s="5">
        <v>43317</v>
      </c>
      <c r="F188" t="s">
        <v>1386</v>
      </c>
      <c r="G188" s="5">
        <v>31444</v>
      </c>
      <c r="H188" t="s">
        <v>546</v>
      </c>
      <c r="I188">
        <v>1986</v>
      </c>
      <c r="J188">
        <f>2025-Table_Customer_Lookup[[#This Row],[birth_year]]</f>
        <v>39</v>
      </c>
      <c r="K188">
        <f ca="1">RANDBETWEEN(120,300)</f>
        <v>281</v>
      </c>
      <c r="N188" s="13" t="str" cm="1">
        <f t="array" ref="N188">_xlfn.IFS(Table_Customer_Lookup[[#This Row],[home_store]]=3,"Low",Table_Customer_Lookup[[#This Row],[home_store]]=5,"Middle",Table_Customer_Lookup[[#This Row],[home_store]]=8,"High")</f>
        <v>Low</v>
      </c>
      <c r="O188" s="12">
        <f t="shared" si="2"/>
        <v>17</v>
      </c>
      <c r="P188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Kelsey</v>
      </c>
      <c r="Q188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Valenzuela</v>
      </c>
    </row>
    <row r="189" spans="1:17" x14ac:dyDescent="0.3">
      <c r="A189">
        <v>582</v>
      </c>
      <c r="B189">
        <v>3</v>
      </c>
      <c r="C189" t="s">
        <v>1387</v>
      </c>
      <c r="D189" t="s">
        <v>1388</v>
      </c>
      <c r="E189" s="5">
        <v>43320</v>
      </c>
      <c r="F189" t="s">
        <v>1389</v>
      </c>
      <c r="G189" s="5">
        <v>31491</v>
      </c>
      <c r="H189" t="s">
        <v>546</v>
      </c>
      <c r="I189">
        <v>1986</v>
      </c>
      <c r="J189">
        <f>2025-Table_Customer_Lookup[[#This Row],[birth_year]]</f>
        <v>39</v>
      </c>
      <c r="K189">
        <f ca="1">RANDBETWEEN(120,300)</f>
        <v>151</v>
      </c>
      <c r="N189" s="13" t="str" cm="1">
        <f t="array" ref="N189">_xlfn.IFS(Table_Customer_Lookup[[#This Row],[home_store]]=3,"Low",Table_Customer_Lookup[[#This Row],[home_store]]=5,"Middle",Table_Customer_Lookup[[#This Row],[home_store]]=8,"High")</f>
        <v>Low</v>
      </c>
      <c r="O189" s="12">
        <f t="shared" si="2"/>
        <v>13</v>
      </c>
      <c r="P189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Harriet</v>
      </c>
      <c r="Q189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Mills</v>
      </c>
    </row>
    <row r="190" spans="1:17" x14ac:dyDescent="0.3">
      <c r="A190">
        <v>583</v>
      </c>
      <c r="B190">
        <v>3</v>
      </c>
      <c r="C190" t="s">
        <v>1390</v>
      </c>
      <c r="D190" t="s">
        <v>1391</v>
      </c>
      <c r="E190" s="5">
        <v>43322</v>
      </c>
      <c r="F190" t="s">
        <v>1392</v>
      </c>
      <c r="G190" s="5">
        <v>31537</v>
      </c>
      <c r="H190" t="s">
        <v>546</v>
      </c>
      <c r="I190">
        <v>1986</v>
      </c>
      <c r="J190">
        <f>2025-Table_Customer_Lookup[[#This Row],[birth_year]]</f>
        <v>39</v>
      </c>
      <c r="K190">
        <f ca="1">RANDBETWEEN(120,300)</f>
        <v>126</v>
      </c>
      <c r="N190" s="13" t="str" cm="1">
        <f t="array" ref="N190">_xlfn.IFS(Table_Customer_Lookup[[#This Row],[home_store]]=3,"Low",Table_Customer_Lookup[[#This Row],[home_store]]=5,"Middle",Table_Customer_Lookup[[#This Row],[home_store]]=8,"High")</f>
        <v>Low</v>
      </c>
      <c r="O190" s="12">
        <f t="shared" si="2"/>
        <v>12</v>
      </c>
      <c r="P190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India</v>
      </c>
      <c r="Q190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Kelley</v>
      </c>
    </row>
    <row r="191" spans="1:17" x14ac:dyDescent="0.3">
      <c r="A191">
        <v>585</v>
      </c>
      <c r="B191">
        <v>3</v>
      </c>
      <c r="C191" t="s">
        <v>1396</v>
      </c>
      <c r="D191" t="s">
        <v>1397</v>
      </c>
      <c r="E191" s="5">
        <v>43326</v>
      </c>
      <c r="F191" t="s">
        <v>1398</v>
      </c>
      <c r="G191" s="5">
        <v>31631</v>
      </c>
      <c r="H191" t="s">
        <v>546</v>
      </c>
      <c r="I191">
        <v>1986</v>
      </c>
      <c r="J191">
        <f>2025-Table_Customer_Lookup[[#This Row],[birth_year]]</f>
        <v>39</v>
      </c>
      <c r="K191">
        <f ca="1">RANDBETWEEN(120,300)</f>
        <v>220</v>
      </c>
      <c r="N191" s="13" t="str" cm="1">
        <f t="array" ref="N191">_xlfn.IFS(Table_Customer_Lookup[[#This Row],[home_store]]=3,"Low",Table_Customer_Lookup[[#This Row],[home_store]]=5,"Middle",Table_Customer_Lookup[[#This Row],[home_store]]=8,"High")</f>
        <v>Low</v>
      </c>
      <c r="O191" s="12">
        <f t="shared" si="2"/>
        <v>15</v>
      </c>
      <c r="P191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Jescie</v>
      </c>
      <c r="Q191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Reynolds</v>
      </c>
    </row>
    <row r="192" spans="1:17" x14ac:dyDescent="0.3">
      <c r="A192">
        <v>586</v>
      </c>
      <c r="B192">
        <v>3</v>
      </c>
      <c r="C192" t="s">
        <v>1399</v>
      </c>
      <c r="D192" t="s">
        <v>1400</v>
      </c>
      <c r="E192" s="5">
        <v>43328</v>
      </c>
      <c r="F192" t="s">
        <v>1401</v>
      </c>
      <c r="G192" s="5">
        <v>31677</v>
      </c>
      <c r="H192" t="s">
        <v>546</v>
      </c>
      <c r="I192">
        <v>1986</v>
      </c>
      <c r="J192">
        <f>2025-Table_Customer_Lookup[[#This Row],[birth_year]]</f>
        <v>39</v>
      </c>
      <c r="K192">
        <f ca="1">RANDBETWEEN(120,300)</f>
        <v>122</v>
      </c>
      <c r="N192" s="13" t="str" cm="1">
        <f t="array" ref="N192">_xlfn.IFS(Table_Customer_Lookup[[#This Row],[home_store]]=3,"Low",Table_Customer_Lookup[[#This Row],[home_store]]=5,"Middle",Table_Customer_Lookup[[#This Row],[home_store]]=8,"High")</f>
        <v>Low</v>
      </c>
      <c r="O192" s="12">
        <f t="shared" si="2"/>
        <v>13</v>
      </c>
      <c r="P192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Imelda</v>
      </c>
      <c r="Q192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Miller</v>
      </c>
    </row>
    <row r="193" spans="1:17" x14ac:dyDescent="0.3">
      <c r="A193">
        <v>587</v>
      </c>
      <c r="B193">
        <v>3</v>
      </c>
      <c r="C193" t="s">
        <v>1402</v>
      </c>
      <c r="D193" t="s">
        <v>1403</v>
      </c>
      <c r="E193" s="5">
        <v>43330</v>
      </c>
      <c r="F193" t="s">
        <v>1404</v>
      </c>
      <c r="G193" s="5">
        <v>31724</v>
      </c>
      <c r="H193" t="s">
        <v>546</v>
      </c>
      <c r="I193">
        <v>1986</v>
      </c>
      <c r="J193">
        <f>2025-Table_Customer_Lookup[[#This Row],[birth_year]]</f>
        <v>39</v>
      </c>
      <c r="K193">
        <f ca="1">RANDBETWEEN(120,300)</f>
        <v>158</v>
      </c>
      <c r="N193" s="13" t="str" cm="1">
        <f t="array" ref="N193">_xlfn.IFS(Table_Customer_Lookup[[#This Row],[home_store]]=3,"Low",Table_Customer_Lookup[[#This Row],[home_store]]=5,"Middle",Table_Customer_Lookup[[#This Row],[home_store]]=8,"High")</f>
        <v>Low</v>
      </c>
      <c r="O193" s="12">
        <f t="shared" si="2"/>
        <v>16</v>
      </c>
      <c r="P193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Harriet</v>
      </c>
      <c r="Q193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Kirkland</v>
      </c>
    </row>
    <row r="194" spans="1:17" x14ac:dyDescent="0.3">
      <c r="A194">
        <v>589</v>
      </c>
      <c r="B194">
        <v>3</v>
      </c>
      <c r="C194" t="s">
        <v>1408</v>
      </c>
      <c r="D194" t="s">
        <v>1409</v>
      </c>
      <c r="E194" s="5">
        <v>43334</v>
      </c>
      <c r="F194" t="s">
        <v>1410</v>
      </c>
      <c r="G194" s="5">
        <v>31817</v>
      </c>
      <c r="H194" t="s">
        <v>546</v>
      </c>
      <c r="I194">
        <v>1987</v>
      </c>
      <c r="J194">
        <f>2025-Table_Customer_Lookup[[#This Row],[birth_year]]</f>
        <v>38</v>
      </c>
      <c r="K194">
        <f ca="1">RANDBETWEEN(120,300)</f>
        <v>192</v>
      </c>
      <c r="N194" s="13" t="str" cm="1">
        <f t="array" ref="N194">_xlfn.IFS(Table_Customer_Lookup[[#This Row],[home_store]]=3,"Low",Table_Customer_Lookup[[#This Row],[home_store]]=5,"Middle",Table_Customer_Lookup[[#This Row],[home_store]]=8,"High")</f>
        <v>Low</v>
      </c>
      <c r="O194" s="12">
        <f t="shared" si="2"/>
        <v>14</v>
      </c>
      <c r="P194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Dorothy</v>
      </c>
      <c r="Q194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Cortez</v>
      </c>
    </row>
    <row r="195" spans="1:17" x14ac:dyDescent="0.3">
      <c r="A195">
        <v>591</v>
      </c>
      <c r="B195">
        <v>3</v>
      </c>
      <c r="C195" t="s">
        <v>1414</v>
      </c>
      <c r="D195" t="s">
        <v>1415</v>
      </c>
      <c r="E195" s="5">
        <v>43338</v>
      </c>
      <c r="F195" t="s">
        <v>1416</v>
      </c>
      <c r="G195" s="5">
        <v>31910</v>
      </c>
      <c r="H195" t="s">
        <v>546</v>
      </c>
      <c r="I195">
        <v>1987</v>
      </c>
      <c r="J195">
        <f>2025-Table_Customer_Lookup[[#This Row],[birth_year]]</f>
        <v>38</v>
      </c>
      <c r="K195">
        <f ca="1">RANDBETWEEN(120,300)</f>
        <v>206</v>
      </c>
      <c r="N195" s="13" t="str" cm="1">
        <f t="array" ref="N195">_xlfn.IFS(Table_Customer_Lookup[[#This Row],[home_store]]=3,"Low",Table_Customer_Lookup[[#This Row],[home_store]]=5,"Middle",Table_Customer_Lookup[[#This Row],[home_store]]=8,"High")</f>
        <v>Low</v>
      </c>
      <c r="O195" s="12">
        <f t="shared" ref="O195:O258" si="3">LEN(C195)</f>
        <v>12</v>
      </c>
      <c r="P195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Naida</v>
      </c>
      <c r="Q195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Maddox</v>
      </c>
    </row>
    <row r="196" spans="1:17" x14ac:dyDescent="0.3">
      <c r="A196">
        <v>593</v>
      </c>
      <c r="B196">
        <v>3</v>
      </c>
      <c r="C196" t="s">
        <v>1420</v>
      </c>
      <c r="D196" t="s">
        <v>1421</v>
      </c>
      <c r="E196" s="5">
        <v>43342</v>
      </c>
      <c r="F196" t="s">
        <v>1422</v>
      </c>
      <c r="G196" s="5">
        <v>32003</v>
      </c>
      <c r="H196" t="s">
        <v>546</v>
      </c>
      <c r="I196">
        <v>1987</v>
      </c>
      <c r="J196">
        <f>2025-Table_Customer_Lookup[[#This Row],[birth_year]]</f>
        <v>38</v>
      </c>
      <c r="K196">
        <f ca="1">RANDBETWEEN(120,300)</f>
        <v>225</v>
      </c>
      <c r="N196" s="13" t="str" cm="1">
        <f t="array" ref="N196">_xlfn.IFS(Table_Customer_Lookup[[#This Row],[home_store]]=3,"Low",Table_Customer_Lookup[[#This Row],[home_store]]=5,"Middle",Table_Customer_Lookup[[#This Row],[home_store]]=8,"High")</f>
        <v>Low</v>
      </c>
      <c r="O196" s="12">
        <f t="shared" si="3"/>
        <v>13</v>
      </c>
      <c r="P196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Tamekah</v>
      </c>
      <c r="Q196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Clark</v>
      </c>
    </row>
    <row r="197" spans="1:17" x14ac:dyDescent="0.3">
      <c r="A197">
        <v>594</v>
      </c>
      <c r="B197">
        <v>3</v>
      </c>
      <c r="C197" t="s">
        <v>1423</v>
      </c>
      <c r="D197" t="s">
        <v>1424</v>
      </c>
      <c r="E197" s="5">
        <v>43344</v>
      </c>
      <c r="F197" t="s">
        <v>1425</v>
      </c>
      <c r="G197" s="5">
        <v>32050</v>
      </c>
      <c r="H197" t="s">
        <v>546</v>
      </c>
      <c r="I197">
        <v>1987</v>
      </c>
      <c r="J197">
        <f>2025-Table_Customer_Lookup[[#This Row],[birth_year]]</f>
        <v>38</v>
      </c>
      <c r="K197">
        <f ca="1">RANDBETWEEN(120,300)</f>
        <v>201</v>
      </c>
      <c r="N197" s="13" t="str" cm="1">
        <f t="array" ref="N197">_xlfn.IFS(Table_Customer_Lookup[[#This Row],[home_store]]=3,"Low",Table_Customer_Lookup[[#This Row],[home_store]]=5,"Middle",Table_Customer_Lookup[[#This Row],[home_store]]=8,"High")</f>
        <v>Low</v>
      </c>
      <c r="O197" s="12">
        <f t="shared" si="3"/>
        <v>9</v>
      </c>
      <c r="P197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Mari</v>
      </c>
      <c r="Q197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Hahn</v>
      </c>
    </row>
    <row r="198" spans="1:17" x14ac:dyDescent="0.3">
      <c r="A198">
        <v>597</v>
      </c>
      <c r="B198">
        <v>3</v>
      </c>
      <c r="C198" t="s">
        <v>1432</v>
      </c>
      <c r="D198" t="s">
        <v>1433</v>
      </c>
      <c r="E198" s="5">
        <v>43351</v>
      </c>
      <c r="F198" t="s">
        <v>1434</v>
      </c>
      <c r="G198" s="5">
        <v>32190</v>
      </c>
      <c r="H198" t="s">
        <v>546</v>
      </c>
      <c r="I198">
        <v>1988</v>
      </c>
      <c r="J198">
        <f>2025-Table_Customer_Lookup[[#This Row],[birth_year]]</f>
        <v>37</v>
      </c>
      <c r="K198">
        <f ca="1">RANDBETWEEN(120,300)</f>
        <v>213</v>
      </c>
      <c r="N198" s="13" t="str" cm="1">
        <f t="array" ref="N198">_xlfn.IFS(Table_Customer_Lookup[[#This Row],[home_store]]=3,"Low",Table_Customer_Lookup[[#This Row],[home_store]]=5,"Middle",Table_Customer_Lookup[[#This Row],[home_store]]=8,"High")</f>
        <v>Low</v>
      </c>
      <c r="O198" s="12">
        <f t="shared" si="3"/>
        <v>10</v>
      </c>
      <c r="P198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Jael</v>
      </c>
      <c r="Q198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Giles</v>
      </c>
    </row>
    <row r="199" spans="1:17" x14ac:dyDescent="0.3">
      <c r="A199">
        <v>599</v>
      </c>
      <c r="B199">
        <v>3</v>
      </c>
      <c r="C199" t="s">
        <v>1438</v>
      </c>
      <c r="D199" t="s">
        <v>1439</v>
      </c>
      <c r="E199" s="5">
        <v>43355</v>
      </c>
      <c r="F199" t="s">
        <v>1440</v>
      </c>
      <c r="G199" s="5">
        <v>32283</v>
      </c>
      <c r="H199" t="s">
        <v>546</v>
      </c>
      <c r="I199">
        <v>1988</v>
      </c>
      <c r="J199">
        <f>2025-Table_Customer_Lookup[[#This Row],[birth_year]]</f>
        <v>37</v>
      </c>
      <c r="K199">
        <f ca="1">RANDBETWEEN(120,300)</f>
        <v>282</v>
      </c>
      <c r="N199" s="13" t="str" cm="1">
        <f t="array" ref="N199">_xlfn.IFS(Table_Customer_Lookup[[#This Row],[home_store]]=3,"Low",Table_Customer_Lookup[[#This Row],[home_store]]=5,"Middle",Table_Customer_Lookup[[#This Row],[home_store]]=8,"High")</f>
        <v>Low</v>
      </c>
      <c r="O199" s="12">
        <f t="shared" si="3"/>
        <v>10</v>
      </c>
      <c r="P199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Mia</v>
      </c>
      <c r="Q199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Ingram</v>
      </c>
    </row>
    <row r="200" spans="1:17" x14ac:dyDescent="0.3">
      <c r="A200">
        <v>602</v>
      </c>
      <c r="B200">
        <v>3</v>
      </c>
      <c r="C200" t="s">
        <v>1447</v>
      </c>
      <c r="D200" t="s">
        <v>1448</v>
      </c>
      <c r="E200" s="5">
        <v>43361</v>
      </c>
      <c r="F200" t="s">
        <v>1449</v>
      </c>
      <c r="G200" s="5">
        <v>32423</v>
      </c>
      <c r="H200" t="s">
        <v>546</v>
      </c>
      <c r="I200">
        <v>1988</v>
      </c>
      <c r="J200">
        <f>2025-Table_Customer_Lookup[[#This Row],[birth_year]]</f>
        <v>37</v>
      </c>
      <c r="K200">
        <f ca="1">RANDBETWEEN(120,300)</f>
        <v>257</v>
      </c>
      <c r="N200" s="13" t="str" cm="1">
        <f t="array" ref="N200">_xlfn.IFS(Table_Customer_Lookup[[#This Row],[home_store]]=3,"Low",Table_Customer_Lookup[[#This Row],[home_store]]=5,"Middle",Table_Customer_Lookup[[#This Row],[home_store]]=8,"High")</f>
        <v>Low</v>
      </c>
      <c r="O200" s="12">
        <f t="shared" si="3"/>
        <v>12</v>
      </c>
      <c r="P200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Illiana</v>
      </c>
      <c r="Q200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Reid</v>
      </c>
    </row>
    <row r="201" spans="1:17" x14ac:dyDescent="0.3">
      <c r="A201">
        <v>603</v>
      </c>
      <c r="B201">
        <v>3</v>
      </c>
      <c r="C201" t="s">
        <v>1450</v>
      </c>
      <c r="D201" t="s">
        <v>1451</v>
      </c>
      <c r="E201" s="5">
        <v>43363</v>
      </c>
      <c r="F201" t="s">
        <v>1452</v>
      </c>
      <c r="G201" s="5">
        <v>32469</v>
      </c>
      <c r="H201" t="s">
        <v>546</v>
      </c>
      <c r="I201">
        <v>1988</v>
      </c>
      <c r="J201">
        <f>2025-Table_Customer_Lookup[[#This Row],[birth_year]]</f>
        <v>37</v>
      </c>
      <c r="K201">
        <f ca="1">RANDBETWEEN(120,300)</f>
        <v>224</v>
      </c>
      <c r="N201" s="13" t="str" cm="1">
        <f t="array" ref="N201">_xlfn.IFS(Table_Customer_Lookup[[#This Row],[home_store]]=3,"Low",Table_Customer_Lookup[[#This Row],[home_store]]=5,"Middle",Table_Customer_Lookup[[#This Row],[home_store]]=8,"High")</f>
        <v>Low</v>
      </c>
      <c r="O201" s="12">
        <f t="shared" si="3"/>
        <v>12</v>
      </c>
      <c r="P201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Lael</v>
      </c>
      <c r="Q201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Anthony</v>
      </c>
    </row>
    <row r="202" spans="1:17" x14ac:dyDescent="0.3">
      <c r="A202">
        <v>605</v>
      </c>
      <c r="B202">
        <v>3</v>
      </c>
      <c r="C202" t="s">
        <v>1456</v>
      </c>
      <c r="D202" t="s">
        <v>1457</v>
      </c>
      <c r="E202" s="5">
        <v>43367</v>
      </c>
      <c r="F202" t="s">
        <v>1458</v>
      </c>
      <c r="G202" s="5">
        <v>32563</v>
      </c>
      <c r="H202" t="s">
        <v>546</v>
      </c>
      <c r="I202">
        <v>1989</v>
      </c>
      <c r="J202">
        <f>2025-Table_Customer_Lookup[[#This Row],[birth_year]]</f>
        <v>36</v>
      </c>
      <c r="K202">
        <f ca="1">RANDBETWEEN(120,300)</f>
        <v>130</v>
      </c>
      <c r="N202" s="13" t="str" cm="1">
        <f t="array" ref="N202">_xlfn.IFS(Table_Customer_Lookup[[#This Row],[home_store]]=3,"Low",Table_Customer_Lookup[[#This Row],[home_store]]=5,"Middle",Table_Customer_Lookup[[#This Row],[home_store]]=8,"High")</f>
        <v>Low</v>
      </c>
      <c r="O202" s="12">
        <f t="shared" si="3"/>
        <v>13</v>
      </c>
      <c r="P202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Sharon</v>
      </c>
      <c r="Q202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Wright</v>
      </c>
    </row>
    <row r="203" spans="1:17" x14ac:dyDescent="0.3">
      <c r="A203">
        <v>606</v>
      </c>
      <c r="B203">
        <v>3</v>
      </c>
      <c r="C203" t="s">
        <v>1459</v>
      </c>
      <c r="D203" t="s">
        <v>1460</v>
      </c>
      <c r="E203" s="5">
        <v>43369</v>
      </c>
      <c r="F203" t="s">
        <v>1461</v>
      </c>
      <c r="G203" s="5">
        <v>32609</v>
      </c>
      <c r="H203" t="s">
        <v>546</v>
      </c>
      <c r="I203">
        <v>1989</v>
      </c>
      <c r="J203">
        <f>2025-Table_Customer_Lookup[[#This Row],[birth_year]]</f>
        <v>36</v>
      </c>
      <c r="K203">
        <f ca="1">RANDBETWEEN(120,300)</f>
        <v>263</v>
      </c>
      <c r="N203" s="13" t="str" cm="1">
        <f t="array" ref="N203">_xlfn.IFS(Table_Customer_Lookup[[#This Row],[home_store]]=3,"Low",Table_Customer_Lookup[[#This Row],[home_store]]=5,"Middle",Table_Customer_Lookup[[#This Row],[home_store]]=8,"High")</f>
        <v>Low</v>
      </c>
      <c r="O203" s="12">
        <f t="shared" si="3"/>
        <v>12</v>
      </c>
      <c r="P203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Alika</v>
      </c>
      <c r="Q203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Henson</v>
      </c>
    </row>
    <row r="204" spans="1:17" x14ac:dyDescent="0.3">
      <c r="A204">
        <v>607</v>
      </c>
      <c r="B204">
        <v>3</v>
      </c>
      <c r="C204" t="s">
        <v>1462</v>
      </c>
      <c r="D204" t="s">
        <v>1463</v>
      </c>
      <c r="E204" s="5">
        <v>43371</v>
      </c>
      <c r="F204" t="s">
        <v>1464</v>
      </c>
      <c r="G204" s="5">
        <v>32656</v>
      </c>
      <c r="H204" t="s">
        <v>546</v>
      </c>
      <c r="I204">
        <v>1989</v>
      </c>
      <c r="J204">
        <f>2025-Table_Customer_Lookup[[#This Row],[birth_year]]</f>
        <v>36</v>
      </c>
      <c r="K204">
        <f ca="1">RANDBETWEEN(120,300)</f>
        <v>204</v>
      </c>
      <c r="N204" s="13" t="str" cm="1">
        <f t="array" ref="N204">_xlfn.IFS(Table_Customer_Lookup[[#This Row],[home_store]]=3,"Low",Table_Customer_Lookup[[#This Row],[home_store]]=5,"Middle",Table_Customer_Lookup[[#This Row],[home_store]]=8,"High")</f>
        <v>Low</v>
      </c>
      <c r="O204" s="12">
        <f t="shared" si="3"/>
        <v>13</v>
      </c>
      <c r="P204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Ainsley</v>
      </c>
      <c r="Q204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Beard</v>
      </c>
    </row>
    <row r="205" spans="1:17" x14ac:dyDescent="0.3">
      <c r="A205">
        <v>609</v>
      </c>
      <c r="B205">
        <v>3</v>
      </c>
      <c r="C205" t="s">
        <v>1468</v>
      </c>
      <c r="D205" t="s">
        <v>1469</v>
      </c>
      <c r="E205" s="5">
        <v>43375</v>
      </c>
      <c r="F205" t="s">
        <v>1470</v>
      </c>
      <c r="G205" s="5">
        <v>32749</v>
      </c>
      <c r="H205" t="s">
        <v>546</v>
      </c>
      <c r="I205">
        <v>1989</v>
      </c>
      <c r="J205">
        <f>2025-Table_Customer_Lookup[[#This Row],[birth_year]]</f>
        <v>36</v>
      </c>
      <c r="K205">
        <f ca="1">RANDBETWEEN(120,300)</f>
        <v>123</v>
      </c>
      <c r="N205" s="13" t="str" cm="1">
        <f t="array" ref="N205">_xlfn.IFS(Table_Customer_Lookup[[#This Row],[home_store]]=3,"Low",Table_Customer_Lookup[[#This Row],[home_store]]=5,"Middle",Table_Customer_Lookup[[#This Row],[home_store]]=8,"High")</f>
        <v>Low</v>
      </c>
      <c r="O205" s="12">
        <f t="shared" si="3"/>
        <v>14</v>
      </c>
      <c r="P205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Kirsten</v>
      </c>
      <c r="Q205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Stuart</v>
      </c>
    </row>
    <row r="206" spans="1:17" x14ac:dyDescent="0.3">
      <c r="A206">
        <v>611</v>
      </c>
      <c r="B206">
        <v>3</v>
      </c>
      <c r="C206" t="s">
        <v>1474</v>
      </c>
      <c r="D206" t="s">
        <v>1475</v>
      </c>
      <c r="E206" s="5">
        <v>43379</v>
      </c>
      <c r="F206" t="s">
        <v>1476</v>
      </c>
      <c r="G206" s="5">
        <v>32842</v>
      </c>
      <c r="H206" t="s">
        <v>546</v>
      </c>
      <c r="I206">
        <v>1989</v>
      </c>
      <c r="J206">
        <f>2025-Table_Customer_Lookup[[#This Row],[birth_year]]</f>
        <v>36</v>
      </c>
      <c r="K206">
        <f ca="1">RANDBETWEEN(120,300)</f>
        <v>278</v>
      </c>
      <c r="N206" s="13" t="str" cm="1">
        <f t="array" ref="N206">_xlfn.IFS(Table_Customer_Lookup[[#This Row],[home_store]]=3,"Low",Table_Customer_Lookup[[#This Row],[home_store]]=5,"Middle",Table_Customer_Lookup[[#This Row],[home_store]]=8,"High")</f>
        <v>Low</v>
      </c>
      <c r="O206" s="12">
        <f t="shared" si="3"/>
        <v>16</v>
      </c>
      <c r="P206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Melinda</v>
      </c>
      <c r="Q206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Thompson</v>
      </c>
    </row>
    <row r="207" spans="1:17" x14ac:dyDescent="0.3">
      <c r="A207">
        <v>613</v>
      </c>
      <c r="B207">
        <v>3</v>
      </c>
      <c r="C207" t="s">
        <v>1480</v>
      </c>
      <c r="D207" t="s">
        <v>1481</v>
      </c>
      <c r="E207" s="5">
        <v>43384</v>
      </c>
      <c r="F207" t="s">
        <v>1482</v>
      </c>
      <c r="G207" s="5">
        <v>32935</v>
      </c>
      <c r="H207" t="s">
        <v>546</v>
      </c>
      <c r="I207">
        <v>1990</v>
      </c>
      <c r="J207">
        <f>2025-Table_Customer_Lookup[[#This Row],[birth_year]]</f>
        <v>35</v>
      </c>
      <c r="K207">
        <f ca="1">RANDBETWEEN(120,300)</f>
        <v>216</v>
      </c>
      <c r="N207" s="13" t="str" cm="1">
        <f t="array" ref="N207">_xlfn.IFS(Table_Customer_Lookup[[#This Row],[home_store]]=3,"Low",Table_Customer_Lookup[[#This Row],[home_store]]=5,"Middle",Table_Customer_Lookup[[#This Row],[home_store]]=8,"High")</f>
        <v>Low</v>
      </c>
      <c r="O207" s="12">
        <f t="shared" si="3"/>
        <v>11</v>
      </c>
      <c r="P207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Iola</v>
      </c>
      <c r="Q207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Keller</v>
      </c>
    </row>
    <row r="208" spans="1:17" x14ac:dyDescent="0.3">
      <c r="A208">
        <v>615</v>
      </c>
      <c r="B208">
        <v>3</v>
      </c>
      <c r="C208" t="s">
        <v>1486</v>
      </c>
      <c r="D208" t="s">
        <v>1487</v>
      </c>
      <c r="E208" s="5">
        <v>43388</v>
      </c>
      <c r="F208" t="s">
        <v>1488</v>
      </c>
      <c r="G208" s="5">
        <v>33029</v>
      </c>
      <c r="H208" t="s">
        <v>546</v>
      </c>
      <c r="I208">
        <v>1990</v>
      </c>
      <c r="J208">
        <f>2025-Table_Customer_Lookup[[#This Row],[birth_year]]</f>
        <v>35</v>
      </c>
      <c r="K208">
        <f ca="1">RANDBETWEEN(120,300)</f>
        <v>250</v>
      </c>
      <c r="N208" s="13" t="str" cm="1">
        <f t="array" ref="N208">_xlfn.IFS(Table_Customer_Lookup[[#This Row],[home_store]]=3,"Low",Table_Customer_Lookup[[#This Row],[home_store]]=5,"Middle",Table_Customer_Lookup[[#This Row],[home_store]]=8,"High")</f>
        <v>Low</v>
      </c>
      <c r="O208" s="12">
        <f t="shared" si="3"/>
        <v>11</v>
      </c>
      <c r="P208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Myra</v>
      </c>
      <c r="Q208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Atkins</v>
      </c>
    </row>
    <row r="209" spans="1:17" x14ac:dyDescent="0.3">
      <c r="A209">
        <v>617</v>
      </c>
      <c r="B209">
        <v>3</v>
      </c>
      <c r="C209" t="s">
        <v>1492</v>
      </c>
      <c r="D209" t="s">
        <v>1493</v>
      </c>
      <c r="E209" s="5">
        <v>43392</v>
      </c>
      <c r="F209" t="s">
        <v>1494</v>
      </c>
      <c r="G209" s="5">
        <v>33122</v>
      </c>
      <c r="H209" t="s">
        <v>546</v>
      </c>
      <c r="I209">
        <v>1990</v>
      </c>
      <c r="J209">
        <f>2025-Table_Customer_Lookup[[#This Row],[birth_year]]</f>
        <v>35</v>
      </c>
      <c r="K209">
        <f ca="1">RANDBETWEEN(120,300)</f>
        <v>203</v>
      </c>
      <c r="N209" s="13" t="str" cm="1">
        <f t="array" ref="N209">_xlfn.IFS(Table_Customer_Lookup[[#This Row],[home_store]]=3,"Low",Table_Customer_Lookup[[#This Row],[home_store]]=5,"Middle",Table_Customer_Lookup[[#This Row],[home_store]]=8,"High")</f>
        <v>Low</v>
      </c>
      <c r="O209" s="12">
        <f t="shared" si="3"/>
        <v>12</v>
      </c>
      <c r="P209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Jillian</v>
      </c>
      <c r="Q209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Lott</v>
      </c>
    </row>
    <row r="210" spans="1:17" x14ac:dyDescent="0.3">
      <c r="A210">
        <v>618</v>
      </c>
      <c r="B210">
        <v>3</v>
      </c>
      <c r="C210" t="s">
        <v>1495</v>
      </c>
      <c r="D210" t="s">
        <v>1496</v>
      </c>
      <c r="E210" s="5">
        <v>43394</v>
      </c>
      <c r="F210" t="s">
        <v>1497</v>
      </c>
      <c r="G210" s="5">
        <v>33168</v>
      </c>
      <c r="H210" t="s">
        <v>546</v>
      </c>
      <c r="I210">
        <v>1990</v>
      </c>
      <c r="J210">
        <f>2025-Table_Customer_Lookup[[#This Row],[birth_year]]</f>
        <v>35</v>
      </c>
      <c r="K210">
        <f ca="1">RANDBETWEEN(120,300)</f>
        <v>298</v>
      </c>
      <c r="N210" s="13" t="str" cm="1">
        <f t="array" ref="N210">_xlfn.IFS(Table_Customer_Lookup[[#This Row],[home_store]]=3,"Low",Table_Customer_Lookup[[#This Row],[home_store]]=5,"Middle",Table_Customer_Lookup[[#This Row],[home_store]]=8,"High")</f>
        <v>Low</v>
      </c>
      <c r="O210" s="12">
        <f t="shared" si="3"/>
        <v>18</v>
      </c>
      <c r="P210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Lavinia</v>
      </c>
      <c r="Q210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Washington</v>
      </c>
    </row>
    <row r="211" spans="1:17" x14ac:dyDescent="0.3">
      <c r="A211">
        <v>619</v>
      </c>
      <c r="B211">
        <v>3</v>
      </c>
      <c r="C211" t="s">
        <v>1498</v>
      </c>
      <c r="D211" t="s">
        <v>1499</v>
      </c>
      <c r="E211" s="5">
        <v>43396</v>
      </c>
      <c r="F211" t="s">
        <v>1500</v>
      </c>
      <c r="G211" s="5">
        <v>33215</v>
      </c>
      <c r="H211" t="s">
        <v>546</v>
      </c>
      <c r="I211">
        <v>1990</v>
      </c>
      <c r="J211">
        <f>2025-Table_Customer_Lookup[[#This Row],[birth_year]]</f>
        <v>35</v>
      </c>
      <c r="K211">
        <f ca="1">RANDBETWEEN(120,300)</f>
        <v>274</v>
      </c>
      <c r="N211" s="13" t="str" cm="1">
        <f t="array" ref="N211">_xlfn.IFS(Table_Customer_Lookup[[#This Row],[home_store]]=3,"Low",Table_Customer_Lookup[[#This Row],[home_store]]=5,"Middle",Table_Customer_Lookup[[#This Row],[home_store]]=8,"High")</f>
        <v>Low</v>
      </c>
      <c r="O211" s="12">
        <f t="shared" si="3"/>
        <v>14</v>
      </c>
      <c r="P211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Whilemina</v>
      </c>
      <c r="Q211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West</v>
      </c>
    </row>
    <row r="212" spans="1:17" x14ac:dyDescent="0.3">
      <c r="A212">
        <v>622</v>
      </c>
      <c r="B212">
        <v>3</v>
      </c>
      <c r="C212" t="s">
        <v>1507</v>
      </c>
      <c r="D212" t="s">
        <v>1508</v>
      </c>
      <c r="E212" s="5">
        <v>43402</v>
      </c>
      <c r="F212" t="s">
        <v>1509</v>
      </c>
      <c r="G212" s="5">
        <v>33355</v>
      </c>
      <c r="H212" t="s">
        <v>546</v>
      </c>
      <c r="I212">
        <v>1991</v>
      </c>
      <c r="J212">
        <f>2025-Table_Customer_Lookup[[#This Row],[birth_year]]</f>
        <v>34</v>
      </c>
      <c r="K212">
        <f ca="1">RANDBETWEEN(120,300)</f>
        <v>137</v>
      </c>
      <c r="N212" s="13" t="str" cm="1">
        <f t="array" ref="N212">_xlfn.IFS(Table_Customer_Lookup[[#This Row],[home_store]]=3,"Low",Table_Customer_Lookup[[#This Row],[home_store]]=5,"Middle",Table_Customer_Lookup[[#This Row],[home_store]]=8,"High")</f>
        <v>Low</v>
      </c>
      <c r="O212" s="12">
        <f t="shared" si="3"/>
        <v>11</v>
      </c>
      <c r="P212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Julie</v>
      </c>
      <c r="Q212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Lopez</v>
      </c>
    </row>
    <row r="213" spans="1:17" x14ac:dyDescent="0.3">
      <c r="A213">
        <v>623</v>
      </c>
      <c r="B213">
        <v>3</v>
      </c>
      <c r="C213" t="s">
        <v>1510</v>
      </c>
      <c r="D213" t="s">
        <v>1511</v>
      </c>
      <c r="E213" s="5">
        <v>43404</v>
      </c>
      <c r="F213" t="s">
        <v>1512</v>
      </c>
      <c r="G213" s="5">
        <v>33401</v>
      </c>
      <c r="H213" t="s">
        <v>546</v>
      </c>
      <c r="I213">
        <v>1991</v>
      </c>
      <c r="J213">
        <f>2025-Table_Customer_Lookup[[#This Row],[birth_year]]</f>
        <v>34</v>
      </c>
      <c r="K213">
        <f ca="1">RANDBETWEEN(120,300)</f>
        <v>156</v>
      </c>
      <c r="N213" s="13" t="str" cm="1">
        <f t="array" ref="N213">_xlfn.IFS(Table_Customer_Lookup[[#This Row],[home_store]]=3,"Low",Table_Customer_Lookup[[#This Row],[home_store]]=5,"Middle",Table_Customer_Lookup[[#This Row],[home_store]]=8,"High")</f>
        <v>Low</v>
      </c>
      <c r="O213" s="12">
        <f t="shared" si="3"/>
        <v>12</v>
      </c>
      <c r="P213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Neve</v>
      </c>
      <c r="Q213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Hoffman</v>
      </c>
    </row>
    <row r="214" spans="1:17" x14ac:dyDescent="0.3">
      <c r="A214">
        <v>625</v>
      </c>
      <c r="B214">
        <v>3</v>
      </c>
      <c r="C214" t="s">
        <v>1516</v>
      </c>
      <c r="D214" t="s">
        <v>1517</v>
      </c>
      <c r="E214" s="5">
        <v>43408</v>
      </c>
      <c r="F214" t="s">
        <v>1518</v>
      </c>
      <c r="G214" s="5">
        <v>33495</v>
      </c>
      <c r="H214" t="s">
        <v>546</v>
      </c>
      <c r="I214">
        <v>1991</v>
      </c>
      <c r="J214">
        <f>2025-Table_Customer_Lookup[[#This Row],[birth_year]]</f>
        <v>34</v>
      </c>
      <c r="K214">
        <f ca="1">RANDBETWEEN(120,300)</f>
        <v>120</v>
      </c>
      <c r="N214" s="13" t="str" cm="1">
        <f t="array" ref="N214">_xlfn.IFS(Table_Customer_Lookup[[#This Row],[home_store]]=3,"Low",Table_Customer_Lookup[[#This Row],[home_store]]=5,"Middle",Table_Customer_Lookup[[#This Row],[home_store]]=8,"High")</f>
        <v>Low</v>
      </c>
      <c r="O214" s="12">
        <f t="shared" si="3"/>
        <v>13</v>
      </c>
      <c r="P214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Kylan</v>
      </c>
      <c r="Q214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Hancock</v>
      </c>
    </row>
    <row r="215" spans="1:17" x14ac:dyDescent="0.3">
      <c r="A215">
        <v>626</v>
      </c>
      <c r="B215">
        <v>3</v>
      </c>
      <c r="C215" t="s">
        <v>1519</v>
      </c>
      <c r="D215" t="s">
        <v>1520</v>
      </c>
      <c r="E215" s="5">
        <v>43411</v>
      </c>
      <c r="F215" t="s">
        <v>1521</v>
      </c>
      <c r="G215" s="5">
        <v>33541</v>
      </c>
      <c r="H215" t="s">
        <v>546</v>
      </c>
      <c r="I215">
        <v>1991</v>
      </c>
      <c r="J215">
        <f>2025-Table_Customer_Lookup[[#This Row],[birth_year]]</f>
        <v>34</v>
      </c>
      <c r="K215">
        <f ca="1">RANDBETWEEN(120,300)</f>
        <v>158</v>
      </c>
      <c r="N215" s="13" t="str" cm="1">
        <f t="array" ref="N215">_xlfn.IFS(Table_Customer_Lookup[[#This Row],[home_store]]=3,"Low",Table_Customer_Lookup[[#This Row],[home_store]]=5,"Middle",Table_Customer_Lookup[[#This Row],[home_store]]=8,"High")</f>
        <v>Low</v>
      </c>
      <c r="O215" s="12">
        <f t="shared" si="3"/>
        <v>15</v>
      </c>
      <c r="P215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Madonna</v>
      </c>
      <c r="Q215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Buckley</v>
      </c>
    </row>
    <row r="216" spans="1:17" x14ac:dyDescent="0.3">
      <c r="A216">
        <v>627</v>
      </c>
      <c r="B216">
        <v>3</v>
      </c>
      <c r="C216" t="s">
        <v>1522</v>
      </c>
      <c r="D216" t="s">
        <v>1523</v>
      </c>
      <c r="E216" s="5">
        <v>43413</v>
      </c>
      <c r="F216" t="s">
        <v>1524</v>
      </c>
      <c r="G216" s="5">
        <v>33588</v>
      </c>
      <c r="H216" t="s">
        <v>546</v>
      </c>
      <c r="I216">
        <v>1991</v>
      </c>
      <c r="J216">
        <f>2025-Table_Customer_Lookup[[#This Row],[birth_year]]</f>
        <v>34</v>
      </c>
      <c r="K216">
        <f ca="1">RANDBETWEEN(120,300)</f>
        <v>201</v>
      </c>
      <c r="N216" s="13" t="str" cm="1">
        <f t="array" ref="N216">_xlfn.IFS(Table_Customer_Lookup[[#This Row],[home_store]]=3,"Low",Table_Customer_Lookup[[#This Row],[home_store]]=5,"Middle",Table_Customer_Lookup[[#This Row],[home_store]]=8,"High")</f>
        <v>Low</v>
      </c>
      <c r="O216" s="12">
        <f t="shared" si="3"/>
        <v>12</v>
      </c>
      <c r="P216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Lesley</v>
      </c>
      <c r="Q216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Wells</v>
      </c>
    </row>
    <row r="217" spans="1:17" x14ac:dyDescent="0.3">
      <c r="A217">
        <v>629</v>
      </c>
      <c r="B217">
        <v>3</v>
      </c>
      <c r="C217" t="s">
        <v>1528</v>
      </c>
      <c r="D217" t="s">
        <v>1529</v>
      </c>
      <c r="E217" s="5">
        <v>43417</v>
      </c>
      <c r="F217" t="s">
        <v>1530</v>
      </c>
      <c r="G217" s="5">
        <v>33681</v>
      </c>
      <c r="H217" t="s">
        <v>546</v>
      </c>
      <c r="I217">
        <v>1992</v>
      </c>
      <c r="J217">
        <f>2025-Table_Customer_Lookup[[#This Row],[birth_year]]</f>
        <v>33</v>
      </c>
      <c r="K217">
        <f ca="1">RANDBETWEEN(120,300)</f>
        <v>251</v>
      </c>
      <c r="N217" s="13" t="str" cm="1">
        <f t="array" ref="N217">_xlfn.IFS(Table_Customer_Lookup[[#This Row],[home_store]]=3,"Low",Table_Customer_Lookup[[#This Row],[home_store]]=5,"Middle",Table_Customer_Lookup[[#This Row],[home_store]]=8,"High")</f>
        <v>Low</v>
      </c>
      <c r="O217" s="12">
        <f t="shared" si="3"/>
        <v>11</v>
      </c>
      <c r="P217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Astra</v>
      </c>
      <c r="Q217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Hicks</v>
      </c>
    </row>
    <row r="218" spans="1:17" x14ac:dyDescent="0.3">
      <c r="A218">
        <v>631</v>
      </c>
      <c r="B218">
        <v>3</v>
      </c>
      <c r="C218" t="s">
        <v>1534</v>
      </c>
      <c r="D218" t="s">
        <v>1535</v>
      </c>
      <c r="E218" s="5">
        <v>43421</v>
      </c>
      <c r="F218" t="s">
        <v>1536</v>
      </c>
      <c r="G218" s="5">
        <v>33774</v>
      </c>
      <c r="H218" t="s">
        <v>546</v>
      </c>
      <c r="I218">
        <v>1992</v>
      </c>
      <c r="J218">
        <f>2025-Table_Customer_Lookup[[#This Row],[birth_year]]</f>
        <v>33</v>
      </c>
      <c r="K218">
        <f ca="1">RANDBETWEEN(120,300)</f>
        <v>164</v>
      </c>
      <c r="N218" s="13" t="str" cm="1">
        <f t="array" ref="N218">_xlfn.IFS(Table_Customer_Lookup[[#This Row],[home_store]]=3,"Low",Table_Customer_Lookup[[#This Row],[home_store]]=5,"Middle",Table_Customer_Lookup[[#This Row],[home_store]]=8,"High")</f>
        <v>Low</v>
      </c>
      <c r="O218" s="12">
        <f t="shared" si="3"/>
        <v>17</v>
      </c>
      <c r="P218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Minerva</v>
      </c>
      <c r="Q218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Donaldson</v>
      </c>
    </row>
    <row r="219" spans="1:17" x14ac:dyDescent="0.3">
      <c r="A219">
        <v>633</v>
      </c>
      <c r="B219">
        <v>3</v>
      </c>
      <c r="C219" t="s">
        <v>1540</v>
      </c>
      <c r="D219" t="s">
        <v>1541</v>
      </c>
      <c r="E219" s="5">
        <v>43425</v>
      </c>
      <c r="F219" t="s">
        <v>1542</v>
      </c>
      <c r="G219" s="5">
        <v>33867</v>
      </c>
      <c r="H219" t="s">
        <v>546</v>
      </c>
      <c r="I219">
        <v>1992</v>
      </c>
      <c r="J219">
        <f>2025-Table_Customer_Lookup[[#This Row],[birth_year]]</f>
        <v>33</v>
      </c>
      <c r="K219">
        <f ca="1">RANDBETWEEN(120,300)</f>
        <v>238</v>
      </c>
      <c r="N219" s="13" t="str" cm="1">
        <f t="array" ref="N219">_xlfn.IFS(Table_Customer_Lookup[[#This Row],[home_store]]=3,"Low",Table_Customer_Lookup[[#This Row],[home_store]]=5,"Middle",Table_Customer_Lookup[[#This Row],[home_store]]=8,"High")</f>
        <v>Low</v>
      </c>
      <c r="O219" s="12">
        <f t="shared" si="3"/>
        <v>13</v>
      </c>
      <c r="P219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Lael</v>
      </c>
      <c r="Q219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Harrison</v>
      </c>
    </row>
    <row r="220" spans="1:17" x14ac:dyDescent="0.3">
      <c r="A220">
        <v>634</v>
      </c>
      <c r="B220">
        <v>3</v>
      </c>
      <c r="C220" t="s">
        <v>1543</v>
      </c>
      <c r="D220" t="s">
        <v>1544</v>
      </c>
      <c r="E220" s="5">
        <v>43427</v>
      </c>
      <c r="F220" t="s">
        <v>1545</v>
      </c>
      <c r="G220" s="5">
        <v>33914</v>
      </c>
      <c r="H220" t="s">
        <v>546</v>
      </c>
      <c r="I220">
        <v>1992</v>
      </c>
      <c r="J220">
        <f>2025-Table_Customer_Lookup[[#This Row],[birth_year]]</f>
        <v>33</v>
      </c>
      <c r="K220">
        <f ca="1">RANDBETWEEN(120,300)</f>
        <v>279</v>
      </c>
      <c r="N220" s="13" t="str" cm="1">
        <f t="array" ref="N220">_xlfn.IFS(Table_Customer_Lookup[[#This Row],[home_store]]=3,"Low",Table_Customer_Lookup[[#This Row],[home_store]]=5,"Middle",Table_Customer_Lookup[[#This Row],[home_store]]=8,"High")</f>
        <v>Low</v>
      </c>
      <c r="O220" s="12">
        <f t="shared" si="3"/>
        <v>12</v>
      </c>
      <c r="P220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Dawn</v>
      </c>
      <c r="Q220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Herring</v>
      </c>
    </row>
    <row r="221" spans="1:17" x14ac:dyDescent="0.3">
      <c r="A221">
        <v>635</v>
      </c>
      <c r="B221">
        <v>3</v>
      </c>
      <c r="C221" t="s">
        <v>1546</v>
      </c>
      <c r="D221" t="s">
        <v>1547</v>
      </c>
      <c r="E221" s="5">
        <v>43429</v>
      </c>
      <c r="F221" t="s">
        <v>1548</v>
      </c>
      <c r="G221" s="5">
        <v>33961</v>
      </c>
      <c r="H221" t="s">
        <v>546</v>
      </c>
      <c r="I221">
        <v>1992</v>
      </c>
      <c r="J221">
        <f>2025-Table_Customer_Lookup[[#This Row],[birth_year]]</f>
        <v>33</v>
      </c>
      <c r="K221">
        <f ca="1">RANDBETWEEN(120,300)</f>
        <v>130</v>
      </c>
      <c r="N221" s="13" t="str" cm="1">
        <f t="array" ref="N221">_xlfn.IFS(Table_Customer_Lookup[[#This Row],[home_store]]=3,"Low",Table_Customer_Lookup[[#This Row],[home_store]]=5,"Middle",Table_Customer_Lookup[[#This Row],[home_store]]=8,"High")</f>
        <v>Low</v>
      </c>
      <c r="O221" s="12">
        <f t="shared" si="3"/>
        <v>12</v>
      </c>
      <c r="P221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Deanna</v>
      </c>
      <c r="Q221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Rivas</v>
      </c>
    </row>
    <row r="222" spans="1:17" x14ac:dyDescent="0.3">
      <c r="A222">
        <v>637</v>
      </c>
      <c r="B222">
        <v>3</v>
      </c>
      <c r="C222" t="s">
        <v>1552</v>
      </c>
      <c r="D222" t="s">
        <v>1553</v>
      </c>
      <c r="E222" s="5">
        <v>43433</v>
      </c>
      <c r="F222" t="s">
        <v>1554</v>
      </c>
      <c r="G222" s="5">
        <v>34054</v>
      </c>
      <c r="H222" t="s">
        <v>546</v>
      </c>
      <c r="I222">
        <v>1993</v>
      </c>
      <c r="J222">
        <f>2025-Table_Customer_Lookup[[#This Row],[birth_year]]</f>
        <v>32</v>
      </c>
      <c r="K222">
        <f ca="1">RANDBETWEEN(120,300)</f>
        <v>173</v>
      </c>
      <c r="N222" s="13" t="str" cm="1">
        <f t="array" ref="N222">_xlfn.IFS(Table_Customer_Lookup[[#This Row],[home_store]]=3,"Low",Table_Customer_Lookup[[#This Row],[home_store]]=5,"Middle",Table_Customer_Lookup[[#This Row],[home_store]]=8,"High")</f>
        <v>Low</v>
      </c>
      <c r="O222" s="12">
        <f t="shared" si="3"/>
        <v>18</v>
      </c>
      <c r="P222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September</v>
      </c>
      <c r="Q222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Shepherd</v>
      </c>
    </row>
    <row r="223" spans="1:17" x14ac:dyDescent="0.3">
      <c r="A223">
        <v>638</v>
      </c>
      <c r="B223">
        <v>3</v>
      </c>
      <c r="C223" t="s">
        <v>1555</v>
      </c>
      <c r="D223" t="s">
        <v>1556</v>
      </c>
      <c r="E223" s="5">
        <v>43435</v>
      </c>
      <c r="F223" t="s">
        <v>1557</v>
      </c>
      <c r="G223" s="5">
        <v>34100</v>
      </c>
      <c r="H223" t="s">
        <v>546</v>
      </c>
      <c r="I223">
        <v>1993</v>
      </c>
      <c r="J223">
        <f>2025-Table_Customer_Lookup[[#This Row],[birth_year]]</f>
        <v>32</v>
      </c>
      <c r="K223">
        <f ca="1">RANDBETWEEN(120,300)</f>
        <v>163</v>
      </c>
      <c r="N223" s="13" t="str" cm="1">
        <f t="array" ref="N223">_xlfn.IFS(Table_Customer_Lookup[[#This Row],[home_store]]=3,"Low",Table_Customer_Lookup[[#This Row],[home_store]]=5,"Middle",Table_Customer_Lookup[[#This Row],[home_store]]=8,"High")</f>
        <v>Low</v>
      </c>
      <c r="O223" s="12">
        <f t="shared" si="3"/>
        <v>14</v>
      </c>
      <c r="P223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Paula</v>
      </c>
      <c r="Q223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Cummings</v>
      </c>
    </row>
    <row r="224" spans="1:17" x14ac:dyDescent="0.3">
      <c r="A224">
        <v>639</v>
      </c>
      <c r="B224">
        <v>3</v>
      </c>
      <c r="C224" t="s">
        <v>1558</v>
      </c>
      <c r="D224" t="s">
        <v>1559</v>
      </c>
      <c r="E224" s="5">
        <v>43437</v>
      </c>
      <c r="F224" t="s">
        <v>1560</v>
      </c>
      <c r="G224" s="5">
        <v>34147</v>
      </c>
      <c r="H224" t="s">
        <v>546</v>
      </c>
      <c r="I224">
        <v>1993</v>
      </c>
      <c r="J224">
        <f>2025-Table_Customer_Lookup[[#This Row],[birth_year]]</f>
        <v>32</v>
      </c>
      <c r="K224">
        <f ca="1">RANDBETWEEN(120,300)</f>
        <v>210</v>
      </c>
      <c r="N224" s="13" t="str" cm="1">
        <f t="array" ref="N224">_xlfn.IFS(Table_Customer_Lookup[[#This Row],[home_store]]=3,"Low",Table_Customer_Lookup[[#This Row],[home_store]]=5,"Middle",Table_Customer_Lookup[[#This Row],[home_store]]=8,"High")</f>
        <v>Low</v>
      </c>
      <c r="O224" s="12">
        <f t="shared" si="3"/>
        <v>14</v>
      </c>
      <c r="P224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Teegan</v>
      </c>
      <c r="Q224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Douglas</v>
      </c>
    </row>
    <row r="225" spans="1:17" x14ac:dyDescent="0.3">
      <c r="A225">
        <v>641</v>
      </c>
      <c r="B225">
        <v>3</v>
      </c>
      <c r="C225" t="s">
        <v>1564</v>
      </c>
      <c r="D225" t="s">
        <v>1565</v>
      </c>
      <c r="E225" s="5">
        <v>43442</v>
      </c>
      <c r="F225" t="s">
        <v>1566</v>
      </c>
      <c r="G225" s="5">
        <v>34240</v>
      </c>
      <c r="H225" t="s">
        <v>546</v>
      </c>
      <c r="I225">
        <v>1993</v>
      </c>
      <c r="J225">
        <f>2025-Table_Customer_Lookup[[#This Row],[birth_year]]</f>
        <v>32</v>
      </c>
      <c r="K225">
        <f ca="1">RANDBETWEEN(120,300)</f>
        <v>141</v>
      </c>
      <c r="N225" s="13" t="str" cm="1">
        <f t="array" ref="N225">_xlfn.IFS(Table_Customer_Lookup[[#This Row],[home_store]]=3,"Low",Table_Customer_Lookup[[#This Row],[home_store]]=5,"Middle",Table_Customer_Lookup[[#This Row],[home_store]]=8,"High")</f>
        <v>Low</v>
      </c>
      <c r="O225" s="12">
        <f t="shared" si="3"/>
        <v>16</v>
      </c>
      <c r="P225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Leandra</v>
      </c>
      <c r="Q225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Townsend</v>
      </c>
    </row>
    <row r="226" spans="1:17" x14ac:dyDescent="0.3">
      <c r="A226">
        <v>642</v>
      </c>
      <c r="B226">
        <v>3</v>
      </c>
      <c r="C226" t="s">
        <v>1567</v>
      </c>
      <c r="D226" t="s">
        <v>1568</v>
      </c>
      <c r="E226" s="5">
        <v>43444</v>
      </c>
      <c r="F226" t="s">
        <v>1569</v>
      </c>
      <c r="G226" s="5">
        <v>34287</v>
      </c>
      <c r="H226" t="s">
        <v>546</v>
      </c>
      <c r="I226">
        <v>1993</v>
      </c>
      <c r="J226">
        <f>2025-Table_Customer_Lookup[[#This Row],[birth_year]]</f>
        <v>32</v>
      </c>
      <c r="K226">
        <f ca="1">RANDBETWEEN(120,300)</f>
        <v>287</v>
      </c>
      <c r="N226" s="13" t="str" cm="1">
        <f t="array" ref="N226">_xlfn.IFS(Table_Customer_Lookup[[#This Row],[home_store]]=3,"Low",Table_Customer_Lookup[[#This Row],[home_store]]=5,"Middle",Table_Customer_Lookup[[#This Row],[home_store]]=8,"High")</f>
        <v>Low</v>
      </c>
      <c r="O226" s="12">
        <f t="shared" si="3"/>
        <v>12</v>
      </c>
      <c r="P226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Iris</v>
      </c>
      <c r="Q226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Bradley</v>
      </c>
    </row>
    <row r="227" spans="1:17" x14ac:dyDescent="0.3">
      <c r="A227">
        <v>645</v>
      </c>
      <c r="B227">
        <v>3</v>
      </c>
      <c r="C227" t="s">
        <v>1576</v>
      </c>
      <c r="D227" t="s">
        <v>1577</v>
      </c>
      <c r="E227" s="5">
        <v>43450</v>
      </c>
      <c r="F227" t="s">
        <v>1578</v>
      </c>
      <c r="G227" s="5">
        <v>34427</v>
      </c>
      <c r="H227" t="s">
        <v>546</v>
      </c>
      <c r="I227">
        <v>1994</v>
      </c>
      <c r="J227">
        <f>2025-Table_Customer_Lookup[[#This Row],[birth_year]]</f>
        <v>31</v>
      </c>
      <c r="K227">
        <f ca="1">RANDBETWEEN(120,300)</f>
        <v>134</v>
      </c>
      <c r="N227" s="13" t="str" cm="1">
        <f t="array" ref="N227">_xlfn.IFS(Table_Customer_Lookup[[#This Row],[home_store]]=3,"Low",Table_Customer_Lookup[[#This Row],[home_store]]=5,"Middle",Table_Customer_Lookup[[#This Row],[home_store]]=8,"High")</f>
        <v>Low</v>
      </c>
      <c r="O227" s="12">
        <f t="shared" si="3"/>
        <v>14</v>
      </c>
      <c r="P227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Angela</v>
      </c>
      <c r="Q227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Hartman</v>
      </c>
    </row>
    <row r="228" spans="1:17" x14ac:dyDescent="0.3">
      <c r="A228">
        <v>646</v>
      </c>
      <c r="B228">
        <v>3</v>
      </c>
      <c r="C228" t="s">
        <v>1579</v>
      </c>
      <c r="D228" t="s">
        <v>1580</v>
      </c>
      <c r="E228" s="5">
        <v>43452</v>
      </c>
      <c r="F228" t="s">
        <v>1581</v>
      </c>
      <c r="G228" s="5">
        <v>34473</v>
      </c>
      <c r="H228" t="s">
        <v>546</v>
      </c>
      <c r="I228">
        <v>1994</v>
      </c>
      <c r="J228">
        <f>2025-Table_Customer_Lookup[[#This Row],[birth_year]]</f>
        <v>31</v>
      </c>
      <c r="K228">
        <f ca="1">RANDBETWEEN(120,300)</f>
        <v>216</v>
      </c>
      <c r="N228" s="13" t="str" cm="1">
        <f t="array" ref="N228">_xlfn.IFS(Table_Customer_Lookup[[#This Row],[home_store]]=3,"Low",Table_Customer_Lookup[[#This Row],[home_store]]=5,"Middle",Table_Customer_Lookup[[#This Row],[home_store]]=8,"High")</f>
        <v>Low</v>
      </c>
      <c r="O228" s="12">
        <f t="shared" si="3"/>
        <v>13</v>
      </c>
      <c r="P228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Galena</v>
      </c>
      <c r="Q228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Tanner</v>
      </c>
    </row>
    <row r="229" spans="1:17" x14ac:dyDescent="0.3">
      <c r="A229">
        <v>647</v>
      </c>
      <c r="B229">
        <v>3</v>
      </c>
      <c r="C229" t="s">
        <v>1582</v>
      </c>
      <c r="D229" t="s">
        <v>1583</v>
      </c>
      <c r="E229" s="5">
        <v>43454</v>
      </c>
      <c r="F229" t="s">
        <v>1584</v>
      </c>
      <c r="G229" s="5">
        <v>34520</v>
      </c>
      <c r="H229" t="s">
        <v>546</v>
      </c>
      <c r="I229">
        <v>1994</v>
      </c>
      <c r="J229">
        <f>2025-Table_Customer_Lookup[[#This Row],[birth_year]]</f>
        <v>31</v>
      </c>
      <c r="K229">
        <f ca="1">RANDBETWEEN(120,300)</f>
        <v>199</v>
      </c>
      <c r="N229" s="13" t="str" cm="1">
        <f t="array" ref="N229">_xlfn.IFS(Table_Customer_Lookup[[#This Row],[home_store]]=3,"Low",Table_Customer_Lookup[[#This Row],[home_store]]=5,"Middle",Table_Customer_Lookup[[#This Row],[home_store]]=8,"High")</f>
        <v>Low</v>
      </c>
      <c r="O229" s="12">
        <f t="shared" si="3"/>
        <v>11</v>
      </c>
      <c r="P229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Olivia</v>
      </c>
      <c r="Q229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Kidd</v>
      </c>
    </row>
    <row r="230" spans="1:17" x14ac:dyDescent="0.3">
      <c r="A230">
        <v>649</v>
      </c>
      <c r="B230">
        <v>3</v>
      </c>
      <c r="C230" t="s">
        <v>1588</v>
      </c>
      <c r="D230" t="s">
        <v>1589</v>
      </c>
      <c r="E230" s="5">
        <v>43458</v>
      </c>
      <c r="F230" t="s">
        <v>1590</v>
      </c>
      <c r="G230" s="5">
        <v>34613</v>
      </c>
      <c r="H230" t="s">
        <v>546</v>
      </c>
      <c r="I230">
        <v>1994</v>
      </c>
      <c r="J230">
        <f>2025-Table_Customer_Lookup[[#This Row],[birth_year]]</f>
        <v>31</v>
      </c>
      <c r="K230">
        <f ca="1">RANDBETWEEN(120,300)</f>
        <v>197</v>
      </c>
      <c r="N230" s="13" t="str" cm="1">
        <f t="array" ref="N230">_xlfn.IFS(Table_Customer_Lookup[[#This Row],[home_store]]=3,"Low",Table_Customer_Lookup[[#This Row],[home_store]]=5,"Middle",Table_Customer_Lookup[[#This Row],[home_store]]=8,"High")</f>
        <v>Low</v>
      </c>
      <c r="O230" s="12">
        <f t="shared" si="3"/>
        <v>13</v>
      </c>
      <c r="P230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Rylee</v>
      </c>
      <c r="Q230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Anthony</v>
      </c>
    </row>
    <row r="231" spans="1:17" x14ac:dyDescent="0.3">
      <c r="A231">
        <v>651</v>
      </c>
      <c r="B231">
        <v>3</v>
      </c>
      <c r="C231" t="s">
        <v>1594</v>
      </c>
      <c r="D231" t="s">
        <v>1595</v>
      </c>
      <c r="E231" s="5">
        <v>43462</v>
      </c>
      <c r="F231" t="s">
        <v>1596</v>
      </c>
      <c r="G231" s="5">
        <v>34706</v>
      </c>
      <c r="H231" t="s">
        <v>546</v>
      </c>
      <c r="I231">
        <v>1995</v>
      </c>
      <c r="J231">
        <f>2025-Table_Customer_Lookup[[#This Row],[birth_year]]</f>
        <v>30</v>
      </c>
      <c r="K231">
        <f ca="1">RANDBETWEEN(120,300)</f>
        <v>264</v>
      </c>
      <c r="N231" s="13" t="str" cm="1">
        <f t="array" ref="N231">_xlfn.IFS(Table_Customer_Lookup[[#This Row],[home_store]]=3,"Low",Table_Customer_Lookup[[#This Row],[home_store]]=5,"Middle",Table_Customer_Lookup[[#This Row],[home_store]]=8,"High")</f>
        <v>Low</v>
      </c>
      <c r="O231" s="12">
        <f t="shared" si="3"/>
        <v>11</v>
      </c>
      <c r="P231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Karly</v>
      </c>
      <c r="Q231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Walsh</v>
      </c>
    </row>
    <row r="232" spans="1:17" x14ac:dyDescent="0.3">
      <c r="A232">
        <v>653</v>
      </c>
      <c r="B232">
        <v>3</v>
      </c>
      <c r="C232" t="s">
        <v>1600</v>
      </c>
      <c r="D232" t="s">
        <v>1601</v>
      </c>
      <c r="E232" s="5">
        <v>43466</v>
      </c>
      <c r="F232" t="s">
        <v>1602</v>
      </c>
      <c r="G232" s="5">
        <v>34799</v>
      </c>
      <c r="H232" t="s">
        <v>546</v>
      </c>
      <c r="I232">
        <v>1995</v>
      </c>
      <c r="J232">
        <f>2025-Table_Customer_Lookup[[#This Row],[birth_year]]</f>
        <v>30</v>
      </c>
      <c r="K232">
        <f ca="1">RANDBETWEEN(120,300)</f>
        <v>166</v>
      </c>
      <c r="N232" s="13" t="str" cm="1">
        <f t="array" ref="N232">_xlfn.IFS(Table_Customer_Lookup[[#This Row],[home_store]]=3,"Low",Table_Customer_Lookup[[#This Row],[home_store]]=5,"Middle",Table_Customer_Lookup[[#This Row],[home_store]]=8,"High")</f>
        <v>Low</v>
      </c>
      <c r="O232" s="12">
        <f t="shared" si="3"/>
        <v>12</v>
      </c>
      <c r="P232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Wanda</v>
      </c>
      <c r="Q232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Vinson</v>
      </c>
    </row>
    <row r="233" spans="1:17" x14ac:dyDescent="0.3">
      <c r="A233">
        <v>654</v>
      </c>
      <c r="B233">
        <v>3</v>
      </c>
      <c r="C233" t="s">
        <v>1603</v>
      </c>
      <c r="D233" t="s">
        <v>1604</v>
      </c>
      <c r="E233" s="5">
        <v>43468</v>
      </c>
      <c r="F233" t="s">
        <v>1605</v>
      </c>
      <c r="G233" s="5">
        <v>34846</v>
      </c>
      <c r="H233" t="s">
        <v>546</v>
      </c>
      <c r="I233">
        <v>1995</v>
      </c>
      <c r="J233">
        <f>2025-Table_Customer_Lookup[[#This Row],[birth_year]]</f>
        <v>30</v>
      </c>
      <c r="K233">
        <f ca="1">RANDBETWEEN(120,300)</f>
        <v>141</v>
      </c>
      <c r="N233" s="13" t="str" cm="1">
        <f t="array" ref="N233">_xlfn.IFS(Table_Customer_Lookup[[#This Row],[home_store]]=3,"Low",Table_Customer_Lookup[[#This Row],[home_store]]=5,"Middle",Table_Customer_Lookup[[#This Row],[home_store]]=8,"High")</f>
        <v>Low</v>
      </c>
      <c r="O233" s="12">
        <f t="shared" si="3"/>
        <v>13</v>
      </c>
      <c r="P233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Galena</v>
      </c>
      <c r="Q233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Coffey</v>
      </c>
    </row>
    <row r="234" spans="1:17" x14ac:dyDescent="0.3">
      <c r="A234">
        <v>655</v>
      </c>
      <c r="B234">
        <v>3</v>
      </c>
      <c r="C234" t="s">
        <v>1606</v>
      </c>
      <c r="D234" t="s">
        <v>1607</v>
      </c>
      <c r="E234" s="5">
        <v>43470</v>
      </c>
      <c r="F234" t="s">
        <v>1608</v>
      </c>
      <c r="G234" s="5">
        <v>34893</v>
      </c>
      <c r="H234" t="s">
        <v>546</v>
      </c>
      <c r="I234">
        <v>1995</v>
      </c>
      <c r="J234">
        <f>2025-Table_Customer_Lookup[[#This Row],[birth_year]]</f>
        <v>30</v>
      </c>
      <c r="K234">
        <f ca="1">RANDBETWEEN(120,300)</f>
        <v>160</v>
      </c>
      <c r="N234" s="13" t="str" cm="1">
        <f t="array" ref="N234">_xlfn.IFS(Table_Customer_Lookup[[#This Row],[home_store]]=3,"Low",Table_Customer_Lookup[[#This Row],[home_store]]=5,"Middle",Table_Customer_Lookup[[#This Row],[home_store]]=8,"High")</f>
        <v>Low</v>
      </c>
      <c r="O234" s="12">
        <f t="shared" si="3"/>
        <v>11</v>
      </c>
      <c r="P234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Joan</v>
      </c>
      <c r="Q234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Peters</v>
      </c>
    </row>
    <row r="235" spans="1:17" x14ac:dyDescent="0.3">
      <c r="A235">
        <v>657</v>
      </c>
      <c r="B235">
        <v>3</v>
      </c>
      <c r="C235" t="s">
        <v>1612</v>
      </c>
      <c r="D235" t="s">
        <v>1613</v>
      </c>
      <c r="E235" s="5">
        <v>43475</v>
      </c>
      <c r="F235" t="s">
        <v>1614</v>
      </c>
      <c r="G235" s="5">
        <v>34986</v>
      </c>
      <c r="H235" t="s">
        <v>546</v>
      </c>
      <c r="I235">
        <v>1995</v>
      </c>
      <c r="J235">
        <f>2025-Table_Customer_Lookup[[#This Row],[birth_year]]</f>
        <v>30</v>
      </c>
      <c r="K235">
        <f ca="1">RANDBETWEEN(120,300)</f>
        <v>295</v>
      </c>
      <c r="N235" s="13" t="str" cm="1">
        <f t="array" ref="N235">_xlfn.IFS(Table_Customer_Lookup[[#This Row],[home_store]]=3,"Low",Table_Customer_Lookup[[#This Row],[home_store]]=5,"Middle",Table_Customer_Lookup[[#This Row],[home_store]]=8,"High")</f>
        <v>Low</v>
      </c>
      <c r="O235" s="12">
        <f t="shared" si="3"/>
        <v>13</v>
      </c>
      <c r="P235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Violet</v>
      </c>
      <c r="Q235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Waters</v>
      </c>
    </row>
    <row r="236" spans="1:17" x14ac:dyDescent="0.3">
      <c r="A236">
        <v>659</v>
      </c>
      <c r="B236">
        <v>3</v>
      </c>
      <c r="C236" t="s">
        <v>1618</v>
      </c>
      <c r="D236" t="s">
        <v>1619</v>
      </c>
      <c r="E236" s="5">
        <v>43479</v>
      </c>
      <c r="F236" t="s">
        <v>1620</v>
      </c>
      <c r="G236" s="5">
        <v>35079</v>
      </c>
      <c r="H236" t="s">
        <v>546</v>
      </c>
      <c r="I236">
        <v>1996</v>
      </c>
      <c r="J236">
        <f>2025-Table_Customer_Lookup[[#This Row],[birth_year]]</f>
        <v>29</v>
      </c>
      <c r="K236">
        <f ca="1">RANDBETWEEN(120,300)</f>
        <v>216</v>
      </c>
      <c r="N236" s="13" t="str" cm="1">
        <f t="array" ref="N236">_xlfn.IFS(Table_Customer_Lookup[[#This Row],[home_store]]=3,"Low",Table_Customer_Lookup[[#This Row],[home_store]]=5,"Middle",Table_Customer_Lookup[[#This Row],[home_store]]=8,"High")</f>
        <v>Low</v>
      </c>
      <c r="O236" s="12">
        <f t="shared" si="3"/>
        <v>14</v>
      </c>
      <c r="P236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Savannah</v>
      </c>
      <c r="Q236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Garza</v>
      </c>
    </row>
    <row r="237" spans="1:17" x14ac:dyDescent="0.3">
      <c r="A237">
        <v>661</v>
      </c>
      <c r="B237">
        <v>3</v>
      </c>
      <c r="C237" t="s">
        <v>1624</v>
      </c>
      <c r="D237" t="s">
        <v>1625</v>
      </c>
      <c r="E237" s="5">
        <v>43483</v>
      </c>
      <c r="F237" t="s">
        <v>1626</v>
      </c>
      <c r="G237" s="5">
        <v>35172</v>
      </c>
      <c r="H237" t="s">
        <v>546</v>
      </c>
      <c r="I237">
        <v>1996</v>
      </c>
      <c r="J237">
        <f>2025-Table_Customer_Lookup[[#This Row],[birth_year]]</f>
        <v>29</v>
      </c>
      <c r="K237">
        <f ca="1">RANDBETWEEN(120,300)</f>
        <v>261</v>
      </c>
      <c r="N237" s="13" t="str" cm="1">
        <f t="array" ref="N237">_xlfn.IFS(Table_Customer_Lookup[[#This Row],[home_store]]=3,"Low",Table_Customer_Lookup[[#This Row],[home_store]]=5,"Middle",Table_Customer_Lookup[[#This Row],[home_store]]=8,"High")</f>
        <v>Low</v>
      </c>
      <c r="O237" s="12">
        <f t="shared" si="3"/>
        <v>18</v>
      </c>
      <c r="P237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Beatrice</v>
      </c>
      <c r="Q237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Gutierrez</v>
      </c>
    </row>
    <row r="238" spans="1:17" x14ac:dyDescent="0.3">
      <c r="A238">
        <v>662</v>
      </c>
      <c r="B238">
        <v>3</v>
      </c>
      <c r="C238" t="s">
        <v>1627</v>
      </c>
      <c r="D238" t="s">
        <v>1628</v>
      </c>
      <c r="E238" s="5">
        <v>43485</v>
      </c>
      <c r="F238" t="s">
        <v>1629</v>
      </c>
      <c r="G238" s="5">
        <v>35219</v>
      </c>
      <c r="H238" t="s">
        <v>546</v>
      </c>
      <c r="I238">
        <v>1996</v>
      </c>
      <c r="J238">
        <f>2025-Table_Customer_Lookup[[#This Row],[birth_year]]</f>
        <v>29</v>
      </c>
      <c r="K238">
        <f ca="1">RANDBETWEEN(120,300)</f>
        <v>209</v>
      </c>
      <c r="N238" s="13" t="str" cm="1">
        <f t="array" ref="N238">_xlfn.IFS(Table_Customer_Lookup[[#This Row],[home_store]]=3,"Low",Table_Customer_Lookup[[#This Row],[home_store]]=5,"Middle",Table_Customer_Lookup[[#This Row],[home_store]]=8,"High")</f>
        <v>Low</v>
      </c>
      <c r="O238" s="12">
        <f t="shared" si="3"/>
        <v>17</v>
      </c>
      <c r="P238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Sigourney</v>
      </c>
      <c r="Q238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Sanford</v>
      </c>
    </row>
    <row r="239" spans="1:17" x14ac:dyDescent="0.3">
      <c r="A239">
        <v>663</v>
      </c>
      <c r="B239">
        <v>3</v>
      </c>
      <c r="C239" t="s">
        <v>1630</v>
      </c>
      <c r="D239" t="s">
        <v>1631</v>
      </c>
      <c r="E239" s="5">
        <v>43487</v>
      </c>
      <c r="F239" t="s">
        <v>1632</v>
      </c>
      <c r="G239" s="5">
        <v>35265</v>
      </c>
      <c r="H239" t="s">
        <v>546</v>
      </c>
      <c r="I239">
        <v>1996</v>
      </c>
      <c r="J239">
        <f>2025-Table_Customer_Lookup[[#This Row],[birth_year]]</f>
        <v>29</v>
      </c>
      <c r="K239">
        <f ca="1">RANDBETWEEN(120,300)</f>
        <v>184</v>
      </c>
      <c r="N239" s="13" t="str" cm="1">
        <f t="array" ref="N239">_xlfn.IFS(Table_Customer_Lookup[[#This Row],[home_store]]=3,"Low",Table_Customer_Lookup[[#This Row],[home_store]]=5,"Middle",Table_Customer_Lookup[[#This Row],[home_store]]=8,"High")</f>
        <v>Low</v>
      </c>
      <c r="O239" s="12">
        <f t="shared" si="3"/>
        <v>13</v>
      </c>
      <c r="P239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Bertha</v>
      </c>
      <c r="Q239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Kramer</v>
      </c>
    </row>
    <row r="240" spans="1:17" x14ac:dyDescent="0.3">
      <c r="A240">
        <v>665</v>
      </c>
      <c r="B240">
        <v>3</v>
      </c>
      <c r="C240" t="s">
        <v>1636</v>
      </c>
      <c r="D240" t="s">
        <v>1637</v>
      </c>
      <c r="E240" s="5">
        <v>43491</v>
      </c>
      <c r="F240" t="s">
        <v>1638</v>
      </c>
      <c r="G240" s="5">
        <v>35359</v>
      </c>
      <c r="H240" t="s">
        <v>546</v>
      </c>
      <c r="I240">
        <v>1996</v>
      </c>
      <c r="J240">
        <f>2025-Table_Customer_Lookup[[#This Row],[birth_year]]</f>
        <v>29</v>
      </c>
      <c r="K240">
        <f ca="1">RANDBETWEEN(120,300)</f>
        <v>224</v>
      </c>
      <c r="N240" s="13" t="str" cm="1">
        <f t="array" ref="N240">_xlfn.IFS(Table_Customer_Lookup[[#This Row],[home_store]]=3,"Low",Table_Customer_Lookup[[#This Row],[home_store]]=5,"Middle",Table_Customer_Lookup[[#This Row],[home_store]]=8,"High")</f>
        <v>Low</v>
      </c>
      <c r="O240" s="12">
        <f t="shared" si="3"/>
        <v>15</v>
      </c>
      <c r="P240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Carissa</v>
      </c>
      <c r="Q240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Schmidt</v>
      </c>
    </row>
    <row r="241" spans="1:17" x14ac:dyDescent="0.3">
      <c r="A241">
        <v>666</v>
      </c>
      <c r="B241">
        <v>3</v>
      </c>
      <c r="C241" t="s">
        <v>1639</v>
      </c>
      <c r="D241" t="s">
        <v>1640</v>
      </c>
      <c r="E241" s="5">
        <v>43493</v>
      </c>
      <c r="F241" t="s">
        <v>1641</v>
      </c>
      <c r="G241" s="5">
        <v>35405</v>
      </c>
      <c r="H241" t="s">
        <v>546</v>
      </c>
      <c r="I241">
        <v>1996</v>
      </c>
      <c r="J241">
        <f>2025-Table_Customer_Lookup[[#This Row],[birth_year]]</f>
        <v>29</v>
      </c>
      <c r="K241">
        <f ca="1">RANDBETWEEN(120,300)</f>
        <v>184</v>
      </c>
      <c r="N241" s="13" t="str" cm="1">
        <f t="array" ref="N241">_xlfn.IFS(Table_Customer_Lookup[[#This Row],[home_store]]=3,"Low",Table_Customer_Lookup[[#This Row],[home_store]]=5,"Middle",Table_Customer_Lookup[[#This Row],[home_store]]=8,"High")</f>
        <v>Low</v>
      </c>
      <c r="O241" s="12">
        <f t="shared" si="3"/>
        <v>14</v>
      </c>
      <c r="P241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Karly</v>
      </c>
      <c r="Q241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Williams</v>
      </c>
    </row>
    <row r="242" spans="1:17" x14ac:dyDescent="0.3">
      <c r="A242">
        <v>667</v>
      </c>
      <c r="B242">
        <v>3</v>
      </c>
      <c r="C242" t="s">
        <v>1642</v>
      </c>
      <c r="D242" t="s">
        <v>1643</v>
      </c>
      <c r="E242" s="5">
        <v>43495</v>
      </c>
      <c r="F242" t="s">
        <v>1644</v>
      </c>
      <c r="G242" s="5">
        <v>35452</v>
      </c>
      <c r="H242" t="s">
        <v>546</v>
      </c>
      <c r="I242">
        <v>1997</v>
      </c>
      <c r="J242">
        <f>2025-Table_Customer_Lookup[[#This Row],[birth_year]]</f>
        <v>28</v>
      </c>
      <c r="K242">
        <f ca="1">RANDBETWEEN(120,300)</f>
        <v>274</v>
      </c>
      <c r="N242" s="13" t="str" cm="1">
        <f t="array" ref="N242">_xlfn.IFS(Table_Customer_Lookup[[#This Row],[home_store]]=3,"Low",Table_Customer_Lookup[[#This Row],[home_store]]=5,"Middle",Table_Customer_Lookup[[#This Row],[home_store]]=8,"High")</f>
        <v>Low</v>
      </c>
      <c r="O242" s="12">
        <f t="shared" si="3"/>
        <v>12</v>
      </c>
      <c r="P242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Keely</v>
      </c>
      <c r="Q242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Franks</v>
      </c>
    </row>
    <row r="243" spans="1:17" x14ac:dyDescent="0.3">
      <c r="A243">
        <v>669</v>
      </c>
      <c r="B243">
        <v>3</v>
      </c>
      <c r="C243" t="s">
        <v>1648</v>
      </c>
      <c r="D243" t="s">
        <v>1649</v>
      </c>
      <c r="E243" s="5">
        <v>43499</v>
      </c>
      <c r="F243" t="s">
        <v>1650</v>
      </c>
      <c r="G243" s="5">
        <v>35545</v>
      </c>
      <c r="H243" t="s">
        <v>546</v>
      </c>
      <c r="I243">
        <v>1997</v>
      </c>
      <c r="J243">
        <f>2025-Table_Customer_Lookup[[#This Row],[birth_year]]</f>
        <v>28</v>
      </c>
      <c r="K243">
        <f ca="1">RANDBETWEEN(120,300)</f>
        <v>222</v>
      </c>
      <c r="N243" s="13" t="str" cm="1">
        <f t="array" ref="N243">_xlfn.IFS(Table_Customer_Lookup[[#This Row],[home_store]]=3,"Low",Table_Customer_Lookup[[#This Row],[home_store]]=5,"Middle",Table_Customer_Lookup[[#This Row],[home_store]]=8,"High")</f>
        <v>Low</v>
      </c>
      <c r="O243" s="12">
        <f t="shared" si="3"/>
        <v>12</v>
      </c>
      <c r="P243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Amber</v>
      </c>
      <c r="Q243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Cooper</v>
      </c>
    </row>
    <row r="244" spans="1:17" x14ac:dyDescent="0.3">
      <c r="A244">
        <v>671</v>
      </c>
      <c r="B244">
        <v>3</v>
      </c>
      <c r="C244" t="s">
        <v>1654</v>
      </c>
      <c r="D244" t="s">
        <v>1655</v>
      </c>
      <c r="E244" s="5">
        <v>43504</v>
      </c>
      <c r="F244" t="s">
        <v>1656</v>
      </c>
      <c r="G244" s="5">
        <v>35638</v>
      </c>
      <c r="H244" t="s">
        <v>546</v>
      </c>
      <c r="I244">
        <v>1997</v>
      </c>
      <c r="J244">
        <f>2025-Table_Customer_Lookup[[#This Row],[birth_year]]</f>
        <v>28</v>
      </c>
      <c r="K244">
        <f ca="1">RANDBETWEEN(120,300)</f>
        <v>158</v>
      </c>
      <c r="N244" s="13" t="str" cm="1">
        <f t="array" ref="N244">_xlfn.IFS(Table_Customer_Lookup[[#This Row],[home_store]]=3,"Low",Table_Customer_Lookup[[#This Row],[home_store]]=5,"Middle",Table_Customer_Lookup[[#This Row],[home_store]]=8,"High")</f>
        <v>Low</v>
      </c>
      <c r="O244" s="12">
        <f t="shared" si="3"/>
        <v>13</v>
      </c>
      <c r="P244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Lacota</v>
      </c>
      <c r="Q244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Baxter</v>
      </c>
    </row>
    <row r="245" spans="1:17" x14ac:dyDescent="0.3">
      <c r="A245">
        <v>673</v>
      </c>
      <c r="B245">
        <v>3</v>
      </c>
      <c r="C245" t="s">
        <v>1660</v>
      </c>
      <c r="D245" t="s">
        <v>1661</v>
      </c>
      <c r="E245" s="5">
        <v>43508</v>
      </c>
      <c r="F245" t="s">
        <v>1662</v>
      </c>
      <c r="G245" s="5">
        <v>35731</v>
      </c>
      <c r="H245" t="s">
        <v>546</v>
      </c>
      <c r="I245">
        <v>1997</v>
      </c>
      <c r="J245">
        <f>2025-Table_Customer_Lookup[[#This Row],[birth_year]]</f>
        <v>28</v>
      </c>
      <c r="K245">
        <f ca="1">RANDBETWEEN(120,300)</f>
        <v>280</v>
      </c>
      <c r="N245" s="13" t="str" cm="1">
        <f t="array" ref="N245">_xlfn.IFS(Table_Customer_Lookup[[#This Row],[home_store]]=3,"Low",Table_Customer_Lookup[[#This Row],[home_store]]=5,"Middle",Table_Customer_Lookup[[#This Row],[home_store]]=8,"High")</f>
        <v>Low</v>
      </c>
      <c r="O245" s="12">
        <f t="shared" si="3"/>
        <v>15</v>
      </c>
      <c r="P245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Guinevere</v>
      </c>
      <c r="Q245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Cooke</v>
      </c>
    </row>
    <row r="246" spans="1:17" x14ac:dyDescent="0.3">
      <c r="A246">
        <v>674</v>
      </c>
      <c r="B246">
        <v>3</v>
      </c>
      <c r="C246" t="s">
        <v>1663</v>
      </c>
      <c r="D246" t="s">
        <v>1664</v>
      </c>
      <c r="E246" s="5">
        <v>43510</v>
      </c>
      <c r="F246" t="s">
        <v>1665</v>
      </c>
      <c r="G246" s="5">
        <v>35778</v>
      </c>
      <c r="H246" t="s">
        <v>546</v>
      </c>
      <c r="I246">
        <v>1997</v>
      </c>
      <c r="J246">
        <f>2025-Table_Customer_Lookup[[#This Row],[birth_year]]</f>
        <v>28</v>
      </c>
      <c r="K246">
        <f ca="1">RANDBETWEEN(120,300)</f>
        <v>295</v>
      </c>
      <c r="N246" s="13" t="str" cm="1">
        <f t="array" ref="N246">_xlfn.IFS(Table_Customer_Lookup[[#This Row],[home_store]]=3,"Low",Table_Customer_Lookup[[#This Row],[home_store]]=5,"Middle",Table_Customer_Lookup[[#This Row],[home_store]]=8,"High")</f>
        <v>Low</v>
      </c>
      <c r="O246" s="12">
        <f t="shared" si="3"/>
        <v>13</v>
      </c>
      <c r="P246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Roanna</v>
      </c>
      <c r="Q246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Guzman</v>
      </c>
    </row>
    <row r="247" spans="1:17" x14ac:dyDescent="0.3">
      <c r="A247">
        <v>675</v>
      </c>
      <c r="B247">
        <v>3</v>
      </c>
      <c r="C247" t="s">
        <v>1666</v>
      </c>
      <c r="D247" t="s">
        <v>1667</v>
      </c>
      <c r="E247" s="5">
        <v>43512</v>
      </c>
      <c r="F247" t="s">
        <v>1668</v>
      </c>
      <c r="G247" s="5">
        <v>35825</v>
      </c>
      <c r="H247" t="s">
        <v>546</v>
      </c>
      <c r="I247">
        <v>1998</v>
      </c>
      <c r="J247">
        <f>2025-Table_Customer_Lookup[[#This Row],[birth_year]]</f>
        <v>27</v>
      </c>
      <c r="K247">
        <f ca="1">RANDBETWEEN(120,300)</f>
        <v>268</v>
      </c>
      <c r="N247" s="13" t="str" cm="1">
        <f t="array" ref="N247">_xlfn.IFS(Table_Customer_Lookup[[#This Row],[home_store]]=3,"Low",Table_Customer_Lookup[[#This Row],[home_store]]=5,"Middle",Table_Customer_Lookup[[#This Row],[home_store]]=8,"High")</f>
        <v>Low</v>
      </c>
      <c r="O247" s="12">
        <f t="shared" si="3"/>
        <v>13</v>
      </c>
      <c r="P247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Illana</v>
      </c>
      <c r="Q247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Graves</v>
      </c>
    </row>
    <row r="248" spans="1:17" x14ac:dyDescent="0.3">
      <c r="A248">
        <v>677</v>
      </c>
      <c r="B248">
        <v>3</v>
      </c>
      <c r="C248" t="s">
        <v>1672</v>
      </c>
      <c r="D248" t="s">
        <v>1673</v>
      </c>
      <c r="E248" s="5">
        <v>43516</v>
      </c>
      <c r="F248" t="s">
        <v>1674</v>
      </c>
      <c r="G248" s="5">
        <v>35918</v>
      </c>
      <c r="H248" t="s">
        <v>546</v>
      </c>
      <c r="I248">
        <v>1998</v>
      </c>
      <c r="J248">
        <f>2025-Table_Customer_Lookup[[#This Row],[birth_year]]</f>
        <v>27</v>
      </c>
      <c r="K248">
        <f ca="1">RANDBETWEEN(120,300)</f>
        <v>177</v>
      </c>
      <c r="N248" s="13" t="str" cm="1">
        <f t="array" ref="N248">_xlfn.IFS(Table_Customer_Lookup[[#This Row],[home_store]]=3,"Low",Table_Customer_Lookup[[#This Row],[home_store]]=5,"Middle",Table_Customer_Lookup[[#This Row],[home_store]]=8,"High")</f>
        <v>Low</v>
      </c>
      <c r="O248" s="12">
        <f t="shared" si="3"/>
        <v>12</v>
      </c>
      <c r="P248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Carly</v>
      </c>
      <c r="Q248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Pierce</v>
      </c>
    </row>
    <row r="249" spans="1:17" x14ac:dyDescent="0.3">
      <c r="A249">
        <v>678</v>
      </c>
      <c r="B249">
        <v>3</v>
      </c>
      <c r="C249" t="s">
        <v>1675</v>
      </c>
      <c r="D249" t="s">
        <v>1676</v>
      </c>
      <c r="E249" s="5">
        <v>43518</v>
      </c>
      <c r="F249" t="s">
        <v>1677</v>
      </c>
      <c r="G249" s="5">
        <v>35964</v>
      </c>
      <c r="H249" t="s">
        <v>546</v>
      </c>
      <c r="I249">
        <v>1998</v>
      </c>
      <c r="J249">
        <f>2025-Table_Customer_Lookup[[#This Row],[birth_year]]</f>
        <v>27</v>
      </c>
      <c r="K249">
        <f ca="1">RANDBETWEEN(120,300)</f>
        <v>266</v>
      </c>
      <c r="N249" s="13" t="str" cm="1">
        <f t="array" ref="N249">_xlfn.IFS(Table_Customer_Lookup[[#This Row],[home_store]]=3,"Low",Table_Customer_Lookup[[#This Row],[home_store]]=5,"Middle",Table_Customer_Lookup[[#This Row],[home_store]]=8,"High")</f>
        <v>Low</v>
      </c>
      <c r="O249" s="12">
        <f t="shared" si="3"/>
        <v>12</v>
      </c>
      <c r="P249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Mariam</v>
      </c>
      <c r="Q249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Foley</v>
      </c>
    </row>
    <row r="250" spans="1:17" x14ac:dyDescent="0.3">
      <c r="A250">
        <v>679</v>
      </c>
      <c r="B250">
        <v>3</v>
      </c>
      <c r="C250" t="s">
        <v>1678</v>
      </c>
      <c r="D250" t="s">
        <v>1679</v>
      </c>
      <c r="E250" s="5">
        <v>43520</v>
      </c>
      <c r="F250" t="s">
        <v>1680</v>
      </c>
      <c r="G250" s="5">
        <v>36011</v>
      </c>
      <c r="H250" t="s">
        <v>546</v>
      </c>
      <c r="I250">
        <v>1998</v>
      </c>
      <c r="J250">
        <f>2025-Table_Customer_Lookup[[#This Row],[birth_year]]</f>
        <v>27</v>
      </c>
      <c r="K250">
        <f ca="1">RANDBETWEEN(120,300)</f>
        <v>184</v>
      </c>
      <c r="N250" s="13" t="str" cm="1">
        <f t="array" ref="N250">_xlfn.IFS(Table_Customer_Lookup[[#This Row],[home_store]]=3,"Low",Table_Customer_Lookup[[#This Row],[home_store]]=5,"Middle",Table_Customer_Lookup[[#This Row],[home_store]]=8,"High")</f>
        <v>Low</v>
      </c>
      <c r="O250" s="12">
        <f t="shared" si="3"/>
        <v>14</v>
      </c>
      <c r="P250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Mallory</v>
      </c>
      <c r="Q250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Kramer</v>
      </c>
    </row>
    <row r="251" spans="1:17" x14ac:dyDescent="0.3">
      <c r="A251">
        <v>683</v>
      </c>
      <c r="B251">
        <v>3</v>
      </c>
      <c r="C251" t="s">
        <v>1690</v>
      </c>
      <c r="D251" t="s">
        <v>1691</v>
      </c>
      <c r="E251" s="5">
        <v>43528</v>
      </c>
      <c r="F251" t="s">
        <v>1692</v>
      </c>
      <c r="G251" s="5">
        <v>36197</v>
      </c>
      <c r="H251" t="s">
        <v>546</v>
      </c>
      <c r="I251">
        <v>1999</v>
      </c>
      <c r="J251">
        <f>2025-Table_Customer_Lookup[[#This Row],[birth_year]]</f>
        <v>26</v>
      </c>
      <c r="K251">
        <f ca="1">RANDBETWEEN(120,300)</f>
        <v>271</v>
      </c>
      <c r="N251" s="13" t="str" cm="1">
        <f t="array" ref="N251">_xlfn.IFS(Table_Customer_Lookup[[#This Row],[home_store]]=3,"Low",Table_Customer_Lookup[[#This Row],[home_store]]=5,"Middle",Table_Customer_Lookup[[#This Row],[home_store]]=8,"High")</f>
        <v>Low</v>
      </c>
      <c r="O251" s="12">
        <f t="shared" si="3"/>
        <v>15</v>
      </c>
      <c r="P251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Zephr</v>
      </c>
      <c r="Q251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Zimmerman</v>
      </c>
    </row>
    <row r="252" spans="1:17" x14ac:dyDescent="0.3">
      <c r="A252">
        <v>685</v>
      </c>
      <c r="B252">
        <v>3</v>
      </c>
      <c r="C252" t="s">
        <v>1696</v>
      </c>
      <c r="D252" t="s">
        <v>1697</v>
      </c>
      <c r="E252" s="5">
        <v>43532</v>
      </c>
      <c r="F252" t="s">
        <v>1698</v>
      </c>
      <c r="G252" s="5">
        <v>36291</v>
      </c>
      <c r="H252" t="s">
        <v>546</v>
      </c>
      <c r="I252">
        <v>1999</v>
      </c>
      <c r="J252">
        <f>2025-Table_Customer_Lookup[[#This Row],[birth_year]]</f>
        <v>26</v>
      </c>
      <c r="K252">
        <f ca="1">RANDBETWEEN(120,300)</f>
        <v>172</v>
      </c>
      <c r="N252" s="13" t="str" cm="1">
        <f t="array" ref="N252">_xlfn.IFS(Table_Customer_Lookup[[#This Row],[home_store]]=3,"Low",Table_Customer_Lookup[[#This Row],[home_store]]=5,"Middle",Table_Customer_Lookup[[#This Row],[home_store]]=8,"High")</f>
        <v>Low</v>
      </c>
      <c r="O252" s="12">
        <f t="shared" si="3"/>
        <v>16</v>
      </c>
      <c r="P252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Rosalyn</v>
      </c>
      <c r="Q252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Melendez</v>
      </c>
    </row>
    <row r="253" spans="1:17" x14ac:dyDescent="0.3">
      <c r="A253">
        <v>686</v>
      </c>
      <c r="B253">
        <v>3</v>
      </c>
      <c r="C253" t="s">
        <v>1699</v>
      </c>
      <c r="D253" t="s">
        <v>1700</v>
      </c>
      <c r="E253" s="5">
        <v>43535</v>
      </c>
      <c r="F253" t="s">
        <v>1701</v>
      </c>
      <c r="G253" s="5">
        <v>36337</v>
      </c>
      <c r="H253" t="s">
        <v>546</v>
      </c>
      <c r="I253">
        <v>1999</v>
      </c>
      <c r="J253">
        <f>2025-Table_Customer_Lookup[[#This Row],[birth_year]]</f>
        <v>26</v>
      </c>
      <c r="K253">
        <f ca="1">RANDBETWEEN(120,300)</f>
        <v>187</v>
      </c>
      <c r="N253" s="13" t="str" cm="1">
        <f t="array" ref="N253">_xlfn.IFS(Table_Customer_Lookup[[#This Row],[home_store]]=3,"Low",Table_Customer_Lookup[[#This Row],[home_store]]=5,"Middle",Table_Customer_Lookup[[#This Row],[home_store]]=8,"High")</f>
        <v>Low</v>
      </c>
      <c r="O253" s="12">
        <f t="shared" si="3"/>
        <v>10</v>
      </c>
      <c r="P253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Libby</v>
      </c>
      <c r="Q253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Rowe</v>
      </c>
    </row>
    <row r="254" spans="1:17" x14ac:dyDescent="0.3">
      <c r="A254">
        <v>687</v>
      </c>
      <c r="B254">
        <v>3</v>
      </c>
      <c r="C254" t="s">
        <v>1702</v>
      </c>
      <c r="D254" t="s">
        <v>1703</v>
      </c>
      <c r="E254" s="5">
        <v>43537</v>
      </c>
      <c r="F254" t="s">
        <v>1704</v>
      </c>
      <c r="G254" s="5">
        <v>36384</v>
      </c>
      <c r="H254" t="s">
        <v>546</v>
      </c>
      <c r="I254">
        <v>1999</v>
      </c>
      <c r="J254">
        <f>2025-Table_Customer_Lookup[[#This Row],[birth_year]]</f>
        <v>26</v>
      </c>
      <c r="K254">
        <f ca="1">RANDBETWEEN(120,300)</f>
        <v>179</v>
      </c>
      <c r="N254" s="13" t="str" cm="1">
        <f t="array" ref="N254">_xlfn.IFS(Table_Customer_Lookup[[#This Row],[home_store]]=3,"Low",Table_Customer_Lookup[[#This Row],[home_store]]=5,"Middle",Table_Customer_Lookup[[#This Row],[home_store]]=8,"High")</f>
        <v>Low</v>
      </c>
      <c r="O254" s="12">
        <f t="shared" si="3"/>
        <v>16</v>
      </c>
      <c r="P254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Angelica</v>
      </c>
      <c r="Q254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Maynard</v>
      </c>
    </row>
    <row r="255" spans="1:17" x14ac:dyDescent="0.3">
      <c r="A255">
        <v>689</v>
      </c>
      <c r="B255">
        <v>3</v>
      </c>
      <c r="C255" t="s">
        <v>1708</v>
      </c>
      <c r="D255" t="s">
        <v>1709</v>
      </c>
      <c r="E255" s="5">
        <v>43541</v>
      </c>
      <c r="F255" t="s">
        <v>1710</v>
      </c>
      <c r="G255" s="5">
        <v>36477</v>
      </c>
      <c r="H255" t="s">
        <v>546</v>
      </c>
      <c r="I255">
        <v>1999</v>
      </c>
      <c r="J255">
        <f>2025-Table_Customer_Lookup[[#This Row],[birth_year]]</f>
        <v>26</v>
      </c>
      <c r="K255">
        <f ca="1">RANDBETWEEN(120,300)</f>
        <v>132</v>
      </c>
      <c r="N255" s="13" t="str" cm="1">
        <f t="array" ref="N255">_xlfn.IFS(Table_Customer_Lookup[[#This Row],[home_store]]=3,"Low",Table_Customer_Lookup[[#This Row],[home_store]]=5,"Middle",Table_Customer_Lookup[[#This Row],[home_store]]=8,"High")</f>
        <v>Low</v>
      </c>
      <c r="O255" s="12">
        <f t="shared" si="3"/>
        <v>14</v>
      </c>
      <c r="P255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Karleigh</v>
      </c>
      <c r="Q255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Logan</v>
      </c>
    </row>
    <row r="256" spans="1:17" x14ac:dyDescent="0.3">
      <c r="A256">
        <v>691</v>
      </c>
      <c r="B256">
        <v>3</v>
      </c>
      <c r="C256" t="s">
        <v>1714</v>
      </c>
      <c r="D256" t="s">
        <v>1715</v>
      </c>
      <c r="E256" s="5">
        <v>43545</v>
      </c>
      <c r="F256" t="s">
        <v>1716</v>
      </c>
      <c r="G256" s="5">
        <v>36570</v>
      </c>
      <c r="H256" t="s">
        <v>546</v>
      </c>
      <c r="I256">
        <v>2000</v>
      </c>
      <c r="J256">
        <f>2025-Table_Customer_Lookup[[#This Row],[birth_year]]</f>
        <v>25</v>
      </c>
      <c r="K256">
        <f ca="1">RANDBETWEEN(120,300)</f>
        <v>163</v>
      </c>
      <c r="N256" s="13" t="str" cm="1">
        <f t="array" ref="N256">_xlfn.IFS(Table_Customer_Lookup[[#This Row],[home_store]]=3,"Low",Table_Customer_Lookup[[#This Row],[home_store]]=5,"Middle",Table_Customer_Lookup[[#This Row],[home_store]]=8,"High")</f>
        <v>Low</v>
      </c>
      <c r="O256" s="12">
        <f t="shared" si="3"/>
        <v>15</v>
      </c>
      <c r="P256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Aurelia</v>
      </c>
      <c r="Q256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Bernard</v>
      </c>
    </row>
    <row r="257" spans="1:17" x14ac:dyDescent="0.3">
      <c r="A257">
        <v>693</v>
      </c>
      <c r="B257">
        <v>3</v>
      </c>
      <c r="C257" t="s">
        <v>1720</v>
      </c>
      <c r="D257" t="s">
        <v>1721</v>
      </c>
      <c r="E257" s="5">
        <v>43549</v>
      </c>
      <c r="F257" t="s">
        <v>1722</v>
      </c>
      <c r="G257" s="5">
        <v>36663</v>
      </c>
      <c r="H257" t="s">
        <v>546</v>
      </c>
      <c r="I257">
        <v>2000</v>
      </c>
      <c r="J257">
        <f>2025-Table_Customer_Lookup[[#This Row],[birth_year]]</f>
        <v>25</v>
      </c>
      <c r="K257">
        <f ca="1">RANDBETWEEN(120,300)</f>
        <v>258</v>
      </c>
      <c r="N257" s="13" t="str" cm="1">
        <f t="array" ref="N257">_xlfn.IFS(Table_Customer_Lookup[[#This Row],[home_store]]=3,"Low",Table_Customer_Lookup[[#This Row],[home_store]]=5,"Middle",Table_Customer_Lookup[[#This Row],[home_store]]=8,"High")</f>
        <v>Low</v>
      </c>
      <c r="O257" s="12">
        <f t="shared" si="3"/>
        <v>11</v>
      </c>
      <c r="P257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Roary</v>
      </c>
      <c r="Q257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Hardy</v>
      </c>
    </row>
    <row r="258" spans="1:17" x14ac:dyDescent="0.3">
      <c r="A258">
        <v>694</v>
      </c>
      <c r="B258">
        <v>3</v>
      </c>
      <c r="C258" t="s">
        <v>1723</v>
      </c>
      <c r="D258" t="s">
        <v>1724</v>
      </c>
      <c r="E258" s="5">
        <v>43551</v>
      </c>
      <c r="F258" t="s">
        <v>1725</v>
      </c>
      <c r="G258" s="5">
        <v>36710</v>
      </c>
      <c r="H258" t="s">
        <v>546</v>
      </c>
      <c r="I258">
        <v>2000</v>
      </c>
      <c r="J258">
        <f>2025-Table_Customer_Lookup[[#This Row],[birth_year]]</f>
        <v>25</v>
      </c>
      <c r="K258">
        <f ca="1">RANDBETWEEN(120,300)</f>
        <v>129</v>
      </c>
      <c r="N258" s="13" t="str" cm="1">
        <f t="array" ref="N258">_xlfn.IFS(Table_Customer_Lookup[[#This Row],[home_store]]=3,"Low",Table_Customer_Lookup[[#This Row],[home_store]]=5,"Middle",Table_Customer_Lookup[[#This Row],[home_store]]=8,"High")</f>
        <v>Low</v>
      </c>
      <c r="O258" s="12">
        <f t="shared" si="3"/>
        <v>13</v>
      </c>
      <c r="P258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Caryn</v>
      </c>
      <c r="Q258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Parrish</v>
      </c>
    </row>
    <row r="259" spans="1:17" x14ac:dyDescent="0.3">
      <c r="A259">
        <v>695</v>
      </c>
      <c r="B259">
        <v>3</v>
      </c>
      <c r="C259" t="s">
        <v>1726</v>
      </c>
      <c r="D259" t="s">
        <v>1727</v>
      </c>
      <c r="E259" s="5">
        <v>43553</v>
      </c>
      <c r="F259" t="s">
        <v>1728</v>
      </c>
      <c r="G259" s="5">
        <v>36757</v>
      </c>
      <c r="H259" t="s">
        <v>546</v>
      </c>
      <c r="I259">
        <v>2000</v>
      </c>
      <c r="J259">
        <f>2025-Table_Customer_Lookup[[#This Row],[birth_year]]</f>
        <v>25</v>
      </c>
      <c r="K259">
        <f ca="1">RANDBETWEEN(120,300)</f>
        <v>257</v>
      </c>
      <c r="N259" s="13" t="str" cm="1">
        <f t="array" ref="N259">_xlfn.IFS(Table_Customer_Lookup[[#This Row],[home_store]]=3,"Low",Table_Customer_Lookup[[#This Row],[home_store]]=5,"Middle",Table_Customer_Lookup[[#This Row],[home_store]]=8,"High")</f>
        <v>Low</v>
      </c>
      <c r="O259" s="12">
        <f t="shared" ref="O259:O322" si="4">LEN(C259)</f>
        <v>14</v>
      </c>
      <c r="P259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Vivian</v>
      </c>
      <c r="Q259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Dillard</v>
      </c>
    </row>
    <row r="260" spans="1:17" x14ac:dyDescent="0.3">
      <c r="A260">
        <v>697</v>
      </c>
      <c r="B260">
        <v>3</v>
      </c>
      <c r="C260" t="s">
        <v>1732</v>
      </c>
      <c r="D260" t="s">
        <v>1733</v>
      </c>
      <c r="E260" s="5">
        <v>43557</v>
      </c>
      <c r="F260" t="s">
        <v>1734</v>
      </c>
      <c r="G260" s="5">
        <v>36850</v>
      </c>
      <c r="H260" t="s">
        <v>546</v>
      </c>
      <c r="I260">
        <v>2000</v>
      </c>
      <c r="J260">
        <f>2025-Table_Customer_Lookup[[#This Row],[birth_year]]</f>
        <v>25</v>
      </c>
      <c r="K260">
        <f ca="1">RANDBETWEEN(120,300)</f>
        <v>174</v>
      </c>
      <c r="N260" s="13" t="str" cm="1">
        <f t="array" ref="N260">_xlfn.IFS(Table_Customer_Lookup[[#This Row],[home_store]]=3,"Low",Table_Customer_Lookup[[#This Row],[home_store]]=5,"Middle",Table_Customer_Lookup[[#This Row],[home_store]]=8,"High")</f>
        <v>Low</v>
      </c>
      <c r="O260" s="12">
        <f t="shared" si="4"/>
        <v>10</v>
      </c>
      <c r="P260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Jayme</v>
      </c>
      <c r="Q260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King</v>
      </c>
    </row>
    <row r="261" spans="1:17" x14ac:dyDescent="0.3">
      <c r="A261">
        <v>698</v>
      </c>
      <c r="B261">
        <v>3</v>
      </c>
      <c r="C261" t="s">
        <v>1735</v>
      </c>
      <c r="D261" t="s">
        <v>1736</v>
      </c>
      <c r="E261" s="5">
        <v>43559</v>
      </c>
      <c r="F261" t="s">
        <v>1737</v>
      </c>
      <c r="G261" s="5">
        <v>36896</v>
      </c>
      <c r="H261" t="s">
        <v>546</v>
      </c>
      <c r="I261">
        <v>2001</v>
      </c>
      <c r="J261">
        <f>2025-Table_Customer_Lookup[[#This Row],[birth_year]]</f>
        <v>24</v>
      </c>
      <c r="K261">
        <f ca="1">RANDBETWEEN(120,300)</f>
        <v>244</v>
      </c>
      <c r="N261" s="13" t="str" cm="1">
        <f t="array" ref="N261">_xlfn.IFS(Table_Customer_Lookup[[#This Row],[home_store]]=3,"Low",Table_Customer_Lookup[[#This Row],[home_store]]=5,"Middle",Table_Customer_Lookup[[#This Row],[home_store]]=8,"High")</f>
        <v>Low</v>
      </c>
      <c r="O261" s="12">
        <f t="shared" si="4"/>
        <v>14</v>
      </c>
      <c r="P261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Shoshana</v>
      </c>
      <c r="Q261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Silva</v>
      </c>
    </row>
    <row r="262" spans="1:17" x14ac:dyDescent="0.3">
      <c r="A262">
        <v>699</v>
      </c>
      <c r="B262">
        <v>3</v>
      </c>
      <c r="C262" t="s">
        <v>1738</v>
      </c>
      <c r="D262" t="s">
        <v>1739</v>
      </c>
      <c r="E262" s="5">
        <v>43561</v>
      </c>
      <c r="F262" t="s">
        <v>1740</v>
      </c>
      <c r="G262" s="5">
        <v>36943</v>
      </c>
      <c r="H262" t="s">
        <v>546</v>
      </c>
      <c r="I262">
        <v>2001</v>
      </c>
      <c r="J262">
        <f>2025-Table_Customer_Lookup[[#This Row],[birth_year]]</f>
        <v>24</v>
      </c>
      <c r="K262">
        <f ca="1">RANDBETWEEN(120,300)</f>
        <v>153</v>
      </c>
      <c r="N262" s="13" t="str" cm="1">
        <f t="array" ref="N262">_xlfn.IFS(Table_Customer_Lookup[[#This Row],[home_store]]=3,"Low",Table_Customer_Lookup[[#This Row],[home_store]]=5,"Middle",Table_Customer_Lookup[[#This Row],[home_store]]=8,"High")</f>
        <v>Low</v>
      </c>
      <c r="O262" s="12">
        <f t="shared" si="4"/>
        <v>17</v>
      </c>
      <c r="P262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Phyllis</v>
      </c>
      <c r="Q262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Fernandez</v>
      </c>
    </row>
    <row r="263" spans="1:17" x14ac:dyDescent="0.3">
      <c r="A263">
        <v>5004</v>
      </c>
      <c r="B263">
        <v>5</v>
      </c>
      <c r="C263" t="s">
        <v>1744</v>
      </c>
      <c r="D263" t="s">
        <v>1745</v>
      </c>
      <c r="E263" s="5">
        <v>43265</v>
      </c>
      <c r="F263" t="s">
        <v>1746</v>
      </c>
      <c r="G263" s="5">
        <v>30258</v>
      </c>
      <c r="H263" t="s">
        <v>546</v>
      </c>
      <c r="I263">
        <v>1982</v>
      </c>
      <c r="J263">
        <f>2025-Table_Customer_Lookup[[#This Row],[birth_year]]</f>
        <v>43</v>
      </c>
      <c r="K263">
        <f ca="1">RANDBETWEEN(120,300)</f>
        <v>130</v>
      </c>
      <c r="N263" s="13" t="str" cm="1">
        <f t="array" ref="N263">_xlfn.IFS(Table_Customer_Lookup[[#This Row],[home_store]]=3,"Low",Table_Customer_Lookup[[#This Row],[home_store]]=5,"Middle",Table_Customer_Lookup[[#This Row],[home_store]]=8,"High")</f>
        <v>Middle</v>
      </c>
      <c r="O263" s="12">
        <f t="shared" si="4"/>
        <v>7</v>
      </c>
      <c r="P263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Melodie</v>
      </c>
      <c r="Q263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264" spans="1:17" x14ac:dyDescent="0.3">
      <c r="A264">
        <v>5011</v>
      </c>
      <c r="B264">
        <v>5</v>
      </c>
      <c r="C264" t="s">
        <v>1750</v>
      </c>
      <c r="D264" t="s">
        <v>1751</v>
      </c>
      <c r="E264" s="5">
        <v>43327</v>
      </c>
      <c r="F264" t="s">
        <v>1752</v>
      </c>
      <c r="G264" s="5">
        <v>31656</v>
      </c>
      <c r="H264" t="s">
        <v>546</v>
      </c>
      <c r="I264">
        <v>1986</v>
      </c>
      <c r="J264">
        <f>2025-Table_Customer_Lookup[[#This Row],[birth_year]]</f>
        <v>39</v>
      </c>
      <c r="K264">
        <f ca="1">RANDBETWEEN(120,300)</f>
        <v>186</v>
      </c>
      <c r="N264" s="13" t="str" cm="1">
        <f t="array" ref="N264">_xlfn.IFS(Table_Customer_Lookup[[#This Row],[home_store]]=3,"Low",Table_Customer_Lookup[[#This Row],[home_store]]=5,"Middle",Table_Customer_Lookup[[#This Row],[home_store]]=8,"High")</f>
        <v>Middle</v>
      </c>
      <c r="O264" s="12">
        <f t="shared" si="4"/>
        <v>3</v>
      </c>
      <c r="P264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Zia</v>
      </c>
      <c r="Q264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265" spans="1:17" x14ac:dyDescent="0.3">
      <c r="A265">
        <v>5015</v>
      </c>
      <c r="B265">
        <v>5</v>
      </c>
      <c r="C265" t="s">
        <v>1756</v>
      </c>
      <c r="D265" t="s">
        <v>1757</v>
      </c>
      <c r="E265" s="5">
        <v>43001</v>
      </c>
      <c r="F265" t="s">
        <v>1758</v>
      </c>
      <c r="G265" s="5">
        <v>24304</v>
      </c>
      <c r="H265" t="s">
        <v>546</v>
      </c>
      <c r="I265">
        <v>1966</v>
      </c>
      <c r="J265">
        <f>2025-Table_Customer_Lookup[[#This Row],[birth_year]]</f>
        <v>59</v>
      </c>
      <c r="K265">
        <f ca="1">RANDBETWEEN(120,300)</f>
        <v>296</v>
      </c>
      <c r="N265" s="13" t="str" cm="1">
        <f t="array" ref="N265">_xlfn.IFS(Table_Customer_Lookup[[#This Row],[home_store]]=3,"Low",Table_Customer_Lookup[[#This Row],[home_store]]=5,"Middle",Table_Customer_Lookup[[#This Row],[home_store]]=8,"High")</f>
        <v>Middle</v>
      </c>
      <c r="O265" s="12">
        <f t="shared" si="4"/>
        <v>9</v>
      </c>
      <c r="P265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Quintessa</v>
      </c>
      <c r="Q265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266" spans="1:17" x14ac:dyDescent="0.3">
      <c r="A266">
        <v>5018</v>
      </c>
      <c r="B266">
        <v>5</v>
      </c>
      <c r="C266" t="s">
        <v>1759</v>
      </c>
      <c r="D266" t="s">
        <v>1760</v>
      </c>
      <c r="E266" s="5">
        <v>42773</v>
      </c>
      <c r="F266" t="s">
        <v>1761</v>
      </c>
      <c r="G266" s="5">
        <v>19178</v>
      </c>
      <c r="H266" t="s">
        <v>546</v>
      </c>
      <c r="I266">
        <v>1952</v>
      </c>
      <c r="J266">
        <f>2025-Table_Customer_Lookup[[#This Row],[birth_year]]</f>
        <v>73</v>
      </c>
      <c r="K266">
        <f ca="1">RANDBETWEEN(120,300)</f>
        <v>120</v>
      </c>
      <c r="N266" s="13" t="str" cm="1">
        <f t="array" ref="N266">_xlfn.IFS(Table_Customer_Lookup[[#This Row],[home_store]]=3,"Low",Table_Customer_Lookup[[#This Row],[home_store]]=5,"Middle",Table_Customer_Lookup[[#This Row],[home_store]]=8,"High")</f>
        <v>Middle</v>
      </c>
      <c r="O266" s="12">
        <f t="shared" si="4"/>
        <v>4</v>
      </c>
      <c r="P266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Zena</v>
      </c>
      <c r="Q266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267" spans="1:17" x14ac:dyDescent="0.3">
      <c r="A267">
        <v>5027</v>
      </c>
      <c r="B267">
        <v>5</v>
      </c>
      <c r="C267" t="s">
        <v>1765</v>
      </c>
      <c r="D267" t="s">
        <v>1766</v>
      </c>
      <c r="E267" s="5">
        <v>43331</v>
      </c>
      <c r="F267" t="s">
        <v>1767</v>
      </c>
      <c r="G267" s="5">
        <v>31760</v>
      </c>
      <c r="H267" t="s">
        <v>546</v>
      </c>
      <c r="I267">
        <v>1986</v>
      </c>
      <c r="J267">
        <f>2025-Table_Customer_Lookup[[#This Row],[birth_year]]</f>
        <v>39</v>
      </c>
      <c r="K267">
        <f ca="1">RANDBETWEEN(120,300)</f>
        <v>208</v>
      </c>
      <c r="N267" s="13" t="str" cm="1">
        <f t="array" ref="N267">_xlfn.IFS(Table_Customer_Lookup[[#This Row],[home_store]]=3,"Low",Table_Customer_Lookup[[#This Row],[home_store]]=5,"Middle",Table_Customer_Lookup[[#This Row],[home_store]]=8,"High")</f>
        <v>Middle</v>
      </c>
      <c r="O267" s="12">
        <f t="shared" si="4"/>
        <v>7</v>
      </c>
      <c r="P267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Madison</v>
      </c>
      <c r="Q267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268" spans="1:17" x14ac:dyDescent="0.3">
      <c r="A268">
        <v>5030</v>
      </c>
      <c r="B268">
        <v>5</v>
      </c>
      <c r="C268" t="s">
        <v>1768</v>
      </c>
      <c r="D268" t="s">
        <v>1769</v>
      </c>
      <c r="E268" s="5">
        <v>42955</v>
      </c>
      <c r="F268" t="s">
        <v>1770</v>
      </c>
      <c r="G268" s="5">
        <v>23268</v>
      </c>
      <c r="H268" t="s">
        <v>546</v>
      </c>
      <c r="I268">
        <v>1963</v>
      </c>
      <c r="J268">
        <f>2025-Table_Customer_Lookup[[#This Row],[birth_year]]</f>
        <v>62</v>
      </c>
      <c r="K268">
        <f ca="1">RANDBETWEEN(120,300)</f>
        <v>285</v>
      </c>
      <c r="N268" s="13" t="str" cm="1">
        <f t="array" ref="N268">_xlfn.IFS(Table_Customer_Lookup[[#This Row],[home_store]]=3,"Low",Table_Customer_Lookup[[#This Row],[home_store]]=5,"Middle",Table_Customer_Lookup[[#This Row],[home_store]]=8,"High")</f>
        <v>Middle</v>
      </c>
      <c r="O268" s="12">
        <f t="shared" si="4"/>
        <v>5</v>
      </c>
      <c r="P268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Adele</v>
      </c>
      <c r="Q268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269" spans="1:17" x14ac:dyDescent="0.3">
      <c r="A269">
        <v>5032</v>
      </c>
      <c r="B269">
        <v>5</v>
      </c>
      <c r="C269" t="s">
        <v>1771</v>
      </c>
      <c r="D269" t="s">
        <v>1772</v>
      </c>
      <c r="E269" s="5">
        <v>43182</v>
      </c>
      <c r="F269" t="s">
        <v>1773</v>
      </c>
      <c r="G269" s="5">
        <v>28394</v>
      </c>
      <c r="H269" t="s">
        <v>546</v>
      </c>
      <c r="I269">
        <v>1977</v>
      </c>
      <c r="J269">
        <f>2025-Table_Customer_Lookup[[#This Row],[birth_year]]</f>
        <v>48</v>
      </c>
      <c r="K269">
        <f ca="1">RANDBETWEEN(120,300)</f>
        <v>253</v>
      </c>
      <c r="N269" s="13" t="str" cm="1">
        <f t="array" ref="N269">_xlfn.IFS(Table_Customer_Lookup[[#This Row],[home_store]]=3,"Low",Table_Customer_Lookup[[#This Row],[home_store]]=5,"Middle",Table_Customer_Lookup[[#This Row],[home_store]]=8,"High")</f>
        <v>Middle</v>
      </c>
      <c r="O269" s="12">
        <f t="shared" si="4"/>
        <v>6</v>
      </c>
      <c r="P269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Nadine</v>
      </c>
      <c r="Q269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270" spans="1:17" x14ac:dyDescent="0.3">
      <c r="A270">
        <v>5033</v>
      </c>
      <c r="B270">
        <v>5</v>
      </c>
      <c r="C270" t="s">
        <v>1774</v>
      </c>
      <c r="D270" t="s">
        <v>1775</v>
      </c>
      <c r="E270" s="5">
        <v>43141</v>
      </c>
      <c r="F270" t="s">
        <v>1776</v>
      </c>
      <c r="G270" s="5">
        <v>27462</v>
      </c>
      <c r="H270" t="s">
        <v>546</v>
      </c>
      <c r="I270">
        <v>1975</v>
      </c>
      <c r="J270">
        <f>2025-Table_Customer_Lookup[[#This Row],[birth_year]]</f>
        <v>50</v>
      </c>
      <c r="K270">
        <f ca="1">RANDBETWEEN(120,300)</f>
        <v>300</v>
      </c>
      <c r="N270" s="13" t="str" cm="1">
        <f t="array" ref="N270">_xlfn.IFS(Table_Customer_Lookup[[#This Row],[home_store]]=3,"Low",Table_Customer_Lookup[[#This Row],[home_store]]=5,"Middle",Table_Customer_Lookup[[#This Row],[home_store]]=8,"High")</f>
        <v>Middle</v>
      </c>
      <c r="O270" s="12">
        <f t="shared" si="4"/>
        <v>4</v>
      </c>
      <c r="P270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Nola</v>
      </c>
      <c r="Q270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271" spans="1:17" x14ac:dyDescent="0.3">
      <c r="A271">
        <v>5034</v>
      </c>
      <c r="B271">
        <v>5</v>
      </c>
      <c r="C271" t="s">
        <v>1777</v>
      </c>
      <c r="D271" t="s">
        <v>1778</v>
      </c>
      <c r="E271" s="5">
        <v>43019</v>
      </c>
      <c r="F271" t="s">
        <v>1779</v>
      </c>
      <c r="G271" s="5">
        <v>24718</v>
      </c>
      <c r="H271" t="s">
        <v>546</v>
      </c>
      <c r="I271">
        <v>1967</v>
      </c>
      <c r="J271">
        <f>2025-Table_Customer_Lookup[[#This Row],[birth_year]]</f>
        <v>58</v>
      </c>
      <c r="K271">
        <f ca="1">RANDBETWEEN(120,300)</f>
        <v>164</v>
      </c>
      <c r="N271" s="13" t="str" cm="1">
        <f t="array" ref="N271">_xlfn.IFS(Table_Customer_Lookup[[#This Row],[home_store]]=3,"Low",Table_Customer_Lookup[[#This Row],[home_store]]=5,"Middle",Table_Customer_Lookup[[#This Row],[home_store]]=8,"High")</f>
        <v>Middle</v>
      </c>
      <c r="O271" s="12">
        <f t="shared" si="4"/>
        <v>6</v>
      </c>
      <c r="P271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Ifeoma</v>
      </c>
      <c r="Q271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272" spans="1:17" x14ac:dyDescent="0.3">
      <c r="A272">
        <v>5037</v>
      </c>
      <c r="B272">
        <v>5</v>
      </c>
      <c r="C272" t="s">
        <v>1780</v>
      </c>
      <c r="D272" t="s">
        <v>1781</v>
      </c>
      <c r="E272" s="5">
        <v>43538</v>
      </c>
      <c r="F272" t="s">
        <v>1782</v>
      </c>
      <c r="G272" s="5">
        <v>36420</v>
      </c>
      <c r="H272" t="s">
        <v>546</v>
      </c>
      <c r="I272">
        <v>1999</v>
      </c>
      <c r="J272">
        <f>2025-Table_Customer_Lookup[[#This Row],[birth_year]]</f>
        <v>26</v>
      </c>
      <c r="K272">
        <f ca="1">RANDBETWEEN(120,300)</f>
        <v>277</v>
      </c>
      <c r="N272" s="13" t="str" cm="1">
        <f t="array" ref="N272">_xlfn.IFS(Table_Customer_Lookup[[#This Row],[home_store]]=3,"Low",Table_Customer_Lookup[[#This Row],[home_store]]=5,"Middle",Table_Customer_Lookup[[#This Row],[home_store]]=8,"High")</f>
        <v>Middle</v>
      </c>
      <c r="O272" s="12">
        <f t="shared" si="4"/>
        <v>7</v>
      </c>
      <c r="P272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Claudia</v>
      </c>
      <c r="Q272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273" spans="1:17" x14ac:dyDescent="0.3">
      <c r="A273">
        <v>5050</v>
      </c>
      <c r="B273">
        <v>5</v>
      </c>
      <c r="C273" t="s">
        <v>1786</v>
      </c>
      <c r="D273" t="s">
        <v>1787</v>
      </c>
      <c r="E273" s="5">
        <v>43281</v>
      </c>
      <c r="F273" t="s">
        <v>1788</v>
      </c>
      <c r="G273" s="5">
        <v>30621</v>
      </c>
      <c r="H273" t="s">
        <v>546</v>
      </c>
      <c r="I273">
        <v>1983</v>
      </c>
      <c r="J273">
        <f>2025-Table_Customer_Lookup[[#This Row],[birth_year]]</f>
        <v>42</v>
      </c>
      <c r="K273">
        <f ca="1">RANDBETWEEN(120,300)</f>
        <v>152</v>
      </c>
      <c r="N273" s="13" t="str" cm="1">
        <f t="array" ref="N273">_xlfn.IFS(Table_Customer_Lookup[[#This Row],[home_store]]=3,"Low",Table_Customer_Lookup[[#This Row],[home_store]]=5,"Middle",Table_Customer_Lookup[[#This Row],[home_store]]=8,"High")</f>
        <v>Middle</v>
      </c>
      <c r="O273" s="12">
        <f t="shared" si="4"/>
        <v>5</v>
      </c>
      <c r="P273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Roary</v>
      </c>
      <c r="Q273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274" spans="1:17" x14ac:dyDescent="0.3">
      <c r="A274">
        <v>5052</v>
      </c>
      <c r="B274">
        <v>5</v>
      </c>
      <c r="C274" t="s">
        <v>1789</v>
      </c>
      <c r="D274" t="s">
        <v>1790</v>
      </c>
      <c r="E274" s="5">
        <v>43152</v>
      </c>
      <c r="F274" t="s">
        <v>1791</v>
      </c>
      <c r="G274" s="5">
        <v>27721</v>
      </c>
      <c r="H274" t="s">
        <v>546</v>
      </c>
      <c r="I274">
        <v>1975</v>
      </c>
      <c r="J274">
        <f>2025-Table_Customer_Lookup[[#This Row],[birth_year]]</f>
        <v>50</v>
      </c>
      <c r="K274">
        <f ca="1">RANDBETWEEN(120,300)</f>
        <v>266</v>
      </c>
      <c r="N274" s="13" t="str" cm="1">
        <f t="array" ref="N274">_xlfn.IFS(Table_Customer_Lookup[[#This Row],[home_store]]=3,"Low",Table_Customer_Lookup[[#This Row],[home_store]]=5,"Middle",Table_Customer_Lookup[[#This Row],[home_store]]=8,"High")</f>
        <v>Middle</v>
      </c>
      <c r="O274" s="12">
        <f t="shared" si="4"/>
        <v>5</v>
      </c>
      <c r="P274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Bryar</v>
      </c>
      <c r="Q274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275" spans="1:17" x14ac:dyDescent="0.3">
      <c r="A275">
        <v>5053</v>
      </c>
      <c r="B275">
        <v>5</v>
      </c>
      <c r="C275" t="s">
        <v>1792</v>
      </c>
      <c r="D275" t="s">
        <v>1793</v>
      </c>
      <c r="E275" s="5">
        <v>43469</v>
      </c>
      <c r="F275" t="s">
        <v>1794</v>
      </c>
      <c r="G275" s="5">
        <v>34867</v>
      </c>
      <c r="H275" t="s">
        <v>546</v>
      </c>
      <c r="I275">
        <v>1995</v>
      </c>
      <c r="J275">
        <f>2025-Table_Customer_Lookup[[#This Row],[birth_year]]</f>
        <v>30</v>
      </c>
      <c r="K275">
        <f ca="1">RANDBETWEEN(120,300)</f>
        <v>283</v>
      </c>
      <c r="N275" s="13" t="str" cm="1">
        <f t="array" ref="N275">_xlfn.IFS(Table_Customer_Lookup[[#This Row],[home_store]]=3,"Low",Table_Customer_Lookup[[#This Row],[home_store]]=5,"Middle",Table_Customer_Lookup[[#This Row],[home_store]]=8,"High")</f>
        <v>Middle</v>
      </c>
      <c r="O275" s="12">
        <f t="shared" si="4"/>
        <v>6</v>
      </c>
      <c r="P275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Reagan</v>
      </c>
      <c r="Q275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276" spans="1:17" x14ac:dyDescent="0.3">
      <c r="A276">
        <v>5055</v>
      </c>
      <c r="B276">
        <v>5</v>
      </c>
      <c r="C276" t="s">
        <v>1795</v>
      </c>
      <c r="D276" t="s">
        <v>1796</v>
      </c>
      <c r="E276" s="5">
        <v>42893</v>
      </c>
      <c r="F276" t="s">
        <v>1797</v>
      </c>
      <c r="G276" s="5">
        <v>21870</v>
      </c>
      <c r="H276" t="s">
        <v>546</v>
      </c>
      <c r="I276">
        <v>1959</v>
      </c>
      <c r="J276">
        <f>2025-Table_Customer_Lookup[[#This Row],[birth_year]]</f>
        <v>66</v>
      </c>
      <c r="K276">
        <f ca="1">RANDBETWEEN(120,300)</f>
        <v>162</v>
      </c>
      <c r="N276" s="13" t="str" cm="1">
        <f t="array" ref="N276">_xlfn.IFS(Table_Customer_Lookup[[#This Row],[home_store]]=3,"Low",Table_Customer_Lookup[[#This Row],[home_store]]=5,"Middle",Table_Customer_Lookup[[#This Row],[home_store]]=8,"High")</f>
        <v>Middle</v>
      </c>
      <c r="O276" s="12">
        <f t="shared" si="4"/>
        <v>9</v>
      </c>
      <c r="P276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Catherine</v>
      </c>
      <c r="Q276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277" spans="1:17" x14ac:dyDescent="0.3">
      <c r="A277">
        <v>5059</v>
      </c>
      <c r="B277">
        <v>5</v>
      </c>
      <c r="C277" t="s">
        <v>1798</v>
      </c>
      <c r="D277" t="s">
        <v>1799</v>
      </c>
      <c r="E277" s="5">
        <v>43524</v>
      </c>
      <c r="F277" t="s">
        <v>1800</v>
      </c>
      <c r="G277" s="5">
        <v>36109</v>
      </c>
      <c r="H277" t="s">
        <v>546</v>
      </c>
      <c r="I277">
        <v>1998</v>
      </c>
      <c r="J277">
        <f>2025-Table_Customer_Lookup[[#This Row],[birth_year]]</f>
        <v>27</v>
      </c>
      <c r="K277">
        <f ca="1">RANDBETWEEN(120,300)</f>
        <v>237</v>
      </c>
      <c r="N277" s="13" t="str" cm="1">
        <f t="array" ref="N277">_xlfn.IFS(Table_Customer_Lookup[[#This Row],[home_store]]=3,"Low",Table_Customer_Lookup[[#This Row],[home_store]]=5,"Middle",Table_Customer_Lookup[[#This Row],[home_store]]=8,"High")</f>
        <v>Middle</v>
      </c>
      <c r="O277" s="12">
        <f t="shared" si="4"/>
        <v>7</v>
      </c>
      <c r="P277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Martena</v>
      </c>
      <c r="Q277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278" spans="1:17" x14ac:dyDescent="0.3">
      <c r="A278">
        <v>5060</v>
      </c>
      <c r="B278">
        <v>5</v>
      </c>
      <c r="C278" t="s">
        <v>1801</v>
      </c>
      <c r="D278" t="s">
        <v>1802</v>
      </c>
      <c r="E278" s="5">
        <v>43116</v>
      </c>
      <c r="F278" t="s">
        <v>1803</v>
      </c>
      <c r="G278" s="5">
        <v>26893</v>
      </c>
      <c r="H278" t="s">
        <v>546</v>
      </c>
      <c r="I278">
        <v>1973</v>
      </c>
      <c r="J278">
        <f>2025-Table_Customer_Lookup[[#This Row],[birth_year]]</f>
        <v>52</v>
      </c>
      <c r="K278">
        <f ca="1">RANDBETWEEN(120,300)</f>
        <v>247</v>
      </c>
      <c r="N278" s="13" t="str" cm="1">
        <f t="array" ref="N278">_xlfn.IFS(Table_Customer_Lookup[[#This Row],[home_store]]=3,"Low",Table_Customer_Lookup[[#This Row],[home_store]]=5,"Middle",Table_Customer_Lookup[[#This Row],[home_store]]=8,"High")</f>
        <v>Middle</v>
      </c>
      <c r="O278" s="12">
        <f t="shared" si="4"/>
        <v>5</v>
      </c>
      <c r="P278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Hilda</v>
      </c>
      <c r="Q278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279" spans="1:17" x14ac:dyDescent="0.3">
      <c r="A279">
        <v>5065</v>
      </c>
      <c r="B279">
        <v>5</v>
      </c>
      <c r="C279" t="s">
        <v>1810</v>
      </c>
      <c r="D279" t="s">
        <v>1811</v>
      </c>
      <c r="E279" s="5">
        <v>42982</v>
      </c>
      <c r="F279" t="s">
        <v>1812</v>
      </c>
      <c r="G279" s="5">
        <v>23890</v>
      </c>
      <c r="H279" t="s">
        <v>546</v>
      </c>
      <c r="I279">
        <v>1965</v>
      </c>
      <c r="J279">
        <f>2025-Table_Customer_Lookup[[#This Row],[birth_year]]</f>
        <v>60</v>
      </c>
      <c r="K279">
        <f ca="1">RANDBETWEEN(120,300)</f>
        <v>284</v>
      </c>
      <c r="N279" s="13" t="str" cm="1">
        <f t="array" ref="N279">_xlfn.IFS(Table_Customer_Lookup[[#This Row],[home_store]]=3,"Low",Table_Customer_Lookup[[#This Row],[home_store]]=5,"Middle",Table_Customer_Lookup[[#This Row],[home_store]]=8,"High")</f>
        <v>Middle</v>
      </c>
      <c r="O279" s="12">
        <f t="shared" si="4"/>
        <v>6</v>
      </c>
      <c r="P279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Odessa</v>
      </c>
      <c r="Q279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280" spans="1:17" x14ac:dyDescent="0.3">
      <c r="A280">
        <v>5070</v>
      </c>
      <c r="B280">
        <v>5</v>
      </c>
      <c r="C280" t="s">
        <v>1816</v>
      </c>
      <c r="D280" t="s">
        <v>1817</v>
      </c>
      <c r="E280" s="5">
        <v>43242</v>
      </c>
      <c r="F280" t="s">
        <v>1818</v>
      </c>
      <c r="G280" s="5">
        <v>29741</v>
      </c>
      <c r="H280" t="s">
        <v>546</v>
      </c>
      <c r="I280">
        <v>1981</v>
      </c>
      <c r="J280">
        <f>2025-Table_Customer_Lookup[[#This Row],[birth_year]]</f>
        <v>44</v>
      </c>
      <c r="K280">
        <f ca="1">RANDBETWEEN(120,300)</f>
        <v>284</v>
      </c>
      <c r="N280" s="13" t="str" cm="1">
        <f t="array" ref="N280">_xlfn.IFS(Table_Customer_Lookup[[#This Row],[home_store]]=3,"Low",Table_Customer_Lookup[[#This Row],[home_store]]=5,"Middle",Table_Customer_Lookup[[#This Row],[home_store]]=8,"High")</f>
        <v>Middle</v>
      </c>
      <c r="O280" s="12">
        <f t="shared" si="4"/>
        <v>7</v>
      </c>
      <c r="P280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Mallory</v>
      </c>
      <c r="Q280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281" spans="1:17" x14ac:dyDescent="0.3">
      <c r="A281">
        <v>5073</v>
      </c>
      <c r="B281">
        <v>5</v>
      </c>
      <c r="C281" t="s">
        <v>1819</v>
      </c>
      <c r="D281" t="s">
        <v>1820</v>
      </c>
      <c r="E281" s="5">
        <v>43058</v>
      </c>
      <c r="F281" t="s">
        <v>1821</v>
      </c>
      <c r="G281" s="5">
        <v>25598</v>
      </c>
      <c r="H281" t="s">
        <v>546</v>
      </c>
      <c r="I281">
        <v>1970</v>
      </c>
      <c r="J281">
        <f>2025-Table_Customer_Lookup[[#This Row],[birth_year]]</f>
        <v>55</v>
      </c>
      <c r="K281">
        <f ca="1">RANDBETWEEN(120,300)</f>
        <v>151</v>
      </c>
      <c r="N281" s="13" t="str" cm="1">
        <f t="array" ref="N281">_xlfn.IFS(Table_Customer_Lookup[[#This Row],[home_store]]=3,"Low",Table_Customer_Lookup[[#This Row],[home_store]]=5,"Middle",Table_Customer_Lookup[[#This Row],[home_store]]=8,"High")</f>
        <v>Middle</v>
      </c>
      <c r="O281" s="12">
        <f t="shared" si="4"/>
        <v>7</v>
      </c>
      <c r="P281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Urielle</v>
      </c>
      <c r="Q281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282" spans="1:17" x14ac:dyDescent="0.3">
      <c r="A282">
        <v>5079</v>
      </c>
      <c r="B282">
        <v>5</v>
      </c>
      <c r="C282" t="s">
        <v>1828</v>
      </c>
      <c r="D282" t="s">
        <v>1829</v>
      </c>
      <c r="E282" s="5">
        <v>42766</v>
      </c>
      <c r="F282" t="s">
        <v>1830</v>
      </c>
      <c r="G282" s="5">
        <v>19023</v>
      </c>
      <c r="H282" t="s">
        <v>546</v>
      </c>
      <c r="I282">
        <v>1952</v>
      </c>
      <c r="J282">
        <f>2025-Table_Customer_Lookup[[#This Row],[birth_year]]</f>
        <v>73</v>
      </c>
      <c r="K282">
        <f ca="1">RANDBETWEEN(120,300)</f>
        <v>205</v>
      </c>
      <c r="N282" s="13" t="str" cm="1">
        <f t="array" ref="N282">_xlfn.IFS(Table_Customer_Lookup[[#This Row],[home_store]]=3,"Low",Table_Customer_Lookup[[#This Row],[home_store]]=5,"Middle",Table_Customer_Lookup[[#This Row],[home_store]]=8,"High")</f>
        <v>Middle</v>
      </c>
      <c r="O282" s="12">
        <f t="shared" si="4"/>
        <v>5</v>
      </c>
      <c r="P282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Sybil</v>
      </c>
      <c r="Q282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283" spans="1:17" x14ac:dyDescent="0.3">
      <c r="A283">
        <v>5087</v>
      </c>
      <c r="B283">
        <v>5</v>
      </c>
      <c r="C283" t="s">
        <v>1834</v>
      </c>
      <c r="D283" t="s">
        <v>1835</v>
      </c>
      <c r="E283" s="5">
        <v>43458</v>
      </c>
      <c r="F283" t="s">
        <v>1836</v>
      </c>
      <c r="G283" s="5">
        <v>34608</v>
      </c>
      <c r="H283" t="s">
        <v>546</v>
      </c>
      <c r="I283">
        <v>1994</v>
      </c>
      <c r="J283">
        <f>2025-Table_Customer_Lookup[[#This Row],[birth_year]]</f>
        <v>31</v>
      </c>
      <c r="K283">
        <f ca="1">RANDBETWEEN(120,300)</f>
        <v>191</v>
      </c>
      <c r="N283" s="13" t="str" cm="1">
        <f t="array" ref="N283">_xlfn.IFS(Table_Customer_Lookup[[#This Row],[home_store]]=3,"Low",Table_Customer_Lookup[[#This Row],[home_store]]=5,"Middle",Table_Customer_Lookup[[#This Row],[home_store]]=8,"High")</f>
        <v>Middle</v>
      </c>
      <c r="O283" s="12">
        <f t="shared" si="4"/>
        <v>8</v>
      </c>
      <c r="P283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Sopoline</v>
      </c>
      <c r="Q283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284" spans="1:17" x14ac:dyDescent="0.3">
      <c r="A284">
        <v>5089</v>
      </c>
      <c r="B284">
        <v>5</v>
      </c>
      <c r="C284" t="s">
        <v>1840</v>
      </c>
      <c r="D284" t="s">
        <v>1841</v>
      </c>
      <c r="E284" s="5">
        <v>42966</v>
      </c>
      <c r="F284" t="s">
        <v>1842</v>
      </c>
      <c r="G284" s="5">
        <v>23527</v>
      </c>
      <c r="H284" t="s">
        <v>546</v>
      </c>
      <c r="I284">
        <v>1964</v>
      </c>
      <c r="J284">
        <f>2025-Table_Customer_Lookup[[#This Row],[birth_year]]</f>
        <v>61</v>
      </c>
      <c r="K284">
        <f ca="1">RANDBETWEEN(120,300)</f>
        <v>172</v>
      </c>
      <c r="N284" s="13" t="str" cm="1">
        <f t="array" ref="N284">_xlfn.IFS(Table_Customer_Lookup[[#This Row],[home_store]]=3,"Low",Table_Customer_Lookup[[#This Row],[home_store]]=5,"Middle",Table_Customer_Lookup[[#This Row],[home_store]]=8,"High")</f>
        <v>Middle</v>
      </c>
      <c r="O284" s="12">
        <f t="shared" si="4"/>
        <v>6</v>
      </c>
      <c r="P284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Mollie</v>
      </c>
      <c r="Q284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285" spans="1:17" x14ac:dyDescent="0.3">
      <c r="A285">
        <v>5092</v>
      </c>
      <c r="B285">
        <v>5</v>
      </c>
      <c r="C285" t="s">
        <v>1843</v>
      </c>
      <c r="D285" t="s">
        <v>1844</v>
      </c>
      <c r="E285" s="5">
        <v>43318</v>
      </c>
      <c r="F285" t="s">
        <v>1845</v>
      </c>
      <c r="G285" s="5">
        <v>31449</v>
      </c>
      <c r="H285" t="s">
        <v>546</v>
      </c>
      <c r="I285">
        <v>1986</v>
      </c>
      <c r="J285">
        <f>2025-Table_Customer_Lookup[[#This Row],[birth_year]]</f>
        <v>39</v>
      </c>
      <c r="K285">
        <f ca="1">RANDBETWEEN(120,300)</f>
        <v>216</v>
      </c>
      <c r="N285" s="13" t="str" cm="1">
        <f t="array" ref="N285">_xlfn.IFS(Table_Customer_Lookup[[#This Row],[home_store]]=3,"Low",Table_Customer_Lookup[[#This Row],[home_store]]=5,"Middle",Table_Customer_Lookup[[#This Row],[home_store]]=8,"High")</f>
        <v>Middle</v>
      </c>
      <c r="O285" s="12">
        <f t="shared" si="4"/>
        <v>4</v>
      </c>
      <c r="P285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Cleo</v>
      </c>
      <c r="Q285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286" spans="1:17" x14ac:dyDescent="0.3">
      <c r="A286">
        <v>5096</v>
      </c>
      <c r="B286">
        <v>5</v>
      </c>
      <c r="C286" t="s">
        <v>1846</v>
      </c>
      <c r="D286" t="s">
        <v>1847</v>
      </c>
      <c r="E286" s="5">
        <v>43198</v>
      </c>
      <c r="F286" t="s">
        <v>1848</v>
      </c>
      <c r="G286" s="5">
        <v>28757</v>
      </c>
      <c r="H286" t="s">
        <v>546</v>
      </c>
      <c r="I286">
        <v>1978</v>
      </c>
      <c r="J286">
        <f>2025-Table_Customer_Lookup[[#This Row],[birth_year]]</f>
        <v>47</v>
      </c>
      <c r="K286">
        <f ca="1">RANDBETWEEN(120,300)</f>
        <v>259</v>
      </c>
      <c r="N286" s="13" t="str" cm="1">
        <f t="array" ref="N286">_xlfn.IFS(Table_Customer_Lookup[[#This Row],[home_store]]=3,"Low",Table_Customer_Lookup[[#This Row],[home_store]]=5,"Middle",Table_Customer_Lookup[[#This Row],[home_store]]=8,"High")</f>
        <v>Middle</v>
      </c>
      <c r="O286" s="12">
        <f t="shared" si="4"/>
        <v>3</v>
      </c>
      <c r="P286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Kai</v>
      </c>
      <c r="Q286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287" spans="1:17" x14ac:dyDescent="0.3">
      <c r="A287">
        <v>5098</v>
      </c>
      <c r="B287">
        <v>5</v>
      </c>
      <c r="C287" t="s">
        <v>1810</v>
      </c>
      <c r="D287" t="s">
        <v>1849</v>
      </c>
      <c r="E287" s="5">
        <v>43394</v>
      </c>
      <c r="F287" t="s">
        <v>1850</v>
      </c>
      <c r="G287" s="5">
        <v>33158</v>
      </c>
      <c r="H287" t="s">
        <v>546</v>
      </c>
      <c r="I287">
        <v>1990</v>
      </c>
      <c r="J287">
        <f>2025-Table_Customer_Lookup[[#This Row],[birth_year]]</f>
        <v>35</v>
      </c>
      <c r="K287">
        <f ca="1">RANDBETWEEN(120,300)</f>
        <v>229</v>
      </c>
      <c r="N287" s="13" t="str" cm="1">
        <f t="array" ref="N287">_xlfn.IFS(Table_Customer_Lookup[[#This Row],[home_store]]=3,"Low",Table_Customer_Lookup[[#This Row],[home_store]]=5,"Middle",Table_Customer_Lookup[[#This Row],[home_store]]=8,"High")</f>
        <v>Middle</v>
      </c>
      <c r="O287" s="12">
        <f t="shared" si="4"/>
        <v>6</v>
      </c>
      <c r="P287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Odessa</v>
      </c>
      <c r="Q287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288" spans="1:17" x14ac:dyDescent="0.3">
      <c r="A288">
        <v>5099</v>
      </c>
      <c r="B288">
        <v>5</v>
      </c>
      <c r="C288" t="s">
        <v>1851</v>
      </c>
      <c r="D288" t="s">
        <v>1852</v>
      </c>
      <c r="E288" s="5">
        <v>43235</v>
      </c>
      <c r="F288" t="s">
        <v>1853</v>
      </c>
      <c r="G288" s="5">
        <v>29585</v>
      </c>
      <c r="H288" t="s">
        <v>546</v>
      </c>
      <c r="I288">
        <v>1980</v>
      </c>
      <c r="J288">
        <f>2025-Table_Customer_Lookup[[#This Row],[birth_year]]</f>
        <v>45</v>
      </c>
      <c r="K288">
        <f ca="1">RANDBETWEEN(120,300)</f>
        <v>148</v>
      </c>
      <c r="N288" s="13" t="str" cm="1">
        <f t="array" ref="N288">_xlfn.IFS(Table_Customer_Lookup[[#This Row],[home_store]]=3,"Low",Table_Customer_Lookup[[#This Row],[home_store]]=5,"Middle",Table_Customer_Lookup[[#This Row],[home_store]]=8,"High")</f>
        <v>Middle</v>
      </c>
      <c r="O288" s="12">
        <f t="shared" si="4"/>
        <v>7</v>
      </c>
      <c r="P288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Jillian</v>
      </c>
      <c r="Q288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289" spans="1:17" x14ac:dyDescent="0.3">
      <c r="A289">
        <v>5105</v>
      </c>
      <c r="B289">
        <v>5</v>
      </c>
      <c r="C289" t="s">
        <v>1857</v>
      </c>
      <c r="D289" t="s">
        <v>1858</v>
      </c>
      <c r="E289" s="5">
        <v>43320</v>
      </c>
      <c r="F289" t="s">
        <v>1859</v>
      </c>
      <c r="G289" s="5">
        <v>31501</v>
      </c>
      <c r="H289" t="s">
        <v>546</v>
      </c>
      <c r="I289">
        <v>1986</v>
      </c>
      <c r="J289">
        <f>2025-Table_Customer_Lookup[[#This Row],[birth_year]]</f>
        <v>39</v>
      </c>
      <c r="K289">
        <f ca="1">RANDBETWEEN(120,300)</f>
        <v>300</v>
      </c>
      <c r="N289" s="13" t="str" cm="1">
        <f t="array" ref="N289">_xlfn.IFS(Table_Customer_Lookup[[#This Row],[home_store]]=3,"Low",Table_Customer_Lookup[[#This Row],[home_store]]=5,"Middle",Table_Customer_Lookup[[#This Row],[home_store]]=8,"High")</f>
        <v>Middle</v>
      </c>
      <c r="O289" s="12">
        <f t="shared" si="4"/>
        <v>4</v>
      </c>
      <c r="P289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Ruth</v>
      </c>
      <c r="Q289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290" spans="1:17" x14ac:dyDescent="0.3">
      <c r="A290">
        <v>5106</v>
      </c>
      <c r="B290">
        <v>5</v>
      </c>
      <c r="C290" t="s">
        <v>1860</v>
      </c>
      <c r="D290" t="s">
        <v>1861</v>
      </c>
      <c r="E290" s="5">
        <v>43476</v>
      </c>
      <c r="F290" t="s">
        <v>1862</v>
      </c>
      <c r="G290" s="5">
        <v>35022</v>
      </c>
      <c r="H290" t="s">
        <v>546</v>
      </c>
      <c r="I290">
        <v>1995</v>
      </c>
      <c r="J290">
        <f>2025-Table_Customer_Lookup[[#This Row],[birth_year]]</f>
        <v>30</v>
      </c>
      <c r="K290">
        <f ca="1">RANDBETWEEN(120,300)</f>
        <v>257</v>
      </c>
      <c r="N290" s="13" t="str" cm="1">
        <f t="array" ref="N290">_xlfn.IFS(Table_Customer_Lookup[[#This Row],[home_store]]=3,"Low",Table_Customer_Lookup[[#This Row],[home_store]]=5,"Middle",Table_Customer_Lookup[[#This Row],[home_store]]=8,"High")</f>
        <v>Middle</v>
      </c>
      <c r="O290" s="12">
        <f t="shared" si="4"/>
        <v>5</v>
      </c>
      <c r="P290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Janna</v>
      </c>
      <c r="Q290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291" spans="1:17" x14ac:dyDescent="0.3">
      <c r="A291">
        <v>5118</v>
      </c>
      <c r="B291">
        <v>5</v>
      </c>
      <c r="C291" t="s">
        <v>1866</v>
      </c>
      <c r="D291" t="s">
        <v>1867</v>
      </c>
      <c r="E291" s="5">
        <v>43541</v>
      </c>
      <c r="F291" t="s">
        <v>1868</v>
      </c>
      <c r="G291" s="5">
        <v>36472</v>
      </c>
      <c r="H291" t="s">
        <v>546</v>
      </c>
      <c r="I291">
        <v>1999</v>
      </c>
      <c r="J291">
        <f>2025-Table_Customer_Lookup[[#This Row],[birth_year]]</f>
        <v>26</v>
      </c>
      <c r="K291">
        <f ca="1">RANDBETWEEN(120,300)</f>
        <v>179</v>
      </c>
      <c r="N291" s="13" t="str" cm="1">
        <f t="array" ref="N291">_xlfn.IFS(Table_Customer_Lookup[[#This Row],[home_store]]=3,"Low",Table_Customer_Lookup[[#This Row],[home_store]]=5,"Middle",Table_Customer_Lookup[[#This Row],[home_store]]=8,"High")</f>
        <v>Middle</v>
      </c>
      <c r="O291" s="12">
        <f t="shared" si="4"/>
        <v>5</v>
      </c>
      <c r="P291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Belle</v>
      </c>
      <c r="Q291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292" spans="1:17" x14ac:dyDescent="0.3">
      <c r="A292">
        <v>5123</v>
      </c>
      <c r="B292">
        <v>5</v>
      </c>
      <c r="C292" t="s">
        <v>1874</v>
      </c>
      <c r="D292" t="s">
        <v>1875</v>
      </c>
      <c r="E292" s="5">
        <v>43557</v>
      </c>
      <c r="F292" t="s">
        <v>1876</v>
      </c>
      <c r="G292" s="5">
        <v>36834</v>
      </c>
      <c r="H292" t="s">
        <v>546</v>
      </c>
      <c r="I292">
        <v>2000</v>
      </c>
      <c r="J292">
        <f>2025-Table_Customer_Lookup[[#This Row],[birth_year]]</f>
        <v>25</v>
      </c>
      <c r="K292">
        <f ca="1">RANDBETWEEN(120,300)</f>
        <v>208</v>
      </c>
      <c r="N292" s="13" t="str" cm="1">
        <f t="array" ref="N292">_xlfn.IFS(Table_Customer_Lookup[[#This Row],[home_store]]=3,"Low",Table_Customer_Lookup[[#This Row],[home_store]]=5,"Middle",Table_Customer_Lookup[[#This Row],[home_store]]=8,"High")</f>
        <v>Middle</v>
      </c>
      <c r="O292" s="12">
        <f t="shared" si="4"/>
        <v>6</v>
      </c>
      <c r="P292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Audrey</v>
      </c>
      <c r="Q292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293" spans="1:17" x14ac:dyDescent="0.3">
      <c r="A293">
        <v>5126</v>
      </c>
      <c r="B293">
        <v>5</v>
      </c>
      <c r="C293" t="s">
        <v>1877</v>
      </c>
      <c r="D293" t="s">
        <v>1878</v>
      </c>
      <c r="E293" s="5">
        <v>42865</v>
      </c>
      <c r="F293" t="s">
        <v>1879</v>
      </c>
      <c r="G293" s="5">
        <v>21249</v>
      </c>
      <c r="H293" t="s">
        <v>546</v>
      </c>
      <c r="I293">
        <v>1958</v>
      </c>
      <c r="J293">
        <f>2025-Table_Customer_Lookup[[#This Row],[birth_year]]</f>
        <v>67</v>
      </c>
      <c r="K293">
        <f ca="1">RANDBETWEEN(120,300)</f>
        <v>217</v>
      </c>
      <c r="N293" s="13" t="str" cm="1">
        <f t="array" ref="N293">_xlfn.IFS(Table_Customer_Lookup[[#This Row],[home_store]]=3,"Low",Table_Customer_Lookup[[#This Row],[home_store]]=5,"Middle",Table_Customer_Lookup[[#This Row],[home_store]]=8,"High")</f>
        <v>Middle</v>
      </c>
      <c r="O293" s="12">
        <f t="shared" si="4"/>
        <v>6</v>
      </c>
      <c r="P293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Paloma</v>
      </c>
      <c r="Q293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294" spans="1:17" x14ac:dyDescent="0.3">
      <c r="A294">
        <v>5127</v>
      </c>
      <c r="B294">
        <v>5</v>
      </c>
      <c r="C294" t="s">
        <v>1880</v>
      </c>
      <c r="D294" t="s">
        <v>1881</v>
      </c>
      <c r="E294" s="5">
        <v>43297</v>
      </c>
      <c r="F294" t="s">
        <v>1882</v>
      </c>
      <c r="G294" s="5">
        <v>30983</v>
      </c>
      <c r="H294" t="s">
        <v>546</v>
      </c>
      <c r="I294">
        <v>1984</v>
      </c>
      <c r="J294">
        <f>2025-Table_Customer_Lookup[[#This Row],[birth_year]]</f>
        <v>41</v>
      </c>
      <c r="K294">
        <f ca="1">RANDBETWEEN(120,300)</f>
        <v>191</v>
      </c>
      <c r="N294" s="13" t="str" cm="1">
        <f t="array" ref="N294">_xlfn.IFS(Table_Customer_Lookup[[#This Row],[home_store]]=3,"Low",Table_Customer_Lookup[[#This Row],[home_store]]=5,"Middle",Table_Customer_Lookup[[#This Row],[home_store]]=8,"High")</f>
        <v>Middle</v>
      </c>
      <c r="O294" s="12">
        <f t="shared" si="4"/>
        <v>9</v>
      </c>
      <c r="P294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Whilemina</v>
      </c>
      <c r="Q294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295" spans="1:17" x14ac:dyDescent="0.3">
      <c r="A295">
        <v>5135</v>
      </c>
      <c r="B295">
        <v>5</v>
      </c>
      <c r="C295" t="s">
        <v>1883</v>
      </c>
      <c r="D295" t="s">
        <v>1884</v>
      </c>
      <c r="E295" s="5">
        <v>43483</v>
      </c>
      <c r="F295" t="s">
        <v>1885</v>
      </c>
      <c r="G295" s="5">
        <v>35177</v>
      </c>
      <c r="H295" t="s">
        <v>546</v>
      </c>
      <c r="I295">
        <v>1996</v>
      </c>
      <c r="J295">
        <f>2025-Table_Customer_Lookup[[#This Row],[birth_year]]</f>
        <v>29</v>
      </c>
      <c r="K295">
        <f ca="1">RANDBETWEEN(120,300)</f>
        <v>297</v>
      </c>
      <c r="N295" s="13" t="str" cm="1">
        <f t="array" ref="N295">_xlfn.IFS(Table_Customer_Lookup[[#This Row],[home_store]]=3,"Low",Table_Customer_Lookup[[#This Row],[home_store]]=5,"Middle",Table_Customer_Lookup[[#This Row],[home_store]]=8,"High")</f>
        <v>Middle</v>
      </c>
      <c r="O295" s="12">
        <f t="shared" si="4"/>
        <v>4</v>
      </c>
      <c r="P295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Irma</v>
      </c>
      <c r="Q295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296" spans="1:17" x14ac:dyDescent="0.3">
      <c r="A296">
        <v>5137</v>
      </c>
      <c r="B296">
        <v>5</v>
      </c>
      <c r="C296" t="s">
        <v>1857</v>
      </c>
      <c r="D296" t="s">
        <v>1886</v>
      </c>
      <c r="E296" s="5">
        <v>42909</v>
      </c>
      <c r="F296" t="s">
        <v>1887</v>
      </c>
      <c r="G296" s="5">
        <v>22233</v>
      </c>
      <c r="H296" t="s">
        <v>546</v>
      </c>
      <c r="I296">
        <v>1960</v>
      </c>
      <c r="J296">
        <f>2025-Table_Customer_Lookup[[#This Row],[birth_year]]</f>
        <v>65</v>
      </c>
      <c r="K296">
        <f ca="1">RANDBETWEEN(120,300)</f>
        <v>213</v>
      </c>
      <c r="N296" s="13" t="str" cm="1">
        <f t="array" ref="N296">_xlfn.IFS(Table_Customer_Lookup[[#This Row],[home_store]]=3,"Low",Table_Customer_Lookup[[#This Row],[home_store]]=5,"Middle",Table_Customer_Lookup[[#This Row],[home_store]]=8,"High")</f>
        <v>Middle</v>
      </c>
      <c r="O296" s="12">
        <f t="shared" si="4"/>
        <v>4</v>
      </c>
      <c r="P296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Ruth</v>
      </c>
      <c r="Q296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297" spans="1:17" x14ac:dyDescent="0.3">
      <c r="A297">
        <v>5144</v>
      </c>
      <c r="B297">
        <v>5</v>
      </c>
      <c r="C297" t="s">
        <v>1888</v>
      </c>
      <c r="D297" t="s">
        <v>1889</v>
      </c>
      <c r="E297" s="5">
        <v>43527</v>
      </c>
      <c r="F297" t="s">
        <v>1890</v>
      </c>
      <c r="G297" s="5">
        <v>36161</v>
      </c>
      <c r="H297" t="s">
        <v>546</v>
      </c>
      <c r="I297">
        <v>1999</v>
      </c>
      <c r="J297">
        <f>2025-Table_Customer_Lookup[[#This Row],[birth_year]]</f>
        <v>26</v>
      </c>
      <c r="K297">
        <f ca="1">RANDBETWEEN(120,300)</f>
        <v>257</v>
      </c>
      <c r="N297" s="13" t="str" cm="1">
        <f t="array" ref="N297">_xlfn.IFS(Table_Customer_Lookup[[#This Row],[home_store]]=3,"Low",Table_Customer_Lookup[[#This Row],[home_store]]=5,"Middle",Table_Customer_Lookup[[#This Row],[home_store]]=8,"High")</f>
        <v>Middle</v>
      </c>
      <c r="O297" s="12">
        <f t="shared" si="4"/>
        <v>6</v>
      </c>
      <c r="P297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Denise</v>
      </c>
      <c r="Q297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298" spans="1:17" x14ac:dyDescent="0.3">
      <c r="A298">
        <v>5145</v>
      </c>
      <c r="B298">
        <v>5</v>
      </c>
      <c r="C298" t="s">
        <v>1891</v>
      </c>
      <c r="D298" t="s">
        <v>1892</v>
      </c>
      <c r="E298" s="5">
        <v>43352</v>
      </c>
      <c r="F298" t="s">
        <v>1893</v>
      </c>
      <c r="G298" s="5">
        <v>32226</v>
      </c>
      <c r="H298" t="s">
        <v>546</v>
      </c>
      <c r="I298">
        <v>1988</v>
      </c>
      <c r="J298">
        <f>2025-Table_Customer_Lookup[[#This Row],[birth_year]]</f>
        <v>37</v>
      </c>
      <c r="K298">
        <f ca="1">RANDBETWEEN(120,300)</f>
        <v>257</v>
      </c>
      <c r="N298" s="13" t="str" cm="1">
        <f t="array" ref="N298">_xlfn.IFS(Table_Customer_Lookup[[#This Row],[home_store]]=3,"Low",Table_Customer_Lookup[[#This Row],[home_store]]=5,"Middle",Table_Customer_Lookup[[#This Row],[home_store]]=8,"High")</f>
        <v>Middle</v>
      </c>
      <c r="O298" s="12">
        <f t="shared" si="4"/>
        <v>4</v>
      </c>
      <c r="P298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Nita</v>
      </c>
      <c r="Q298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299" spans="1:17" x14ac:dyDescent="0.3">
      <c r="A299">
        <v>5148</v>
      </c>
      <c r="B299">
        <v>5</v>
      </c>
      <c r="C299" t="s">
        <v>1894</v>
      </c>
      <c r="D299" t="s">
        <v>1895</v>
      </c>
      <c r="E299" s="5">
        <v>43430</v>
      </c>
      <c r="F299" t="s">
        <v>1896</v>
      </c>
      <c r="G299" s="5">
        <v>33986</v>
      </c>
      <c r="H299" t="s">
        <v>546</v>
      </c>
      <c r="I299">
        <v>1993</v>
      </c>
      <c r="J299">
        <f>2025-Table_Customer_Lookup[[#This Row],[birth_year]]</f>
        <v>32</v>
      </c>
      <c r="K299">
        <f ca="1">RANDBETWEEN(120,300)</f>
        <v>173</v>
      </c>
      <c r="N299" s="13" t="str" cm="1">
        <f t="array" ref="N299">_xlfn.IFS(Table_Customer_Lookup[[#This Row],[home_store]]=3,"Low",Table_Customer_Lookup[[#This Row],[home_store]]=5,"Middle",Table_Customer_Lookup[[#This Row],[home_store]]=8,"High")</f>
        <v>Middle</v>
      </c>
      <c r="O299" s="12">
        <f t="shared" si="4"/>
        <v>6</v>
      </c>
      <c r="P299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Willow</v>
      </c>
      <c r="Q299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300" spans="1:17" x14ac:dyDescent="0.3">
      <c r="A300">
        <v>5149</v>
      </c>
      <c r="B300">
        <v>5</v>
      </c>
      <c r="C300" t="s">
        <v>1897</v>
      </c>
      <c r="D300" t="s">
        <v>1898</v>
      </c>
      <c r="E300" s="5">
        <v>42900</v>
      </c>
      <c r="F300" t="s">
        <v>1899</v>
      </c>
      <c r="G300" s="5">
        <v>22026</v>
      </c>
      <c r="H300" t="s">
        <v>546</v>
      </c>
      <c r="I300">
        <v>1960</v>
      </c>
      <c r="J300">
        <f>2025-Table_Customer_Lookup[[#This Row],[birth_year]]</f>
        <v>65</v>
      </c>
      <c r="K300">
        <f ca="1">RANDBETWEEN(120,300)</f>
        <v>122</v>
      </c>
      <c r="N300" s="13" t="str" cm="1">
        <f t="array" ref="N300">_xlfn.IFS(Table_Customer_Lookup[[#This Row],[home_store]]=3,"Low",Table_Customer_Lookup[[#This Row],[home_store]]=5,"Middle",Table_Customer_Lookup[[#This Row],[home_store]]=8,"High")</f>
        <v>Middle</v>
      </c>
      <c r="O300" s="12">
        <f t="shared" si="4"/>
        <v>4</v>
      </c>
      <c r="P300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Noel</v>
      </c>
      <c r="Q300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301" spans="1:17" x14ac:dyDescent="0.3">
      <c r="A301">
        <v>5153</v>
      </c>
      <c r="B301">
        <v>5</v>
      </c>
      <c r="C301" t="s">
        <v>1900</v>
      </c>
      <c r="D301" t="s">
        <v>1901</v>
      </c>
      <c r="E301" s="5">
        <v>42789</v>
      </c>
      <c r="F301" t="s">
        <v>1902</v>
      </c>
      <c r="G301" s="5">
        <v>19540</v>
      </c>
      <c r="H301" t="s">
        <v>546</v>
      </c>
      <c r="I301">
        <v>1953</v>
      </c>
      <c r="J301">
        <f>2025-Table_Customer_Lookup[[#This Row],[birth_year]]</f>
        <v>72</v>
      </c>
      <c r="K301">
        <f ca="1">RANDBETWEEN(120,300)</f>
        <v>168</v>
      </c>
      <c r="N301" s="13" t="str" cm="1">
        <f t="array" ref="N301">_xlfn.IFS(Table_Customer_Lookup[[#This Row],[home_store]]=3,"Low",Table_Customer_Lookup[[#This Row],[home_store]]=5,"Middle",Table_Customer_Lookup[[#This Row],[home_store]]=8,"High")</f>
        <v>Middle</v>
      </c>
      <c r="O301" s="12">
        <f t="shared" si="4"/>
        <v>9</v>
      </c>
      <c r="P301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Dominique</v>
      </c>
      <c r="Q301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302" spans="1:17" x14ac:dyDescent="0.3">
      <c r="A302">
        <v>5160</v>
      </c>
      <c r="B302">
        <v>5</v>
      </c>
      <c r="C302" t="s">
        <v>1903</v>
      </c>
      <c r="D302" t="s">
        <v>1904</v>
      </c>
      <c r="E302" s="5">
        <v>43263</v>
      </c>
      <c r="F302" t="s">
        <v>1905</v>
      </c>
      <c r="G302" s="5">
        <v>30207</v>
      </c>
      <c r="H302" t="s">
        <v>546</v>
      </c>
      <c r="I302">
        <v>1982</v>
      </c>
      <c r="J302">
        <f>2025-Table_Customer_Lookup[[#This Row],[birth_year]]</f>
        <v>43</v>
      </c>
      <c r="K302">
        <f ca="1">RANDBETWEEN(120,300)</f>
        <v>216</v>
      </c>
      <c r="N302" s="13" t="str" cm="1">
        <f t="array" ref="N302">_xlfn.IFS(Table_Customer_Lookup[[#This Row],[home_store]]=3,"Low",Table_Customer_Lookup[[#This Row],[home_store]]=5,"Middle",Table_Customer_Lookup[[#This Row],[home_store]]=8,"High")</f>
        <v>Middle</v>
      </c>
      <c r="O302" s="12">
        <f t="shared" si="4"/>
        <v>5</v>
      </c>
      <c r="P302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Velma</v>
      </c>
      <c r="Q302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303" spans="1:17" x14ac:dyDescent="0.3">
      <c r="A303">
        <v>5162</v>
      </c>
      <c r="B303">
        <v>5</v>
      </c>
      <c r="C303" t="s">
        <v>1906</v>
      </c>
      <c r="D303" t="s">
        <v>1907</v>
      </c>
      <c r="E303" s="5">
        <v>43400</v>
      </c>
      <c r="F303" t="s">
        <v>1908</v>
      </c>
      <c r="G303" s="5">
        <v>33313</v>
      </c>
      <c r="H303" t="s">
        <v>546</v>
      </c>
      <c r="I303">
        <v>1991</v>
      </c>
      <c r="J303">
        <f>2025-Table_Customer_Lookup[[#This Row],[birth_year]]</f>
        <v>34</v>
      </c>
      <c r="K303">
        <f ca="1">RANDBETWEEN(120,300)</f>
        <v>254</v>
      </c>
      <c r="N303" s="13" t="str" cm="1">
        <f t="array" ref="N303">_xlfn.IFS(Table_Customer_Lookup[[#This Row],[home_store]]=3,"Low",Table_Customer_Lookup[[#This Row],[home_store]]=5,"Middle",Table_Customer_Lookup[[#This Row],[home_store]]=8,"High")</f>
        <v>Middle</v>
      </c>
      <c r="O303" s="12">
        <f t="shared" si="4"/>
        <v>5</v>
      </c>
      <c r="P303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Carol</v>
      </c>
      <c r="Q303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304" spans="1:17" x14ac:dyDescent="0.3">
      <c r="A304">
        <v>5169</v>
      </c>
      <c r="B304">
        <v>5</v>
      </c>
      <c r="C304" t="s">
        <v>1909</v>
      </c>
      <c r="D304" t="s">
        <v>1910</v>
      </c>
      <c r="E304" s="5">
        <v>43313</v>
      </c>
      <c r="F304" t="s">
        <v>1911</v>
      </c>
      <c r="G304" s="5">
        <v>31346</v>
      </c>
      <c r="H304" t="s">
        <v>546</v>
      </c>
      <c r="I304">
        <v>1985</v>
      </c>
      <c r="J304">
        <f>2025-Table_Customer_Lookup[[#This Row],[birth_year]]</f>
        <v>40</v>
      </c>
      <c r="K304">
        <f ca="1">RANDBETWEEN(120,300)</f>
        <v>294</v>
      </c>
      <c r="N304" s="13" t="str" cm="1">
        <f t="array" ref="N304">_xlfn.IFS(Table_Customer_Lookup[[#This Row],[home_store]]=3,"Low",Table_Customer_Lookup[[#This Row],[home_store]]=5,"Middle",Table_Customer_Lookup[[#This Row],[home_store]]=8,"High")</f>
        <v>Middle</v>
      </c>
      <c r="O304" s="12">
        <f t="shared" si="4"/>
        <v>4</v>
      </c>
      <c r="P304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Gail</v>
      </c>
      <c r="Q304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305" spans="1:17" x14ac:dyDescent="0.3">
      <c r="A305">
        <v>5170</v>
      </c>
      <c r="B305">
        <v>5</v>
      </c>
      <c r="C305" t="s">
        <v>1912</v>
      </c>
      <c r="D305" t="s">
        <v>1913</v>
      </c>
      <c r="E305" s="5">
        <v>42794</v>
      </c>
      <c r="F305" t="s">
        <v>1914</v>
      </c>
      <c r="G305" s="5">
        <v>19644</v>
      </c>
      <c r="H305" t="s">
        <v>546</v>
      </c>
      <c r="I305">
        <v>1953</v>
      </c>
      <c r="J305">
        <f>2025-Table_Customer_Lookup[[#This Row],[birth_year]]</f>
        <v>72</v>
      </c>
      <c r="K305">
        <f ca="1">RANDBETWEEN(120,300)</f>
        <v>266</v>
      </c>
      <c r="N305" s="13" t="str" cm="1">
        <f t="array" ref="N305">_xlfn.IFS(Table_Customer_Lookup[[#This Row],[home_store]]=3,"Low",Table_Customer_Lookup[[#This Row],[home_store]]=5,"Middle",Table_Customer_Lookup[[#This Row],[home_store]]=8,"High")</f>
        <v>Middle</v>
      </c>
      <c r="O305" s="12">
        <f t="shared" si="4"/>
        <v>7</v>
      </c>
      <c r="P305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Heather</v>
      </c>
      <c r="Q305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306" spans="1:17" x14ac:dyDescent="0.3">
      <c r="A306">
        <v>5171</v>
      </c>
      <c r="B306">
        <v>5</v>
      </c>
      <c r="C306" t="s">
        <v>1915</v>
      </c>
      <c r="D306" t="s">
        <v>1916</v>
      </c>
      <c r="E306" s="5">
        <v>42932</v>
      </c>
      <c r="F306" t="s">
        <v>1917</v>
      </c>
      <c r="G306" s="5">
        <v>22751</v>
      </c>
      <c r="H306" t="s">
        <v>546</v>
      </c>
      <c r="I306">
        <v>1962</v>
      </c>
      <c r="J306">
        <f>2025-Table_Customer_Lookup[[#This Row],[birth_year]]</f>
        <v>63</v>
      </c>
      <c r="K306">
        <f ca="1">RANDBETWEEN(120,300)</f>
        <v>217</v>
      </c>
      <c r="N306" s="13" t="str" cm="1">
        <f t="array" ref="N306">_xlfn.IFS(Table_Customer_Lookup[[#This Row],[home_store]]=3,"Low",Table_Customer_Lookup[[#This Row],[home_store]]=5,"Middle",Table_Customer_Lookup[[#This Row],[home_store]]=8,"High")</f>
        <v>Middle</v>
      </c>
      <c r="O306" s="12">
        <f t="shared" si="4"/>
        <v>6</v>
      </c>
      <c r="P306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Skyler</v>
      </c>
      <c r="Q306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307" spans="1:17" x14ac:dyDescent="0.3">
      <c r="A307">
        <v>5172</v>
      </c>
      <c r="B307">
        <v>5</v>
      </c>
      <c r="C307" t="s">
        <v>1918</v>
      </c>
      <c r="D307" t="s">
        <v>1919</v>
      </c>
      <c r="E307" s="5">
        <v>42844</v>
      </c>
      <c r="F307" t="s">
        <v>1920</v>
      </c>
      <c r="G307" s="5">
        <v>20783</v>
      </c>
      <c r="H307" t="s">
        <v>546</v>
      </c>
      <c r="I307">
        <v>1956</v>
      </c>
      <c r="J307">
        <f>2025-Table_Customer_Lookup[[#This Row],[birth_year]]</f>
        <v>69</v>
      </c>
      <c r="K307">
        <f ca="1">RANDBETWEEN(120,300)</f>
        <v>259</v>
      </c>
      <c r="N307" s="13" t="str" cm="1">
        <f t="array" ref="N307">_xlfn.IFS(Table_Customer_Lookup[[#This Row],[home_store]]=3,"Low",Table_Customer_Lookup[[#This Row],[home_store]]=5,"Middle",Table_Customer_Lookup[[#This Row],[home_store]]=8,"High")</f>
        <v>Middle</v>
      </c>
      <c r="O307" s="12">
        <f t="shared" si="4"/>
        <v>5</v>
      </c>
      <c r="P307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Wendy</v>
      </c>
      <c r="Q307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308" spans="1:17" x14ac:dyDescent="0.3">
      <c r="A308">
        <v>5177</v>
      </c>
      <c r="B308">
        <v>5</v>
      </c>
      <c r="C308" t="s">
        <v>1921</v>
      </c>
      <c r="D308" t="s">
        <v>1922</v>
      </c>
      <c r="E308" s="5">
        <v>43366</v>
      </c>
      <c r="F308" t="s">
        <v>1923</v>
      </c>
      <c r="G308" s="5">
        <v>32537</v>
      </c>
      <c r="H308" t="s">
        <v>546</v>
      </c>
      <c r="I308">
        <v>1989</v>
      </c>
      <c r="J308">
        <f>2025-Table_Customer_Lookup[[#This Row],[birth_year]]</f>
        <v>36</v>
      </c>
      <c r="K308">
        <f ca="1">RANDBETWEEN(120,300)</f>
        <v>183</v>
      </c>
      <c r="N308" s="13" t="str" cm="1">
        <f t="array" ref="N308">_xlfn.IFS(Table_Customer_Lookup[[#This Row],[home_store]]=3,"Low",Table_Customer_Lookup[[#This Row],[home_store]]=5,"Middle",Table_Customer_Lookup[[#This Row],[home_store]]=8,"High")</f>
        <v>Middle</v>
      </c>
      <c r="O308" s="12">
        <f t="shared" si="4"/>
        <v>6</v>
      </c>
      <c r="P308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Morgan</v>
      </c>
      <c r="Q308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309" spans="1:17" x14ac:dyDescent="0.3">
      <c r="A309">
        <v>5183</v>
      </c>
      <c r="B309">
        <v>5</v>
      </c>
      <c r="C309" t="s">
        <v>1926</v>
      </c>
      <c r="D309" t="s">
        <v>1927</v>
      </c>
      <c r="E309" s="5">
        <v>42911</v>
      </c>
      <c r="F309" t="s">
        <v>1928</v>
      </c>
      <c r="G309" s="5">
        <v>22285</v>
      </c>
      <c r="H309" t="s">
        <v>546</v>
      </c>
      <c r="I309">
        <v>1961</v>
      </c>
      <c r="J309">
        <f>2025-Table_Customer_Lookup[[#This Row],[birth_year]]</f>
        <v>64</v>
      </c>
      <c r="K309">
        <f ca="1">RANDBETWEEN(120,300)</f>
        <v>261</v>
      </c>
      <c r="N309" s="13" t="str" cm="1">
        <f t="array" ref="N309">_xlfn.IFS(Table_Customer_Lookup[[#This Row],[home_store]]=3,"Low",Table_Customer_Lookup[[#This Row],[home_store]]=5,"Middle",Table_Customer_Lookup[[#This Row],[home_store]]=8,"High")</f>
        <v>Middle</v>
      </c>
      <c r="O309" s="12">
        <f t="shared" si="4"/>
        <v>6</v>
      </c>
      <c r="P309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Kameko</v>
      </c>
      <c r="Q309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310" spans="1:17" x14ac:dyDescent="0.3">
      <c r="A310">
        <v>5185</v>
      </c>
      <c r="B310">
        <v>5</v>
      </c>
      <c r="C310" t="s">
        <v>1929</v>
      </c>
      <c r="D310" t="s">
        <v>1930</v>
      </c>
      <c r="E310" s="5">
        <v>43552</v>
      </c>
      <c r="F310" t="s">
        <v>1931</v>
      </c>
      <c r="G310" s="5">
        <v>36731</v>
      </c>
      <c r="H310" t="s">
        <v>546</v>
      </c>
      <c r="I310">
        <v>2000</v>
      </c>
      <c r="J310">
        <f>2025-Table_Customer_Lookup[[#This Row],[birth_year]]</f>
        <v>25</v>
      </c>
      <c r="K310">
        <f ca="1">RANDBETWEEN(120,300)</f>
        <v>194</v>
      </c>
      <c r="N310" s="13" t="str" cm="1">
        <f t="array" ref="N310">_xlfn.IFS(Table_Customer_Lookup[[#This Row],[home_store]]=3,"Low",Table_Customer_Lookup[[#This Row],[home_store]]=5,"Middle",Table_Customer_Lookup[[#This Row],[home_store]]=8,"High")</f>
        <v>Middle</v>
      </c>
      <c r="O310" s="12">
        <f t="shared" si="4"/>
        <v>5</v>
      </c>
      <c r="P310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Maris</v>
      </c>
      <c r="Q310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311" spans="1:17" x14ac:dyDescent="0.3">
      <c r="A311">
        <v>5186</v>
      </c>
      <c r="B311">
        <v>5</v>
      </c>
      <c r="C311" t="s">
        <v>1932</v>
      </c>
      <c r="D311" t="s">
        <v>1933</v>
      </c>
      <c r="E311" s="5">
        <v>43276</v>
      </c>
      <c r="F311" t="s">
        <v>1934</v>
      </c>
      <c r="G311" s="5">
        <v>30517</v>
      </c>
      <c r="H311" t="s">
        <v>546</v>
      </c>
      <c r="I311">
        <v>1983</v>
      </c>
      <c r="J311">
        <f>2025-Table_Customer_Lookup[[#This Row],[birth_year]]</f>
        <v>42</v>
      </c>
      <c r="K311">
        <f ca="1">RANDBETWEEN(120,300)</f>
        <v>233</v>
      </c>
      <c r="N311" s="13" t="str" cm="1">
        <f t="array" ref="N311">_xlfn.IFS(Table_Customer_Lookup[[#This Row],[home_store]]=3,"Low",Table_Customer_Lookup[[#This Row],[home_store]]=5,"Middle",Table_Customer_Lookup[[#This Row],[home_store]]=8,"High")</f>
        <v>Middle</v>
      </c>
      <c r="O311" s="12">
        <f t="shared" si="4"/>
        <v>5</v>
      </c>
      <c r="P311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Oprah</v>
      </c>
      <c r="Q311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312" spans="1:17" x14ac:dyDescent="0.3">
      <c r="A312">
        <v>5187</v>
      </c>
      <c r="B312">
        <v>5</v>
      </c>
      <c r="C312" t="s">
        <v>1935</v>
      </c>
      <c r="D312" t="s">
        <v>1936</v>
      </c>
      <c r="E312" s="5">
        <v>43435</v>
      </c>
      <c r="F312" t="s">
        <v>1937</v>
      </c>
      <c r="G312" s="5">
        <v>34090</v>
      </c>
      <c r="H312" t="s">
        <v>546</v>
      </c>
      <c r="I312">
        <v>1993</v>
      </c>
      <c r="J312">
        <f>2025-Table_Customer_Lookup[[#This Row],[birth_year]]</f>
        <v>32</v>
      </c>
      <c r="K312">
        <f ca="1">RANDBETWEEN(120,300)</f>
        <v>175</v>
      </c>
      <c r="N312" s="13" t="str" cm="1">
        <f t="array" ref="N312">_xlfn.IFS(Table_Customer_Lookup[[#This Row],[home_store]]=3,"Low",Table_Customer_Lookup[[#This Row],[home_store]]=5,"Middle",Table_Customer_Lookup[[#This Row],[home_store]]=8,"High")</f>
        <v>Middle</v>
      </c>
      <c r="O312" s="12">
        <f t="shared" si="4"/>
        <v>6</v>
      </c>
      <c r="P312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Darryl</v>
      </c>
      <c r="Q312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313" spans="1:17" x14ac:dyDescent="0.3">
      <c r="A313">
        <v>5193</v>
      </c>
      <c r="B313">
        <v>5</v>
      </c>
      <c r="C313" t="s">
        <v>1944</v>
      </c>
      <c r="D313" t="s">
        <v>1945</v>
      </c>
      <c r="E313" s="5">
        <v>43106</v>
      </c>
      <c r="F313" t="s">
        <v>1946</v>
      </c>
      <c r="G313" s="5">
        <v>26686</v>
      </c>
      <c r="H313" t="s">
        <v>546</v>
      </c>
      <c r="I313">
        <v>1973</v>
      </c>
      <c r="J313">
        <f>2025-Table_Customer_Lookup[[#This Row],[birth_year]]</f>
        <v>52</v>
      </c>
      <c r="K313">
        <f ca="1">RANDBETWEEN(120,300)</f>
        <v>154</v>
      </c>
      <c r="N313" s="13" t="str" cm="1">
        <f t="array" ref="N313">_xlfn.IFS(Table_Customer_Lookup[[#This Row],[home_store]]=3,"Low",Table_Customer_Lookup[[#This Row],[home_store]]=5,"Middle",Table_Customer_Lookup[[#This Row],[home_store]]=8,"High")</f>
        <v>Middle</v>
      </c>
      <c r="O313" s="12">
        <f t="shared" si="4"/>
        <v>8</v>
      </c>
      <c r="P313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Margaret</v>
      </c>
      <c r="Q313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314" spans="1:17" x14ac:dyDescent="0.3">
      <c r="A314">
        <v>5195</v>
      </c>
      <c r="B314">
        <v>5</v>
      </c>
      <c r="C314" t="s">
        <v>1947</v>
      </c>
      <c r="D314" t="s">
        <v>1948</v>
      </c>
      <c r="E314" s="5">
        <v>43237</v>
      </c>
      <c r="F314" t="s">
        <v>1949</v>
      </c>
      <c r="G314" s="5">
        <v>29637</v>
      </c>
      <c r="H314" t="s">
        <v>546</v>
      </c>
      <c r="I314">
        <v>1981</v>
      </c>
      <c r="J314">
        <f>2025-Table_Customer_Lookup[[#This Row],[birth_year]]</f>
        <v>44</v>
      </c>
      <c r="K314">
        <f ca="1">RANDBETWEEN(120,300)</f>
        <v>273</v>
      </c>
      <c r="N314" s="13" t="str" cm="1">
        <f t="array" ref="N314">_xlfn.IFS(Table_Customer_Lookup[[#This Row],[home_store]]=3,"Low",Table_Customer_Lookup[[#This Row],[home_store]]=5,"Middle",Table_Customer_Lookup[[#This Row],[home_store]]=8,"High")</f>
        <v>Middle</v>
      </c>
      <c r="O314" s="12">
        <f t="shared" si="4"/>
        <v>5</v>
      </c>
      <c r="P314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Sasha</v>
      </c>
      <c r="Q314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315" spans="1:17" x14ac:dyDescent="0.3">
      <c r="A315">
        <v>5204</v>
      </c>
      <c r="B315">
        <v>5</v>
      </c>
      <c r="C315" t="s">
        <v>1953</v>
      </c>
      <c r="D315" t="s">
        <v>1954</v>
      </c>
      <c r="E315" s="5">
        <v>42980</v>
      </c>
      <c r="F315" t="s">
        <v>1955</v>
      </c>
      <c r="G315" s="5">
        <v>23838</v>
      </c>
      <c r="H315" t="s">
        <v>546</v>
      </c>
      <c r="I315">
        <v>1965</v>
      </c>
      <c r="J315">
        <f>2025-Table_Customer_Lookup[[#This Row],[birth_year]]</f>
        <v>60</v>
      </c>
      <c r="K315">
        <f ca="1">RANDBETWEEN(120,300)</f>
        <v>146</v>
      </c>
      <c r="N315" s="13" t="str" cm="1">
        <f t="array" ref="N315">_xlfn.IFS(Table_Customer_Lookup[[#This Row],[home_store]]=3,"Low",Table_Customer_Lookup[[#This Row],[home_store]]=5,"Middle",Table_Customer_Lookup[[#This Row],[home_store]]=8,"High")</f>
        <v>Middle</v>
      </c>
      <c r="O315" s="12">
        <f t="shared" si="4"/>
        <v>10</v>
      </c>
      <c r="P315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Fredericka</v>
      </c>
      <c r="Q315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316" spans="1:17" x14ac:dyDescent="0.3">
      <c r="A316">
        <v>5206</v>
      </c>
      <c r="B316">
        <v>5</v>
      </c>
      <c r="C316" t="s">
        <v>1956</v>
      </c>
      <c r="D316" t="s">
        <v>1957</v>
      </c>
      <c r="E316" s="5">
        <v>43207</v>
      </c>
      <c r="F316" t="s">
        <v>1958</v>
      </c>
      <c r="G316" s="5">
        <v>28964</v>
      </c>
      <c r="H316" t="s">
        <v>546</v>
      </c>
      <c r="I316">
        <v>1979</v>
      </c>
      <c r="J316">
        <f>2025-Table_Customer_Lookup[[#This Row],[birth_year]]</f>
        <v>46</v>
      </c>
      <c r="K316">
        <f ca="1">RANDBETWEEN(120,300)</f>
        <v>223</v>
      </c>
      <c r="N316" s="13" t="str" cm="1">
        <f t="array" ref="N316">_xlfn.IFS(Table_Customer_Lookup[[#This Row],[home_store]]=3,"Low",Table_Customer_Lookup[[#This Row],[home_store]]=5,"Middle",Table_Customer_Lookup[[#This Row],[home_store]]=8,"High")</f>
        <v>Middle</v>
      </c>
      <c r="O316" s="12">
        <f t="shared" si="4"/>
        <v>6</v>
      </c>
      <c r="P316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Lesley</v>
      </c>
      <c r="Q316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317" spans="1:17" x14ac:dyDescent="0.3">
      <c r="A317">
        <v>5207</v>
      </c>
      <c r="B317">
        <v>5</v>
      </c>
      <c r="C317" t="s">
        <v>1959</v>
      </c>
      <c r="D317" t="s">
        <v>1960</v>
      </c>
      <c r="E317" s="5">
        <v>43334</v>
      </c>
      <c r="F317" t="s">
        <v>1961</v>
      </c>
      <c r="G317" s="5">
        <v>31812</v>
      </c>
      <c r="H317" t="s">
        <v>546</v>
      </c>
      <c r="I317">
        <v>1987</v>
      </c>
      <c r="J317">
        <f>2025-Table_Customer_Lookup[[#This Row],[birth_year]]</f>
        <v>38</v>
      </c>
      <c r="K317">
        <f ca="1">RANDBETWEEN(120,300)</f>
        <v>154</v>
      </c>
      <c r="N317" s="13" t="str" cm="1">
        <f t="array" ref="N317">_xlfn.IFS(Table_Customer_Lookup[[#This Row],[home_store]]=3,"Low",Table_Customer_Lookup[[#This Row],[home_store]]=5,"Middle",Table_Customer_Lookup[[#This Row],[home_store]]=8,"High")</f>
        <v>Middle</v>
      </c>
      <c r="O317" s="12">
        <f t="shared" si="4"/>
        <v>5</v>
      </c>
      <c r="P317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Willa</v>
      </c>
      <c r="Q317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318" spans="1:17" x14ac:dyDescent="0.3">
      <c r="A318">
        <v>5212</v>
      </c>
      <c r="B318">
        <v>5</v>
      </c>
      <c r="C318" t="s">
        <v>1962</v>
      </c>
      <c r="D318" t="s">
        <v>1963</v>
      </c>
      <c r="E318" s="5">
        <v>43113</v>
      </c>
      <c r="F318" t="s">
        <v>1964</v>
      </c>
      <c r="G318" s="5">
        <v>26841</v>
      </c>
      <c r="H318" t="s">
        <v>546</v>
      </c>
      <c r="I318">
        <v>1973</v>
      </c>
      <c r="J318">
        <f>2025-Table_Customer_Lookup[[#This Row],[birth_year]]</f>
        <v>52</v>
      </c>
      <c r="K318">
        <f ca="1">RANDBETWEEN(120,300)</f>
        <v>144</v>
      </c>
      <c r="N318" s="13" t="str" cm="1">
        <f t="array" ref="N318">_xlfn.IFS(Table_Customer_Lookup[[#This Row],[home_store]]=3,"Low",Table_Customer_Lookup[[#This Row],[home_store]]=5,"Middle",Table_Customer_Lookup[[#This Row],[home_store]]=8,"High")</f>
        <v>Middle</v>
      </c>
      <c r="O318" s="12">
        <f t="shared" si="4"/>
        <v>5</v>
      </c>
      <c r="P318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Nayda</v>
      </c>
      <c r="Q318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319" spans="1:17" x14ac:dyDescent="0.3">
      <c r="A319">
        <v>5213</v>
      </c>
      <c r="B319">
        <v>5</v>
      </c>
      <c r="C319" t="s">
        <v>1965</v>
      </c>
      <c r="D319" t="s">
        <v>1966</v>
      </c>
      <c r="E319" s="5">
        <v>43228</v>
      </c>
      <c r="F319" t="s">
        <v>1967</v>
      </c>
      <c r="G319" s="5">
        <v>29430</v>
      </c>
      <c r="H319" t="s">
        <v>546</v>
      </c>
      <c r="I319">
        <v>1980</v>
      </c>
      <c r="J319">
        <f>2025-Table_Customer_Lookup[[#This Row],[birth_year]]</f>
        <v>45</v>
      </c>
      <c r="K319">
        <f ca="1">RANDBETWEEN(120,300)</f>
        <v>157</v>
      </c>
      <c r="N319" s="13" t="str" cm="1">
        <f t="array" ref="N319">_xlfn.IFS(Table_Customer_Lookup[[#This Row],[home_store]]=3,"Low",Table_Customer_Lookup[[#This Row],[home_store]]=5,"Middle",Table_Customer_Lookup[[#This Row],[home_store]]=8,"High")</f>
        <v>Middle</v>
      </c>
      <c r="O319" s="12">
        <f t="shared" si="4"/>
        <v>5</v>
      </c>
      <c r="P319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Tanya</v>
      </c>
      <c r="Q319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320" spans="1:17" x14ac:dyDescent="0.3">
      <c r="A320">
        <v>5218</v>
      </c>
      <c r="B320">
        <v>5</v>
      </c>
      <c r="C320" t="s">
        <v>1971</v>
      </c>
      <c r="D320" t="s">
        <v>1972</v>
      </c>
      <c r="E320" s="5">
        <v>43309</v>
      </c>
      <c r="F320" t="s">
        <v>1973</v>
      </c>
      <c r="G320" s="5">
        <v>31242</v>
      </c>
      <c r="H320" t="s">
        <v>546</v>
      </c>
      <c r="I320">
        <v>1985</v>
      </c>
      <c r="J320">
        <f>2025-Table_Customer_Lookup[[#This Row],[birth_year]]</f>
        <v>40</v>
      </c>
      <c r="K320">
        <f ca="1">RANDBETWEEN(120,300)</f>
        <v>141</v>
      </c>
      <c r="N320" s="13" t="str" cm="1">
        <f t="array" ref="N320">_xlfn.IFS(Table_Customer_Lookup[[#This Row],[home_store]]=3,"Low",Table_Customer_Lookup[[#This Row],[home_store]]=5,"Middle",Table_Customer_Lookup[[#This Row],[home_store]]=8,"High")</f>
        <v>Middle</v>
      </c>
      <c r="O320" s="12">
        <f t="shared" si="4"/>
        <v>7</v>
      </c>
      <c r="P320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Xaviera</v>
      </c>
      <c r="Q320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321" spans="1:17" x14ac:dyDescent="0.3">
      <c r="A321">
        <v>5220</v>
      </c>
      <c r="B321">
        <v>5</v>
      </c>
      <c r="C321" t="s">
        <v>1977</v>
      </c>
      <c r="D321" t="s">
        <v>1978</v>
      </c>
      <c r="E321" s="5">
        <v>43031</v>
      </c>
      <c r="F321" t="s">
        <v>1979</v>
      </c>
      <c r="G321" s="5">
        <v>24977</v>
      </c>
      <c r="H321" t="s">
        <v>546</v>
      </c>
      <c r="I321">
        <v>1968</v>
      </c>
      <c r="J321">
        <f>2025-Table_Customer_Lookup[[#This Row],[birth_year]]</f>
        <v>57</v>
      </c>
      <c r="K321">
        <f ca="1">RANDBETWEEN(120,300)</f>
        <v>140</v>
      </c>
      <c r="N321" s="13" t="str" cm="1">
        <f t="array" ref="N321">_xlfn.IFS(Table_Customer_Lookup[[#This Row],[home_store]]=3,"Low",Table_Customer_Lookup[[#This Row],[home_store]]=5,"Middle",Table_Customer_Lookup[[#This Row],[home_store]]=8,"High")</f>
        <v>Middle</v>
      </c>
      <c r="O321" s="12">
        <f t="shared" si="4"/>
        <v>8</v>
      </c>
      <c r="P321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Danielle</v>
      </c>
      <c r="Q321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322" spans="1:17" x14ac:dyDescent="0.3">
      <c r="A322">
        <v>5224</v>
      </c>
      <c r="B322">
        <v>5</v>
      </c>
      <c r="C322" t="s">
        <v>1980</v>
      </c>
      <c r="D322" t="s">
        <v>1981</v>
      </c>
      <c r="E322" s="5">
        <v>43449</v>
      </c>
      <c r="F322" t="s">
        <v>1982</v>
      </c>
      <c r="G322" s="5">
        <v>34401</v>
      </c>
      <c r="H322" t="s">
        <v>546</v>
      </c>
      <c r="I322">
        <v>1994</v>
      </c>
      <c r="J322">
        <f>2025-Table_Customer_Lookup[[#This Row],[birth_year]]</f>
        <v>31</v>
      </c>
      <c r="K322">
        <f ca="1">RANDBETWEEN(120,300)</f>
        <v>132</v>
      </c>
      <c r="N322" s="13" t="str" cm="1">
        <f t="array" ref="N322">_xlfn.IFS(Table_Customer_Lookup[[#This Row],[home_store]]=3,"Low",Table_Customer_Lookup[[#This Row],[home_store]]=5,"Middle",Table_Customer_Lookup[[#This Row],[home_store]]=8,"High")</f>
        <v>Middle</v>
      </c>
      <c r="O322" s="12">
        <f t="shared" si="4"/>
        <v>6</v>
      </c>
      <c r="P322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Summer</v>
      </c>
      <c r="Q322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323" spans="1:17" x14ac:dyDescent="0.3">
      <c r="A323">
        <v>5227</v>
      </c>
      <c r="B323">
        <v>5</v>
      </c>
      <c r="C323" t="s">
        <v>1983</v>
      </c>
      <c r="D323" t="s">
        <v>1984</v>
      </c>
      <c r="E323" s="5">
        <v>43008</v>
      </c>
      <c r="F323" t="s">
        <v>1985</v>
      </c>
      <c r="G323" s="5">
        <v>24459</v>
      </c>
      <c r="H323" t="s">
        <v>546</v>
      </c>
      <c r="I323">
        <v>1966</v>
      </c>
      <c r="J323">
        <f>2025-Table_Customer_Lookup[[#This Row],[birth_year]]</f>
        <v>59</v>
      </c>
      <c r="K323">
        <f ca="1">RANDBETWEEN(120,300)</f>
        <v>161</v>
      </c>
      <c r="N323" s="13" t="str" cm="1">
        <f t="array" ref="N323">_xlfn.IFS(Table_Customer_Lookup[[#This Row],[home_store]]=3,"Low",Table_Customer_Lookup[[#This Row],[home_store]]=5,"Middle",Table_Customer_Lookup[[#This Row],[home_store]]=8,"High")</f>
        <v>Middle</v>
      </c>
      <c r="O323" s="12">
        <f t="shared" ref="O323:O386" si="5">LEN(C323)</f>
        <v>4</v>
      </c>
      <c r="P323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Dawn</v>
      </c>
      <c r="Q323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324" spans="1:17" x14ac:dyDescent="0.3">
      <c r="A324">
        <v>5228</v>
      </c>
      <c r="B324">
        <v>5</v>
      </c>
      <c r="C324" t="s">
        <v>1986</v>
      </c>
      <c r="D324" t="s">
        <v>1987</v>
      </c>
      <c r="E324" s="5">
        <v>42741</v>
      </c>
      <c r="F324" t="s">
        <v>1988</v>
      </c>
      <c r="G324" s="5">
        <v>18453</v>
      </c>
      <c r="H324" t="s">
        <v>546</v>
      </c>
      <c r="I324">
        <v>1950</v>
      </c>
      <c r="J324">
        <f>2025-Table_Customer_Lookup[[#This Row],[birth_year]]</f>
        <v>75</v>
      </c>
      <c r="K324">
        <f ca="1">RANDBETWEEN(120,300)</f>
        <v>250</v>
      </c>
      <c r="N324" s="13" t="str" cm="1">
        <f t="array" ref="N324">_xlfn.IFS(Table_Customer_Lookup[[#This Row],[home_store]]=3,"Low",Table_Customer_Lookup[[#This Row],[home_store]]=5,"Middle",Table_Customer_Lookup[[#This Row],[home_store]]=8,"High")</f>
        <v>Middle</v>
      </c>
      <c r="O324" s="12">
        <f t="shared" si="5"/>
        <v>6</v>
      </c>
      <c r="P324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Charde</v>
      </c>
      <c r="Q324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325" spans="1:17" x14ac:dyDescent="0.3">
      <c r="A325">
        <v>5229</v>
      </c>
      <c r="B325">
        <v>5</v>
      </c>
      <c r="C325" t="s">
        <v>1989</v>
      </c>
      <c r="D325" t="s">
        <v>1990</v>
      </c>
      <c r="E325" s="5">
        <v>43180</v>
      </c>
      <c r="F325" t="s">
        <v>1991</v>
      </c>
      <c r="G325" s="5">
        <v>28343</v>
      </c>
      <c r="H325" t="s">
        <v>546</v>
      </c>
      <c r="I325">
        <v>1977</v>
      </c>
      <c r="J325">
        <f>2025-Table_Customer_Lookup[[#This Row],[birth_year]]</f>
        <v>48</v>
      </c>
      <c r="K325">
        <f ca="1">RANDBETWEEN(120,300)</f>
        <v>265</v>
      </c>
      <c r="N325" s="13" t="str" cm="1">
        <f t="array" ref="N325">_xlfn.IFS(Table_Customer_Lookup[[#This Row],[home_store]]=3,"Low",Table_Customer_Lookup[[#This Row],[home_store]]=5,"Middle",Table_Customer_Lookup[[#This Row],[home_store]]=8,"High")</f>
        <v>Middle</v>
      </c>
      <c r="O325" s="12">
        <f t="shared" si="5"/>
        <v>7</v>
      </c>
      <c r="P325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Camilla</v>
      </c>
      <c r="Q325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326" spans="1:17" x14ac:dyDescent="0.3">
      <c r="A326">
        <v>5241</v>
      </c>
      <c r="B326">
        <v>5</v>
      </c>
      <c r="C326" t="s">
        <v>1866</v>
      </c>
      <c r="D326" t="s">
        <v>1992</v>
      </c>
      <c r="E326" s="5">
        <v>42762</v>
      </c>
      <c r="F326" t="s">
        <v>1993</v>
      </c>
      <c r="G326" s="5">
        <v>18919</v>
      </c>
      <c r="H326" t="s">
        <v>546</v>
      </c>
      <c r="I326">
        <v>1951</v>
      </c>
      <c r="J326">
        <f>2025-Table_Customer_Lookup[[#This Row],[birth_year]]</f>
        <v>74</v>
      </c>
      <c r="K326">
        <f ca="1">RANDBETWEEN(120,300)</f>
        <v>180</v>
      </c>
      <c r="N326" s="13" t="str" cm="1">
        <f t="array" ref="N326">_xlfn.IFS(Table_Customer_Lookup[[#This Row],[home_store]]=3,"Low",Table_Customer_Lookup[[#This Row],[home_store]]=5,"Middle",Table_Customer_Lookup[[#This Row],[home_store]]=8,"High")</f>
        <v>Middle</v>
      </c>
      <c r="O326" s="12">
        <f t="shared" si="5"/>
        <v>5</v>
      </c>
      <c r="P326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Belle</v>
      </c>
      <c r="Q326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327" spans="1:17" x14ac:dyDescent="0.3">
      <c r="A327">
        <v>5244</v>
      </c>
      <c r="B327">
        <v>5</v>
      </c>
      <c r="C327" t="s">
        <v>1994</v>
      </c>
      <c r="D327" t="s">
        <v>1995</v>
      </c>
      <c r="E327" s="5">
        <v>42978</v>
      </c>
      <c r="F327" t="s">
        <v>1996</v>
      </c>
      <c r="G327" s="5">
        <v>23786</v>
      </c>
      <c r="H327" t="s">
        <v>546</v>
      </c>
      <c r="I327">
        <v>1965</v>
      </c>
      <c r="J327">
        <f>2025-Table_Customer_Lookup[[#This Row],[birth_year]]</f>
        <v>60</v>
      </c>
      <c r="K327">
        <f ca="1">RANDBETWEEN(120,300)</f>
        <v>209</v>
      </c>
      <c r="N327" s="13" t="str" cm="1">
        <f t="array" ref="N327">_xlfn.IFS(Table_Customer_Lookup[[#This Row],[home_store]]=3,"Low",Table_Customer_Lookup[[#This Row],[home_store]]=5,"Middle",Table_Customer_Lookup[[#This Row],[home_store]]=8,"High")</f>
        <v>Middle</v>
      </c>
      <c r="O327" s="12">
        <f t="shared" si="5"/>
        <v>6</v>
      </c>
      <c r="P327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Hiroko</v>
      </c>
      <c r="Q327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328" spans="1:17" x14ac:dyDescent="0.3">
      <c r="A328">
        <v>5254</v>
      </c>
      <c r="B328">
        <v>5</v>
      </c>
      <c r="C328" t="s">
        <v>1997</v>
      </c>
      <c r="D328" t="s">
        <v>1998</v>
      </c>
      <c r="E328" s="5">
        <v>42863</v>
      </c>
      <c r="F328" t="s">
        <v>1999</v>
      </c>
      <c r="G328" s="5">
        <v>21197</v>
      </c>
      <c r="H328" t="s">
        <v>546</v>
      </c>
      <c r="I328">
        <v>1958</v>
      </c>
      <c r="J328">
        <f>2025-Table_Customer_Lookup[[#This Row],[birth_year]]</f>
        <v>67</v>
      </c>
      <c r="K328">
        <f ca="1">RANDBETWEEN(120,300)</f>
        <v>135</v>
      </c>
      <c r="N328" s="13" t="str" cm="1">
        <f t="array" ref="N328">_xlfn.IFS(Table_Customer_Lookup[[#This Row],[home_store]]=3,"Low",Table_Customer_Lookup[[#This Row],[home_store]]=5,"Middle",Table_Customer_Lookup[[#This Row],[home_store]]=8,"High")</f>
        <v>Middle</v>
      </c>
      <c r="O328" s="12">
        <f t="shared" si="5"/>
        <v>7</v>
      </c>
      <c r="P328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Destiny</v>
      </c>
      <c r="Q328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329" spans="1:17" x14ac:dyDescent="0.3">
      <c r="A329">
        <v>5260</v>
      </c>
      <c r="B329">
        <v>5</v>
      </c>
      <c r="C329" t="s">
        <v>2003</v>
      </c>
      <c r="D329" t="s">
        <v>2004</v>
      </c>
      <c r="E329" s="5">
        <v>43070</v>
      </c>
      <c r="F329" t="s">
        <v>2005</v>
      </c>
      <c r="G329" s="5">
        <v>25857</v>
      </c>
      <c r="H329" t="s">
        <v>546</v>
      </c>
      <c r="I329">
        <v>1970</v>
      </c>
      <c r="J329">
        <f>2025-Table_Customer_Lookup[[#This Row],[birth_year]]</f>
        <v>55</v>
      </c>
      <c r="K329">
        <f ca="1">RANDBETWEEN(120,300)</f>
        <v>150</v>
      </c>
      <c r="N329" s="13" t="str" cm="1">
        <f t="array" ref="N329">_xlfn.IFS(Table_Customer_Lookup[[#This Row],[home_store]]=3,"Low",Table_Customer_Lookup[[#This Row],[home_store]]=5,"Middle",Table_Customer_Lookup[[#This Row],[home_store]]=8,"High")</f>
        <v>Middle</v>
      </c>
      <c r="O329" s="12">
        <f t="shared" si="5"/>
        <v>6</v>
      </c>
      <c r="P329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Deanna</v>
      </c>
      <c r="Q329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330" spans="1:17" x14ac:dyDescent="0.3">
      <c r="A330">
        <v>5262</v>
      </c>
      <c r="B330">
        <v>5</v>
      </c>
      <c r="C330" t="s">
        <v>2006</v>
      </c>
      <c r="D330" t="s">
        <v>2007</v>
      </c>
      <c r="E330" s="5">
        <v>42996</v>
      </c>
      <c r="F330" t="s">
        <v>2008</v>
      </c>
      <c r="G330" s="5">
        <v>24200</v>
      </c>
      <c r="H330" t="s">
        <v>546</v>
      </c>
      <c r="I330">
        <v>1966</v>
      </c>
      <c r="J330">
        <f>2025-Table_Customer_Lookup[[#This Row],[birth_year]]</f>
        <v>59</v>
      </c>
      <c r="K330">
        <f ca="1">RANDBETWEEN(120,300)</f>
        <v>255</v>
      </c>
      <c r="N330" s="13" t="str" cm="1">
        <f t="array" ref="N330">_xlfn.IFS(Table_Customer_Lookup[[#This Row],[home_store]]=3,"Low",Table_Customer_Lookup[[#This Row],[home_store]]=5,"Middle",Table_Customer_Lookup[[#This Row],[home_store]]=8,"High")</f>
        <v>Middle</v>
      </c>
      <c r="O330" s="12">
        <f t="shared" si="5"/>
        <v>5</v>
      </c>
      <c r="P330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Wanda</v>
      </c>
      <c r="Q330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331" spans="1:17" x14ac:dyDescent="0.3">
      <c r="A331">
        <v>5263</v>
      </c>
      <c r="B331">
        <v>5</v>
      </c>
      <c r="C331" t="s">
        <v>2009</v>
      </c>
      <c r="D331" t="s">
        <v>2010</v>
      </c>
      <c r="E331" s="5">
        <v>42959</v>
      </c>
      <c r="F331" t="s">
        <v>2011</v>
      </c>
      <c r="G331" s="5">
        <v>23372</v>
      </c>
      <c r="H331" t="s">
        <v>546</v>
      </c>
      <c r="I331">
        <v>1963</v>
      </c>
      <c r="J331">
        <f>2025-Table_Customer_Lookup[[#This Row],[birth_year]]</f>
        <v>62</v>
      </c>
      <c r="K331">
        <f ca="1">RANDBETWEEN(120,300)</f>
        <v>283</v>
      </c>
      <c r="N331" s="13" t="str" cm="1">
        <f t="array" ref="N331">_xlfn.IFS(Table_Customer_Lookup[[#This Row],[home_store]]=3,"Low",Table_Customer_Lookup[[#This Row],[home_store]]=5,"Middle",Table_Customer_Lookup[[#This Row],[home_store]]=8,"High")</f>
        <v>Middle</v>
      </c>
      <c r="O331" s="12">
        <f t="shared" si="5"/>
        <v>5</v>
      </c>
      <c r="P331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Pearl</v>
      </c>
      <c r="Q331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332" spans="1:17" x14ac:dyDescent="0.3">
      <c r="A332">
        <v>5268</v>
      </c>
      <c r="B332">
        <v>5</v>
      </c>
      <c r="C332" t="s">
        <v>2015</v>
      </c>
      <c r="D332" t="s">
        <v>2016</v>
      </c>
      <c r="E332" s="5">
        <v>43490</v>
      </c>
      <c r="F332" t="s">
        <v>2017</v>
      </c>
      <c r="G332" s="5">
        <v>35333</v>
      </c>
      <c r="H332" t="s">
        <v>546</v>
      </c>
      <c r="I332">
        <v>1996</v>
      </c>
      <c r="J332">
        <f>2025-Table_Customer_Lookup[[#This Row],[birth_year]]</f>
        <v>29</v>
      </c>
      <c r="K332">
        <f ca="1">RANDBETWEEN(120,300)</f>
        <v>201</v>
      </c>
      <c r="N332" s="13" t="str" cm="1">
        <f t="array" ref="N332">_xlfn.IFS(Table_Customer_Lookup[[#This Row],[home_store]]=3,"Low",Table_Customer_Lookup[[#This Row],[home_store]]=5,"Middle",Table_Customer_Lookup[[#This Row],[home_store]]=8,"High")</f>
        <v>Middle</v>
      </c>
      <c r="O332" s="12">
        <f t="shared" si="5"/>
        <v>8</v>
      </c>
      <c r="P332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Mercedes</v>
      </c>
      <c r="Q332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333" spans="1:17" x14ac:dyDescent="0.3">
      <c r="A333">
        <v>5271</v>
      </c>
      <c r="B333">
        <v>5</v>
      </c>
      <c r="C333" t="s">
        <v>1863</v>
      </c>
      <c r="D333" t="s">
        <v>2018</v>
      </c>
      <c r="E333" s="5">
        <v>43099</v>
      </c>
      <c r="F333" t="s">
        <v>2019</v>
      </c>
      <c r="G333" s="5">
        <v>26530</v>
      </c>
      <c r="H333" t="s">
        <v>546</v>
      </c>
      <c r="I333">
        <v>1972</v>
      </c>
      <c r="J333">
        <f>2025-Table_Customer_Lookup[[#This Row],[birth_year]]</f>
        <v>53</v>
      </c>
      <c r="K333">
        <f ca="1">RANDBETWEEN(120,300)</f>
        <v>288</v>
      </c>
      <c r="N333" s="13" t="str" cm="1">
        <f t="array" ref="N333">_xlfn.IFS(Table_Customer_Lookup[[#This Row],[home_store]]=3,"Low",Table_Customer_Lookup[[#This Row],[home_store]]=5,"Middle",Table_Customer_Lookup[[#This Row],[home_store]]=8,"High")</f>
        <v>Middle</v>
      </c>
      <c r="O333" s="12">
        <f t="shared" si="5"/>
        <v>6</v>
      </c>
      <c r="P333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Tashya</v>
      </c>
      <c r="Q333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334" spans="1:17" x14ac:dyDescent="0.3">
      <c r="A334">
        <v>5273</v>
      </c>
      <c r="B334">
        <v>5</v>
      </c>
      <c r="C334" t="s">
        <v>2020</v>
      </c>
      <c r="D334" t="s">
        <v>2021</v>
      </c>
      <c r="E334" s="5">
        <v>42785</v>
      </c>
      <c r="F334" t="s">
        <v>2022</v>
      </c>
      <c r="G334" s="5">
        <v>19437</v>
      </c>
      <c r="H334" t="s">
        <v>546</v>
      </c>
      <c r="I334">
        <v>1953</v>
      </c>
      <c r="J334">
        <f>2025-Table_Customer_Lookup[[#This Row],[birth_year]]</f>
        <v>72</v>
      </c>
      <c r="K334">
        <f ca="1">RANDBETWEEN(120,300)</f>
        <v>199</v>
      </c>
      <c r="N334" s="13" t="str" cm="1">
        <f t="array" ref="N334">_xlfn.IFS(Table_Customer_Lookup[[#This Row],[home_store]]=3,"Low",Table_Customer_Lookup[[#This Row],[home_store]]=5,"Middle",Table_Customer_Lookup[[#This Row],[home_store]]=8,"High")</f>
        <v>Middle</v>
      </c>
      <c r="O334" s="12">
        <f t="shared" si="5"/>
        <v>5</v>
      </c>
      <c r="P334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India</v>
      </c>
      <c r="Q334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335" spans="1:17" x14ac:dyDescent="0.3">
      <c r="A335">
        <v>5275</v>
      </c>
      <c r="B335">
        <v>5</v>
      </c>
      <c r="C335" t="s">
        <v>2023</v>
      </c>
      <c r="D335" t="s">
        <v>2024</v>
      </c>
      <c r="E335" s="5">
        <v>43359</v>
      </c>
      <c r="F335" t="s">
        <v>2025</v>
      </c>
      <c r="G335" s="5">
        <v>32381</v>
      </c>
      <c r="H335" t="s">
        <v>546</v>
      </c>
      <c r="I335">
        <v>1988</v>
      </c>
      <c r="J335">
        <f>2025-Table_Customer_Lookup[[#This Row],[birth_year]]</f>
        <v>37</v>
      </c>
      <c r="K335">
        <f ca="1">RANDBETWEEN(120,300)</f>
        <v>142</v>
      </c>
      <c r="N335" s="13" t="str" cm="1">
        <f t="array" ref="N335">_xlfn.IFS(Table_Customer_Lookup[[#This Row],[home_store]]=3,"Low",Table_Customer_Lookup[[#This Row],[home_store]]=5,"Middle",Table_Customer_Lookup[[#This Row],[home_store]]=8,"High")</f>
        <v>Middle</v>
      </c>
      <c r="O335" s="12">
        <f t="shared" si="5"/>
        <v>2</v>
      </c>
      <c r="P335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Bo</v>
      </c>
      <c r="Q335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336" spans="1:17" x14ac:dyDescent="0.3">
      <c r="A336">
        <v>5278</v>
      </c>
      <c r="B336">
        <v>5</v>
      </c>
      <c r="C336" t="s">
        <v>2026</v>
      </c>
      <c r="D336" t="s">
        <v>2027</v>
      </c>
      <c r="E336" s="5">
        <v>43173</v>
      </c>
      <c r="F336" t="s">
        <v>2028</v>
      </c>
      <c r="G336" s="5">
        <v>28187</v>
      </c>
      <c r="H336" t="s">
        <v>546</v>
      </c>
      <c r="I336">
        <v>1977</v>
      </c>
      <c r="J336">
        <f>2025-Table_Customer_Lookup[[#This Row],[birth_year]]</f>
        <v>48</v>
      </c>
      <c r="K336">
        <f ca="1">RANDBETWEEN(120,300)</f>
        <v>168</v>
      </c>
      <c r="N336" s="13" t="str" cm="1">
        <f t="array" ref="N336">_xlfn.IFS(Table_Customer_Lookup[[#This Row],[home_store]]=3,"Low",Table_Customer_Lookup[[#This Row],[home_store]]=5,"Middle",Table_Customer_Lookup[[#This Row],[home_store]]=8,"High")</f>
        <v>Middle</v>
      </c>
      <c r="O336" s="12">
        <f t="shared" si="5"/>
        <v>6</v>
      </c>
      <c r="P336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Ginger</v>
      </c>
      <c r="Q336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337" spans="1:17" x14ac:dyDescent="0.3">
      <c r="A337">
        <v>5280</v>
      </c>
      <c r="B337">
        <v>5</v>
      </c>
      <c r="C337" t="s">
        <v>2029</v>
      </c>
      <c r="D337" t="s">
        <v>2030</v>
      </c>
      <c r="E337" s="5">
        <v>43226</v>
      </c>
      <c r="F337" t="s">
        <v>2031</v>
      </c>
      <c r="G337" s="5">
        <v>29378</v>
      </c>
      <c r="H337" t="s">
        <v>546</v>
      </c>
      <c r="I337">
        <v>1980</v>
      </c>
      <c r="J337">
        <f>2025-Table_Customer_Lookup[[#This Row],[birth_year]]</f>
        <v>45</v>
      </c>
      <c r="K337">
        <f ca="1">RANDBETWEEN(120,300)</f>
        <v>149</v>
      </c>
      <c r="N337" s="13" t="str" cm="1">
        <f t="array" ref="N337">_xlfn.IFS(Table_Customer_Lookup[[#This Row],[home_store]]=3,"Low",Table_Customer_Lookup[[#This Row],[home_store]]=5,"Middle",Table_Customer_Lookup[[#This Row],[home_store]]=8,"High")</f>
        <v>Middle</v>
      </c>
      <c r="O337" s="12">
        <f t="shared" si="5"/>
        <v>6</v>
      </c>
      <c r="P337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Juliet</v>
      </c>
      <c r="Q337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338" spans="1:17" x14ac:dyDescent="0.3">
      <c r="A338">
        <v>5284</v>
      </c>
      <c r="B338">
        <v>5</v>
      </c>
      <c r="C338" t="s">
        <v>2032</v>
      </c>
      <c r="D338" t="s">
        <v>2033</v>
      </c>
      <c r="E338" s="5">
        <v>43037</v>
      </c>
      <c r="F338" t="s">
        <v>2034</v>
      </c>
      <c r="G338" s="5">
        <v>25132</v>
      </c>
      <c r="H338" t="s">
        <v>546</v>
      </c>
      <c r="I338">
        <v>1968</v>
      </c>
      <c r="J338">
        <f>2025-Table_Customer_Lookup[[#This Row],[birth_year]]</f>
        <v>57</v>
      </c>
      <c r="K338">
        <f ca="1">RANDBETWEEN(120,300)</f>
        <v>269</v>
      </c>
      <c r="N338" s="13" t="str" cm="1">
        <f t="array" ref="N338">_xlfn.IFS(Table_Customer_Lookup[[#This Row],[home_store]]=3,"Low",Table_Customer_Lookup[[#This Row],[home_store]]=5,"Middle",Table_Customer_Lookup[[#This Row],[home_store]]=8,"High")</f>
        <v>Middle</v>
      </c>
      <c r="O338" s="12">
        <f t="shared" si="5"/>
        <v>5</v>
      </c>
      <c r="P338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Amber</v>
      </c>
      <c r="Q338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339" spans="1:17" x14ac:dyDescent="0.3">
      <c r="A339">
        <v>5285</v>
      </c>
      <c r="B339">
        <v>5</v>
      </c>
      <c r="C339" t="s">
        <v>2035</v>
      </c>
      <c r="D339" t="s">
        <v>2036</v>
      </c>
      <c r="E339" s="5">
        <v>43111</v>
      </c>
      <c r="F339" t="s">
        <v>2037</v>
      </c>
      <c r="G339" s="5">
        <v>26789</v>
      </c>
      <c r="H339" t="s">
        <v>546</v>
      </c>
      <c r="I339">
        <v>1973</v>
      </c>
      <c r="J339">
        <f>2025-Table_Customer_Lookup[[#This Row],[birth_year]]</f>
        <v>52</v>
      </c>
      <c r="K339">
        <f ca="1">RANDBETWEEN(120,300)</f>
        <v>279</v>
      </c>
      <c r="N339" s="13" t="str" cm="1">
        <f t="array" ref="N339">_xlfn.IFS(Table_Customer_Lookup[[#This Row],[home_store]]=3,"Low",Table_Customer_Lookup[[#This Row],[home_store]]=5,"Middle",Table_Customer_Lookup[[#This Row],[home_store]]=8,"High")</f>
        <v>Middle</v>
      </c>
      <c r="O339" s="12">
        <f t="shared" si="5"/>
        <v>6</v>
      </c>
      <c r="P339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Teegan</v>
      </c>
      <c r="Q339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340" spans="1:17" x14ac:dyDescent="0.3">
      <c r="A340">
        <v>5292</v>
      </c>
      <c r="B340">
        <v>5</v>
      </c>
      <c r="C340" t="s">
        <v>2041</v>
      </c>
      <c r="D340" t="s">
        <v>2042</v>
      </c>
      <c r="E340" s="5">
        <v>42854</v>
      </c>
      <c r="F340" t="s">
        <v>2043</v>
      </c>
      <c r="G340" s="5">
        <v>20990</v>
      </c>
      <c r="H340" t="s">
        <v>546</v>
      </c>
      <c r="I340">
        <v>1957</v>
      </c>
      <c r="J340">
        <f>2025-Table_Customer_Lookup[[#This Row],[birth_year]]</f>
        <v>68</v>
      </c>
      <c r="K340">
        <f ca="1">RANDBETWEEN(120,300)</f>
        <v>228</v>
      </c>
      <c r="N340" s="13" t="str" cm="1">
        <f t="array" ref="N340">_xlfn.IFS(Table_Customer_Lookup[[#This Row],[home_store]]=3,"Low",Table_Customer_Lookup[[#This Row],[home_store]]=5,"Middle",Table_Customer_Lookup[[#This Row],[home_store]]=8,"High")</f>
        <v>Middle</v>
      </c>
      <c r="O340" s="12">
        <f t="shared" si="5"/>
        <v>4</v>
      </c>
      <c r="P340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Xyla</v>
      </c>
      <c r="Q340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341" spans="1:17" x14ac:dyDescent="0.3">
      <c r="A341">
        <v>5294</v>
      </c>
      <c r="B341">
        <v>5</v>
      </c>
      <c r="C341" t="s">
        <v>2044</v>
      </c>
      <c r="D341" t="s">
        <v>2045</v>
      </c>
      <c r="E341" s="5">
        <v>42824</v>
      </c>
      <c r="F341" t="s">
        <v>2046</v>
      </c>
      <c r="G341" s="5">
        <v>20317</v>
      </c>
      <c r="H341" t="s">
        <v>546</v>
      </c>
      <c r="I341">
        <v>1955</v>
      </c>
      <c r="J341">
        <f>2025-Table_Customer_Lookup[[#This Row],[birth_year]]</f>
        <v>70</v>
      </c>
      <c r="K341">
        <f ca="1">RANDBETWEEN(120,300)</f>
        <v>295</v>
      </c>
      <c r="N341" s="13" t="str" cm="1">
        <f t="array" ref="N341">_xlfn.IFS(Table_Customer_Lookup[[#This Row],[home_store]]=3,"Low",Table_Customer_Lookup[[#This Row],[home_store]]=5,"Middle",Table_Customer_Lookup[[#This Row],[home_store]]=8,"High")</f>
        <v>Middle</v>
      </c>
      <c r="O341" s="12">
        <f t="shared" si="5"/>
        <v>8</v>
      </c>
      <c r="P341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Isabella</v>
      </c>
      <c r="Q341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342" spans="1:17" x14ac:dyDescent="0.3">
      <c r="A342">
        <v>5297</v>
      </c>
      <c r="B342">
        <v>5</v>
      </c>
      <c r="C342" t="s">
        <v>2047</v>
      </c>
      <c r="D342" t="s">
        <v>2048</v>
      </c>
      <c r="E342" s="5">
        <v>43051</v>
      </c>
      <c r="F342" t="s">
        <v>2049</v>
      </c>
      <c r="G342" s="5">
        <v>25443</v>
      </c>
      <c r="H342" t="s">
        <v>546</v>
      </c>
      <c r="I342">
        <v>1969</v>
      </c>
      <c r="J342">
        <f>2025-Table_Customer_Lookup[[#This Row],[birth_year]]</f>
        <v>56</v>
      </c>
      <c r="K342">
        <f ca="1">RANDBETWEEN(120,300)</f>
        <v>235</v>
      </c>
      <c r="N342" s="13" t="str" cm="1">
        <f t="array" ref="N342">_xlfn.IFS(Table_Customer_Lookup[[#This Row],[home_store]]=3,"Low",Table_Customer_Lookup[[#This Row],[home_store]]=5,"Middle",Table_Customer_Lookup[[#This Row],[home_store]]=8,"High")</f>
        <v>Middle</v>
      </c>
      <c r="O342" s="12">
        <f t="shared" si="5"/>
        <v>9</v>
      </c>
      <c r="P342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Cassandra</v>
      </c>
      <c r="Q342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343" spans="1:17" x14ac:dyDescent="0.3">
      <c r="A343">
        <v>5299</v>
      </c>
      <c r="B343">
        <v>5</v>
      </c>
      <c r="C343" t="s">
        <v>2050</v>
      </c>
      <c r="D343" t="s">
        <v>2051</v>
      </c>
      <c r="E343" s="5">
        <v>43240</v>
      </c>
      <c r="F343" t="s">
        <v>2052</v>
      </c>
      <c r="G343" s="5">
        <v>29689</v>
      </c>
      <c r="H343" t="s">
        <v>546</v>
      </c>
      <c r="I343">
        <v>1981</v>
      </c>
      <c r="J343">
        <f>2025-Table_Customer_Lookup[[#This Row],[birth_year]]</f>
        <v>44</v>
      </c>
      <c r="K343">
        <f ca="1">RANDBETWEEN(120,300)</f>
        <v>247</v>
      </c>
      <c r="N343" s="13" t="str" cm="1">
        <f t="array" ref="N343">_xlfn.IFS(Table_Customer_Lookup[[#This Row],[home_store]]=3,"Low",Table_Customer_Lookup[[#This Row],[home_store]]=5,"Middle",Table_Customer_Lookup[[#This Row],[home_store]]=8,"High")</f>
        <v>Middle</v>
      </c>
      <c r="O343" s="12">
        <f t="shared" si="5"/>
        <v>4</v>
      </c>
      <c r="P343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Joan</v>
      </c>
      <c r="Q343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344" spans="1:17" x14ac:dyDescent="0.3">
      <c r="A344">
        <v>5303</v>
      </c>
      <c r="B344">
        <v>5</v>
      </c>
      <c r="C344" t="s">
        <v>2053</v>
      </c>
      <c r="D344" t="s">
        <v>2054</v>
      </c>
      <c r="E344" s="5">
        <v>43217</v>
      </c>
      <c r="F344" t="s">
        <v>2055</v>
      </c>
      <c r="G344" s="5">
        <v>29171</v>
      </c>
      <c r="H344" t="s">
        <v>546</v>
      </c>
      <c r="I344">
        <v>1979</v>
      </c>
      <c r="J344">
        <f>2025-Table_Customer_Lookup[[#This Row],[birth_year]]</f>
        <v>46</v>
      </c>
      <c r="K344">
        <f ca="1">RANDBETWEEN(120,300)</f>
        <v>244</v>
      </c>
      <c r="N344" s="13" t="str" cm="1">
        <f t="array" ref="N344">_xlfn.IFS(Table_Customer_Lookup[[#This Row],[home_store]]=3,"Low",Table_Customer_Lookup[[#This Row],[home_store]]=5,"Middle",Table_Customer_Lookup[[#This Row],[home_store]]=8,"High")</f>
        <v>Middle</v>
      </c>
      <c r="O344" s="12">
        <f t="shared" si="5"/>
        <v>4</v>
      </c>
      <c r="P344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Dara</v>
      </c>
      <c r="Q344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345" spans="1:17" x14ac:dyDescent="0.3">
      <c r="A345">
        <v>5304</v>
      </c>
      <c r="B345">
        <v>5</v>
      </c>
      <c r="C345" t="s">
        <v>2056</v>
      </c>
      <c r="D345" t="s">
        <v>2057</v>
      </c>
      <c r="E345" s="5">
        <v>42991</v>
      </c>
      <c r="F345" t="s">
        <v>2058</v>
      </c>
      <c r="G345" s="5">
        <v>24097</v>
      </c>
      <c r="H345" t="s">
        <v>546</v>
      </c>
      <c r="I345">
        <v>1965</v>
      </c>
      <c r="J345">
        <f>2025-Table_Customer_Lookup[[#This Row],[birth_year]]</f>
        <v>60</v>
      </c>
      <c r="K345">
        <f ca="1">RANDBETWEEN(120,300)</f>
        <v>207</v>
      </c>
      <c r="N345" s="13" t="str" cm="1">
        <f t="array" ref="N345">_xlfn.IFS(Table_Customer_Lookup[[#This Row],[home_store]]=3,"Low",Table_Customer_Lookup[[#This Row],[home_store]]=5,"Middle",Table_Customer_Lookup[[#This Row],[home_store]]=8,"High")</f>
        <v>Middle</v>
      </c>
      <c r="O345" s="12">
        <f t="shared" si="5"/>
        <v>8</v>
      </c>
      <c r="P345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Hadassah</v>
      </c>
      <c r="Q345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346" spans="1:17" x14ac:dyDescent="0.3">
      <c r="A346">
        <v>5305</v>
      </c>
      <c r="B346">
        <v>5</v>
      </c>
      <c r="C346" t="s">
        <v>2059</v>
      </c>
      <c r="D346" t="s">
        <v>2060</v>
      </c>
      <c r="E346" s="5">
        <v>42776</v>
      </c>
      <c r="F346" t="s">
        <v>2061</v>
      </c>
      <c r="G346" s="5">
        <v>19230</v>
      </c>
      <c r="H346" t="s">
        <v>546</v>
      </c>
      <c r="I346">
        <v>1952</v>
      </c>
      <c r="J346">
        <f>2025-Table_Customer_Lookup[[#This Row],[birth_year]]</f>
        <v>73</v>
      </c>
      <c r="K346">
        <f ca="1">RANDBETWEEN(120,300)</f>
        <v>219</v>
      </c>
      <c r="N346" s="13" t="str" cm="1">
        <f t="array" ref="N346">_xlfn.IFS(Table_Customer_Lookup[[#This Row],[home_store]]=3,"Low",Table_Customer_Lookup[[#This Row],[home_store]]=5,"Middle",Table_Customer_Lookup[[#This Row],[home_store]]=8,"High")</f>
        <v>Middle</v>
      </c>
      <c r="O346" s="12">
        <f t="shared" si="5"/>
        <v>8</v>
      </c>
      <c r="P346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Patience</v>
      </c>
      <c r="Q346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347" spans="1:17" x14ac:dyDescent="0.3">
      <c r="A347">
        <v>5312</v>
      </c>
      <c r="B347">
        <v>5</v>
      </c>
      <c r="C347" t="s">
        <v>1883</v>
      </c>
      <c r="D347" t="s">
        <v>2065</v>
      </c>
      <c r="E347" s="5">
        <v>43221</v>
      </c>
      <c r="F347" t="s">
        <v>2066</v>
      </c>
      <c r="G347" s="5">
        <v>29275</v>
      </c>
      <c r="H347" t="s">
        <v>546</v>
      </c>
      <c r="I347">
        <v>1980</v>
      </c>
      <c r="J347">
        <f>2025-Table_Customer_Lookup[[#This Row],[birth_year]]</f>
        <v>45</v>
      </c>
      <c r="K347">
        <f ca="1">RANDBETWEEN(120,300)</f>
        <v>200</v>
      </c>
      <c r="N347" s="13" t="str" cm="1">
        <f t="array" ref="N347">_xlfn.IFS(Table_Customer_Lookup[[#This Row],[home_store]]=3,"Low",Table_Customer_Lookup[[#This Row],[home_store]]=5,"Middle",Table_Customer_Lookup[[#This Row],[home_store]]=8,"High")</f>
        <v>Middle</v>
      </c>
      <c r="O347" s="12">
        <f t="shared" si="5"/>
        <v>4</v>
      </c>
      <c r="P347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Irma</v>
      </c>
      <c r="Q347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348" spans="1:17" x14ac:dyDescent="0.3">
      <c r="A348">
        <v>5316</v>
      </c>
      <c r="B348">
        <v>5</v>
      </c>
      <c r="C348" t="s">
        <v>1857</v>
      </c>
      <c r="D348" t="s">
        <v>2067</v>
      </c>
      <c r="E348" s="5">
        <v>42835</v>
      </c>
      <c r="F348" t="s">
        <v>2068</v>
      </c>
      <c r="G348" s="5">
        <v>20576</v>
      </c>
      <c r="H348" t="s">
        <v>546</v>
      </c>
      <c r="I348">
        <v>1956</v>
      </c>
      <c r="J348">
        <f>2025-Table_Customer_Lookup[[#This Row],[birth_year]]</f>
        <v>69</v>
      </c>
      <c r="K348">
        <f ca="1">RANDBETWEEN(120,300)</f>
        <v>249</v>
      </c>
      <c r="N348" s="13" t="str" cm="1">
        <f t="array" ref="N348">_xlfn.IFS(Table_Customer_Lookup[[#This Row],[home_store]]=3,"Low",Table_Customer_Lookup[[#This Row],[home_store]]=5,"Middle",Table_Customer_Lookup[[#This Row],[home_store]]=8,"High")</f>
        <v>Middle</v>
      </c>
      <c r="O348" s="12">
        <f t="shared" si="5"/>
        <v>4</v>
      </c>
      <c r="P348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Ruth</v>
      </c>
      <c r="Q348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349" spans="1:17" x14ac:dyDescent="0.3">
      <c r="A349">
        <v>5321</v>
      </c>
      <c r="B349">
        <v>5</v>
      </c>
      <c r="C349" t="s">
        <v>2069</v>
      </c>
      <c r="D349" t="s">
        <v>2070</v>
      </c>
      <c r="E349" s="5">
        <v>43456</v>
      </c>
      <c r="F349" t="s">
        <v>2071</v>
      </c>
      <c r="G349" s="5">
        <v>34556</v>
      </c>
      <c r="H349" t="s">
        <v>546</v>
      </c>
      <c r="I349">
        <v>1994</v>
      </c>
      <c r="J349">
        <f>2025-Table_Customer_Lookup[[#This Row],[birth_year]]</f>
        <v>31</v>
      </c>
      <c r="K349">
        <f ca="1">RANDBETWEEN(120,300)</f>
        <v>221</v>
      </c>
      <c r="N349" s="13" t="str" cm="1">
        <f t="array" ref="N349">_xlfn.IFS(Table_Customer_Lookup[[#This Row],[home_store]]=3,"Low",Table_Customer_Lookup[[#This Row],[home_store]]=5,"Middle",Table_Customer_Lookup[[#This Row],[home_store]]=8,"High")</f>
        <v>Middle</v>
      </c>
      <c r="O349" s="12">
        <f t="shared" si="5"/>
        <v>7</v>
      </c>
      <c r="P349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Lillian</v>
      </c>
      <c r="Q349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350" spans="1:17" x14ac:dyDescent="0.3">
      <c r="A350">
        <v>5323</v>
      </c>
      <c r="B350">
        <v>5</v>
      </c>
      <c r="C350" t="s">
        <v>1935</v>
      </c>
      <c r="D350" t="s">
        <v>2072</v>
      </c>
      <c r="E350" s="5">
        <v>43166</v>
      </c>
      <c r="F350" t="s">
        <v>2073</v>
      </c>
      <c r="G350" s="5">
        <v>28032</v>
      </c>
      <c r="H350" t="s">
        <v>546</v>
      </c>
      <c r="I350">
        <v>1976</v>
      </c>
      <c r="J350">
        <f>2025-Table_Customer_Lookup[[#This Row],[birth_year]]</f>
        <v>49</v>
      </c>
      <c r="K350">
        <f ca="1">RANDBETWEEN(120,300)</f>
        <v>272</v>
      </c>
      <c r="N350" s="13" t="str" cm="1">
        <f t="array" ref="N350">_xlfn.IFS(Table_Customer_Lookup[[#This Row],[home_store]]=3,"Low",Table_Customer_Lookup[[#This Row],[home_store]]=5,"Middle",Table_Customer_Lookup[[#This Row],[home_store]]=8,"High")</f>
        <v>Middle</v>
      </c>
      <c r="O350" s="12">
        <f t="shared" si="5"/>
        <v>6</v>
      </c>
      <c r="P350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Darryl</v>
      </c>
      <c r="Q350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351" spans="1:17" x14ac:dyDescent="0.3">
      <c r="A351">
        <v>5327</v>
      </c>
      <c r="B351">
        <v>5</v>
      </c>
      <c r="C351" t="s">
        <v>2074</v>
      </c>
      <c r="D351" t="s">
        <v>2075</v>
      </c>
      <c r="E351" s="5">
        <v>43488</v>
      </c>
      <c r="F351" t="s">
        <v>2076</v>
      </c>
      <c r="G351" s="5">
        <v>35281</v>
      </c>
      <c r="H351" t="s">
        <v>546</v>
      </c>
      <c r="I351">
        <v>1996</v>
      </c>
      <c r="J351">
        <f>2025-Table_Customer_Lookup[[#This Row],[birth_year]]</f>
        <v>29</v>
      </c>
      <c r="K351">
        <f ca="1">RANDBETWEEN(120,300)</f>
        <v>230</v>
      </c>
      <c r="N351" s="13" t="str" cm="1">
        <f t="array" ref="N351">_xlfn.IFS(Table_Customer_Lookup[[#This Row],[home_store]]=3,"Low",Table_Customer_Lookup[[#This Row],[home_store]]=5,"Middle",Table_Customer_Lookup[[#This Row],[home_store]]=8,"High")</f>
        <v>Middle</v>
      </c>
      <c r="O351" s="12">
        <f t="shared" si="5"/>
        <v>5</v>
      </c>
      <c r="P351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Alisa</v>
      </c>
      <c r="Q351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352" spans="1:17" x14ac:dyDescent="0.3">
      <c r="A352">
        <v>5331</v>
      </c>
      <c r="B352">
        <v>5</v>
      </c>
      <c r="C352" t="s">
        <v>2077</v>
      </c>
      <c r="D352" t="s">
        <v>2078</v>
      </c>
      <c r="E352" s="5">
        <v>43175</v>
      </c>
      <c r="F352" t="s">
        <v>2079</v>
      </c>
      <c r="G352" s="5">
        <v>28239</v>
      </c>
      <c r="H352" t="s">
        <v>546</v>
      </c>
      <c r="I352">
        <v>1977</v>
      </c>
      <c r="J352">
        <f>2025-Table_Customer_Lookup[[#This Row],[birth_year]]</f>
        <v>48</v>
      </c>
      <c r="K352">
        <f ca="1">RANDBETWEEN(120,300)</f>
        <v>184</v>
      </c>
      <c r="N352" s="13" t="str" cm="1">
        <f t="array" ref="N352">_xlfn.IFS(Table_Customer_Lookup[[#This Row],[home_store]]=3,"Low",Table_Customer_Lookup[[#This Row],[home_store]]=5,"Middle",Table_Customer_Lookup[[#This Row],[home_store]]=8,"High")</f>
        <v>Middle</v>
      </c>
      <c r="O352" s="12">
        <f t="shared" si="5"/>
        <v>6</v>
      </c>
      <c r="P352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Nicole</v>
      </c>
      <c r="Q352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353" spans="1:17" x14ac:dyDescent="0.3">
      <c r="A353">
        <v>5338</v>
      </c>
      <c r="B353">
        <v>5</v>
      </c>
      <c r="C353" t="s">
        <v>1774</v>
      </c>
      <c r="D353" t="s">
        <v>2080</v>
      </c>
      <c r="E353" s="5">
        <v>42950</v>
      </c>
      <c r="F353" t="s">
        <v>2081</v>
      </c>
      <c r="G353" s="5">
        <v>23165</v>
      </c>
      <c r="H353" t="s">
        <v>546</v>
      </c>
      <c r="I353">
        <v>1963</v>
      </c>
      <c r="J353">
        <f>2025-Table_Customer_Lookup[[#This Row],[birth_year]]</f>
        <v>62</v>
      </c>
      <c r="K353">
        <f ca="1">RANDBETWEEN(120,300)</f>
        <v>183</v>
      </c>
      <c r="N353" s="13" t="str" cm="1">
        <f t="array" ref="N353">_xlfn.IFS(Table_Customer_Lookup[[#This Row],[home_store]]=3,"Low",Table_Customer_Lookup[[#This Row],[home_store]]=5,"Middle",Table_Customer_Lookup[[#This Row],[home_store]]=8,"High")</f>
        <v>Middle</v>
      </c>
      <c r="O353" s="12">
        <f t="shared" si="5"/>
        <v>4</v>
      </c>
      <c r="P353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Nola</v>
      </c>
      <c r="Q353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354" spans="1:17" x14ac:dyDescent="0.3">
      <c r="A354">
        <v>5344</v>
      </c>
      <c r="B354">
        <v>5</v>
      </c>
      <c r="C354" t="s">
        <v>2084</v>
      </c>
      <c r="D354" t="s">
        <v>2085</v>
      </c>
      <c r="E354" s="5">
        <v>42828</v>
      </c>
      <c r="F354" t="s">
        <v>2086</v>
      </c>
      <c r="G354" s="5">
        <v>20421</v>
      </c>
      <c r="H354" t="s">
        <v>546</v>
      </c>
      <c r="I354">
        <v>1955</v>
      </c>
      <c r="J354">
        <f>2025-Table_Customer_Lookup[[#This Row],[birth_year]]</f>
        <v>70</v>
      </c>
      <c r="K354">
        <f ca="1">RANDBETWEEN(120,300)</f>
        <v>145</v>
      </c>
      <c r="N354" s="13" t="str" cm="1">
        <f t="array" ref="N354">_xlfn.IFS(Table_Customer_Lookup[[#This Row],[home_store]]=3,"Low",Table_Customer_Lookup[[#This Row],[home_store]]=5,"Middle",Table_Customer_Lookup[[#This Row],[home_store]]=8,"High")</f>
        <v>Middle</v>
      </c>
      <c r="O354" s="12">
        <f t="shared" si="5"/>
        <v>6</v>
      </c>
      <c r="P354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Brenda</v>
      </c>
      <c r="Q354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355" spans="1:17" x14ac:dyDescent="0.3">
      <c r="A355">
        <v>5345</v>
      </c>
      <c r="B355">
        <v>5</v>
      </c>
      <c r="C355" t="s">
        <v>2087</v>
      </c>
      <c r="D355" t="s">
        <v>2088</v>
      </c>
      <c r="E355" s="5">
        <v>43155</v>
      </c>
      <c r="F355" t="s">
        <v>2089</v>
      </c>
      <c r="G355" s="5">
        <v>27773</v>
      </c>
      <c r="H355" t="s">
        <v>546</v>
      </c>
      <c r="I355">
        <v>1976</v>
      </c>
      <c r="J355">
        <f>2025-Table_Customer_Lookup[[#This Row],[birth_year]]</f>
        <v>49</v>
      </c>
      <c r="K355">
        <f ca="1">RANDBETWEEN(120,300)</f>
        <v>133</v>
      </c>
      <c r="N355" s="13" t="str" cm="1">
        <f t="array" ref="N355">_xlfn.IFS(Table_Customer_Lookup[[#This Row],[home_store]]=3,"Low",Table_Customer_Lookup[[#This Row],[home_store]]=5,"Middle",Table_Customer_Lookup[[#This Row],[home_store]]=8,"High")</f>
        <v>Middle</v>
      </c>
      <c r="O355" s="12">
        <f t="shared" si="5"/>
        <v>5</v>
      </c>
      <c r="P355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Heidi</v>
      </c>
      <c r="Q355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356" spans="1:17" x14ac:dyDescent="0.3">
      <c r="A356">
        <v>5354</v>
      </c>
      <c r="B356">
        <v>5</v>
      </c>
      <c r="C356" t="s">
        <v>2032</v>
      </c>
      <c r="D356" t="s">
        <v>2096</v>
      </c>
      <c r="E356" s="5">
        <v>43407</v>
      </c>
      <c r="F356" t="s">
        <v>2097</v>
      </c>
      <c r="G356" s="5">
        <v>33469</v>
      </c>
      <c r="H356" t="s">
        <v>546</v>
      </c>
      <c r="I356">
        <v>1991</v>
      </c>
      <c r="J356">
        <f>2025-Table_Customer_Lookup[[#This Row],[birth_year]]</f>
        <v>34</v>
      </c>
      <c r="K356">
        <f ca="1">RANDBETWEEN(120,300)</f>
        <v>242</v>
      </c>
      <c r="N356" s="13" t="str" cm="1">
        <f t="array" ref="N356">_xlfn.IFS(Table_Customer_Lookup[[#This Row],[home_store]]=3,"Low",Table_Customer_Lookup[[#This Row],[home_store]]=5,"Middle",Table_Customer_Lookup[[#This Row],[home_store]]=8,"High")</f>
        <v>Middle</v>
      </c>
      <c r="O356" s="12">
        <f t="shared" si="5"/>
        <v>5</v>
      </c>
      <c r="P356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Amber</v>
      </c>
      <c r="Q356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357" spans="1:17" x14ac:dyDescent="0.3">
      <c r="A357">
        <v>5358</v>
      </c>
      <c r="B357">
        <v>5</v>
      </c>
      <c r="C357" t="s">
        <v>2098</v>
      </c>
      <c r="D357" t="s">
        <v>2099</v>
      </c>
      <c r="E357" s="5">
        <v>43003</v>
      </c>
      <c r="F357" t="s">
        <v>2100</v>
      </c>
      <c r="G357" s="5">
        <v>24356</v>
      </c>
      <c r="H357" t="s">
        <v>546</v>
      </c>
      <c r="I357">
        <v>1966</v>
      </c>
      <c r="J357">
        <f>2025-Table_Customer_Lookup[[#This Row],[birth_year]]</f>
        <v>59</v>
      </c>
      <c r="K357">
        <f ca="1">RANDBETWEEN(120,300)</f>
        <v>288</v>
      </c>
      <c r="N357" s="13" t="str" cm="1">
        <f t="array" ref="N357">_xlfn.IFS(Table_Customer_Lookup[[#This Row],[home_store]]=3,"Low",Table_Customer_Lookup[[#This Row],[home_store]]=5,"Middle",Table_Customer_Lookup[[#This Row],[home_store]]=8,"High")</f>
        <v>Middle</v>
      </c>
      <c r="O357" s="12">
        <f t="shared" si="5"/>
        <v>5</v>
      </c>
      <c r="P357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Holly</v>
      </c>
      <c r="Q357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358" spans="1:17" x14ac:dyDescent="0.3">
      <c r="A358">
        <v>5374</v>
      </c>
      <c r="B358">
        <v>5</v>
      </c>
      <c r="C358" t="s">
        <v>2110</v>
      </c>
      <c r="D358" t="s">
        <v>2111</v>
      </c>
      <c r="E358" s="5">
        <v>42838</v>
      </c>
      <c r="F358" t="s">
        <v>2112</v>
      </c>
      <c r="G358" s="5">
        <v>20628</v>
      </c>
      <c r="H358" t="s">
        <v>546</v>
      </c>
      <c r="I358">
        <v>1956</v>
      </c>
      <c r="J358">
        <f>2025-Table_Customer_Lookup[[#This Row],[birth_year]]</f>
        <v>69</v>
      </c>
      <c r="K358">
        <f ca="1">RANDBETWEEN(120,300)</f>
        <v>237</v>
      </c>
      <c r="N358" s="13" t="str" cm="1">
        <f t="array" ref="N358">_xlfn.IFS(Table_Customer_Lookup[[#This Row],[home_store]]=3,"Low",Table_Customer_Lookup[[#This Row],[home_store]]=5,"Middle",Table_Customer_Lookup[[#This Row],[home_store]]=8,"High")</f>
        <v>Middle</v>
      </c>
      <c r="O358" s="12">
        <f t="shared" si="5"/>
        <v>6</v>
      </c>
      <c r="P358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Angela</v>
      </c>
      <c r="Q358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359" spans="1:17" x14ac:dyDescent="0.3">
      <c r="A359">
        <v>5375</v>
      </c>
      <c r="B359">
        <v>5</v>
      </c>
      <c r="C359" t="s">
        <v>2113</v>
      </c>
      <c r="D359" t="s">
        <v>2114</v>
      </c>
      <c r="E359" s="5">
        <v>43072</v>
      </c>
      <c r="F359" t="s">
        <v>2115</v>
      </c>
      <c r="G359" s="5">
        <v>25909</v>
      </c>
      <c r="H359" t="s">
        <v>546</v>
      </c>
      <c r="I359">
        <v>1970</v>
      </c>
      <c r="J359">
        <f>2025-Table_Customer_Lookup[[#This Row],[birth_year]]</f>
        <v>55</v>
      </c>
      <c r="K359">
        <f ca="1">RANDBETWEEN(120,300)</f>
        <v>289</v>
      </c>
      <c r="N359" s="13" t="str" cm="1">
        <f t="array" ref="N359">_xlfn.IFS(Table_Customer_Lookup[[#This Row],[home_store]]=3,"Low",Table_Customer_Lookup[[#This Row],[home_store]]=5,"Middle",Table_Customer_Lookup[[#This Row],[home_store]]=8,"High")</f>
        <v>Middle</v>
      </c>
      <c r="O359" s="12">
        <f t="shared" si="5"/>
        <v>6</v>
      </c>
      <c r="P359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Xantha</v>
      </c>
      <c r="Q359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360" spans="1:17" x14ac:dyDescent="0.3">
      <c r="A360">
        <v>5379</v>
      </c>
      <c r="B360">
        <v>5</v>
      </c>
      <c r="C360" t="s">
        <v>2119</v>
      </c>
      <c r="D360" t="s">
        <v>2120</v>
      </c>
      <c r="E360" s="5">
        <v>42787</v>
      </c>
      <c r="F360" t="s">
        <v>2121</v>
      </c>
      <c r="G360" s="5">
        <v>19489</v>
      </c>
      <c r="H360" t="s">
        <v>546</v>
      </c>
      <c r="I360">
        <v>1953</v>
      </c>
      <c r="J360">
        <f>2025-Table_Customer_Lookup[[#This Row],[birth_year]]</f>
        <v>72</v>
      </c>
      <c r="K360">
        <f ca="1">RANDBETWEEN(120,300)</f>
        <v>198</v>
      </c>
      <c r="N360" s="13" t="str" cm="1">
        <f t="array" ref="N360">_xlfn.IFS(Table_Customer_Lookup[[#This Row],[home_store]]=3,"Low",Table_Customer_Lookup[[#This Row],[home_store]]=5,"Middle",Table_Customer_Lookup[[#This Row],[home_store]]=8,"High")</f>
        <v>Middle</v>
      </c>
      <c r="O360" s="12">
        <f t="shared" si="5"/>
        <v>5</v>
      </c>
      <c r="P360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Ciara</v>
      </c>
      <c r="Q360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361" spans="1:17" x14ac:dyDescent="0.3">
      <c r="A361">
        <v>5381</v>
      </c>
      <c r="B361">
        <v>5</v>
      </c>
      <c r="C361" t="s">
        <v>2122</v>
      </c>
      <c r="D361" t="s">
        <v>2123</v>
      </c>
      <c r="E361" s="5">
        <v>43132</v>
      </c>
      <c r="F361" t="s">
        <v>2124</v>
      </c>
      <c r="G361" s="5">
        <v>27255</v>
      </c>
      <c r="H361" t="s">
        <v>546</v>
      </c>
      <c r="I361">
        <v>1974</v>
      </c>
      <c r="J361">
        <f>2025-Table_Customer_Lookup[[#This Row],[birth_year]]</f>
        <v>51</v>
      </c>
      <c r="K361">
        <f ca="1">RANDBETWEEN(120,300)</f>
        <v>213</v>
      </c>
      <c r="N361" s="13" t="str" cm="1">
        <f t="array" ref="N361">_xlfn.IFS(Table_Customer_Lookup[[#This Row],[home_store]]=3,"Low",Table_Customer_Lookup[[#This Row],[home_store]]=5,"Middle",Table_Customer_Lookup[[#This Row],[home_store]]=8,"High")</f>
        <v>Middle</v>
      </c>
      <c r="O361" s="12">
        <f t="shared" si="5"/>
        <v>4</v>
      </c>
      <c r="P361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Xena</v>
      </c>
      <c r="Q361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362" spans="1:17" x14ac:dyDescent="0.3">
      <c r="A362">
        <v>5389</v>
      </c>
      <c r="B362">
        <v>5</v>
      </c>
      <c r="C362" t="s">
        <v>2035</v>
      </c>
      <c r="D362" t="s">
        <v>2130</v>
      </c>
      <c r="E362" s="5">
        <v>42936</v>
      </c>
      <c r="F362" t="s">
        <v>2131</v>
      </c>
      <c r="G362" s="5">
        <v>22854</v>
      </c>
      <c r="H362" t="s">
        <v>546</v>
      </c>
      <c r="I362">
        <v>1962</v>
      </c>
      <c r="J362">
        <f>2025-Table_Customer_Lookup[[#This Row],[birth_year]]</f>
        <v>63</v>
      </c>
      <c r="K362">
        <f ca="1">RANDBETWEEN(120,300)</f>
        <v>248</v>
      </c>
      <c r="N362" s="13" t="str" cm="1">
        <f t="array" ref="N362">_xlfn.IFS(Table_Customer_Lookup[[#This Row],[home_store]]=3,"Low",Table_Customer_Lookup[[#This Row],[home_store]]=5,"Middle",Table_Customer_Lookup[[#This Row],[home_store]]=8,"High")</f>
        <v>Middle</v>
      </c>
      <c r="O362" s="12">
        <f t="shared" si="5"/>
        <v>6</v>
      </c>
      <c r="P362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Teegan</v>
      </c>
      <c r="Q362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363" spans="1:17" x14ac:dyDescent="0.3">
      <c r="A363">
        <v>5390</v>
      </c>
      <c r="B363">
        <v>5</v>
      </c>
      <c r="C363" t="s">
        <v>2132</v>
      </c>
      <c r="D363" t="s">
        <v>2133</v>
      </c>
      <c r="E363" s="5">
        <v>43322</v>
      </c>
      <c r="F363" t="s">
        <v>2134</v>
      </c>
      <c r="G363" s="5">
        <v>31553</v>
      </c>
      <c r="H363" t="s">
        <v>546</v>
      </c>
      <c r="I363">
        <v>1986</v>
      </c>
      <c r="J363">
        <f>2025-Table_Customer_Lookup[[#This Row],[birth_year]]</f>
        <v>39</v>
      </c>
      <c r="K363">
        <f ca="1">RANDBETWEEN(120,300)</f>
        <v>231</v>
      </c>
      <c r="N363" s="13" t="str" cm="1">
        <f t="array" ref="N363">_xlfn.IFS(Table_Customer_Lookup[[#This Row],[home_store]]=3,"Low",Table_Customer_Lookup[[#This Row],[home_store]]=5,"Middle",Table_Customer_Lookup[[#This Row],[home_store]]=8,"High")</f>
        <v>Middle</v>
      </c>
      <c r="O363" s="12">
        <f t="shared" si="5"/>
        <v>8</v>
      </c>
      <c r="P363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Meredith</v>
      </c>
      <c r="Q363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364" spans="1:17" x14ac:dyDescent="0.3">
      <c r="A364">
        <v>5391</v>
      </c>
      <c r="B364">
        <v>5</v>
      </c>
      <c r="C364" t="s">
        <v>2135</v>
      </c>
      <c r="D364" t="s">
        <v>2136</v>
      </c>
      <c r="E364" s="5">
        <v>43010</v>
      </c>
      <c r="F364" t="s">
        <v>2137</v>
      </c>
      <c r="G364" s="5">
        <v>24511</v>
      </c>
      <c r="H364" t="s">
        <v>546</v>
      </c>
      <c r="I364">
        <v>1967</v>
      </c>
      <c r="J364">
        <f>2025-Table_Customer_Lookup[[#This Row],[birth_year]]</f>
        <v>58</v>
      </c>
      <c r="K364">
        <f ca="1">RANDBETWEEN(120,300)</f>
        <v>130</v>
      </c>
      <c r="N364" s="13" t="str" cm="1">
        <f t="array" ref="N364">_xlfn.IFS(Table_Customer_Lookup[[#This Row],[home_store]]=3,"Low",Table_Customer_Lookup[[#This Row],[home_store]]=5,"Middle",Table_Customer_Lookup[[#This Row],[home_store]]=8,"High")</f>
        <v>Middle</v>
      </c>
      <c r="O364" s="12">
        <f t="shared" si="5"/>
        <v>3</v>
      </c>
      <c r="P364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Uma</v>
      </c>
      <c r="Q364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365" spans="1:17" x14ac:dyDescent="0.3">
      <c r="A365">
        <v>5395</v>
      </c>
      <c r="B365">
        <v>5</v>
      </c>
      <c r="C365" t="s">
        <v>2141</v>
      </c>
      <c r="D365" t="s">
        <v>2142</v>
      </c>
      <c r="E365" s="5">
        <v>43134</v>
      </c>
      <c r="F365" t="s">
        <v>2143</v>
      </c>
      <c r="G365" s="5">
        <v>27307</v>
      </c>
      <c r="H365" t="s">
        <v>546</v>
      </c>
      <c r="I365">
        <v>1974</v>
      </c>
      <c r="J365">
        <f>2025-Table_Customer_Lookup[[#This Row],[birth_year]]</f>
        <v>51</v>
      </c>
      <c r="K365">
        <f ca="1">RANDBETWEEN(120,300)</f>
        <v>189</v>
      </c>
      <c r="N365" s="13" t="str" cm="1">
        <f t="array" ref="N365">_xlfn.IFS(Table_Customer_Lookup[[#This Row],[home_store]]=3,"Low",Table_Customer_Lookup[[#This Row],[home_store]]=5,"Middle",Table_Customer_Lookup[[#This Row],[home_store]]=8,"High")</f>
        <v>Middle</v>
      </c>
      <c r="O365" s="12">
        <f t="shared" si="5"/>
        <v>5</v>
      </c>
      <c r="P365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Dacey</v>
      </c>
      <c r="Q365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366" spans="1:17" x14ac:dyDescent="0.3">
      <c r="A366">
        <v>5396</v>
      </c>
      <c r="B366">
        <v>5</v>
      </c>
      <c r="C366" t="s">
        <v>2144</v>
      </c>
      <c r="D366" t="s">
        <v>2145</v>
      </c>
      <c r="E366" s="5">
        <v>43093</v>
      </c>
      <c r="F366" t="s">
        <v>2146</v>
      </c>
      <c r="G366" s="5">
        <v>26375</v>
      </c>
      <c r="H366" t="s">
        <v>546</v>
      </c>
      <c r="I366">
        <v>1972</v>
      </c>
      <c r="J366">
        <f>2025-Table_Customer_Lookup[[#This Row],[birth_year]]</f>
        <v>53</v>
      </c>
      <c r="K366">
        <f ca="1">RANDBETWEEN(120,300)</f>
        <v>254</v>
      </c>
      <c r="N366" s="13" t="str" cm="1">
        <f t="array" ref="N366">_xlfn.IFS(Table_Customer_Lookup[[#This Row],[home_store]]=3,"Low",Table_Customer_Lookup[[#This Row],[home_store]]=5,"Middle",Table_Customer_Lookup[[#This Row],[home_store]]=8,"High")</f>
        <v>Middle</v>
      </c>
      <c r="O366" s="12">
        <f t="shared" si="5"/>
        <v>4</v>
      </c>
      <c r="P366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Iris</v>
      </c>
      <c r="Q366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367" spans="1:17" x14ac:dyDescent="0.3">
      <c r="A367">
        <v>5398</v>
      </c>
      <c r="B367">
        <v>5</v>
      </c>
      <c r="C367" t="s">
        <v>2050</v>
      </c>
      <c r="D367" t="s">
        <v>2147</v>
      </c>
      <c r="E367" s="5">
        <v>43306</v>
      </c>
      <c r="F367" t="s">
        <v>2148</v>
      </c>
      <c r="G367" s="5">
        <v>31190</v>
      </c>
      <c r="H367" t="s">
        <v>546</v>
      </c>
      <c r="I367">
        <v>1985</v>
      </c>
      <c r="J367">
        <f>2025-Table_Customer_Lookup[[#This Row],[birth_year]]</f>
        <v>40</v>
      </c>
      <c r="K367">
        <f ca="1">RANDBETWEEN(120,300)</f>
        <v>284</v>
      </c>
      <c r="N367" s="13" t="str" cm="1">
        <f t="array" ref="N367">_xlfn.IFS(Table_Customer_Lookup[[#This Row],[home_store]]=3,"Low",Table_Customer_Lookup[[#This Row],[home_store]]=5,"Middle",Table_Customer_Lookup[[#This Row],[home_store]]=8,"High")</f>
        <v>Middle</v>
      </c>
      <c r="O367" s="12">
        <f t="shared" si="5"/>
        <v>4</v>
      </c>
      <c r="P367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Joan</v>
      </c>
      <c r="Q367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368" spans="1:17" x14ac:dyDescent="0.3">
      <c r="A368">
        <v>5404</v>
      </c>
      <c r="B368">
        <v>5</v>
      </c>
      <c r="C368" t="s">
        <v>2149</v>
      </c>
      <c r="D368" t="s">
        <v>2150</v>
      </c>
      <c r="E368" s="5">
        <v>42812</v>
      </c>
      <c r="F368" t="s">
        <v>2151</v>
      </c>
      <c r="G368" s="5">
        <v>20058</v>
      </c>
      <c r="H368" t="s">
        <v>546</v>
      </c>
      <c r="I368">
        <v>1954</v>
      </c>
      <c r="J368">
        <f>2025-Table_Customer_Lookup[[#This Row],[birth_year]]</f>
        <v>71</v>
      </c>
      <c r="K368">
        <f ca="1">RANDBETWEEN(120,300)</f>
        <v>133</v>
      </c>
      <c r="N368" s="13" t="str" cm="1">
        <f t="array" ref="N368">_xlfn.IFS(Table_Customer_Lookup[[#This Row],[home_store]]=3,"Low",Table_Customer_Lookup[[#This Row],[home_store]]=5,"Middle",Table_Customer_Lookup[[#This Row],[home_store]]=8,"High")</f>
        <v>Middle</v>
      </c>
      <c r="O368" s="12">
        <f t="shared" si="5"/>
        <v>4</v>
      </c>
      <c r="P368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Maia</v>
      </c>
      <c r="Q368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369" spans="1:17" x14ac:dyDescent="0.3">
      <c r="A369">
        <v>5407</v>
      </c>
      <c r="B369">
        <v>5</v>
      </c>
      <c r="C369" t="s">
        <v>2155</v>
      </c>
      <c r="D369" t="s">
        <v>2156</v>
      </c>
      <c r="E369" s="5">
        <v>43267</v>
      </c>
      <c r="F369" t="s">
        <v>2157</v>
      </c>
      <c r="G369" s="5">
        <v>30310</v>
      </c>
      <c r="H369" t="s">
        <v>546</v>
      </c>
      <c r="I369">
        <v>1982</v>
      </c>
      <c r="J369">
        <f>2025-Table_Customer_Lookup[[#This Row],[birth_year]]</f>
        <v>43</v>
      </c>
      <c r="K369">
        <f ca="1">RANDBETWEEN(120,300)</f>
        <v>149</v>
      </c>
      <c r="N369" s="13" t="str" cm="1">
        <f t="array" ref="N369">_xlfn.IFS(Table_Customer_Lookup[[#This Row],[home_store]]=3,"Low",Table_Customer_Lookup[[#This Row],[home_store]]=5,"Middle",Table_Customer_Lookup[[#This Row],[home_store]]=8,"High")</f>
        <v>Middle</v>
      </c>
      <c r="O369" s="12">
        <f t="shared" si="5"/>
        <v>6</v>
      </c>
      <c r="P369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Brenna</v>
      </c>
      <c r="Q369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370" spans="1:17" x14ac:dyDescent="0.3">
      <c r="A370">
        <v>5409</v>
      </c>
      <c r="B370">
        <v>5</v>
      </c>
      <c r="C370" t="s">
        <v>2158</v>
      </c>
      <c r="D370" t="s">
        <v>2159</v>
      </c>
      <c r="E370" s="5">
        <v>42989</v>
      </c>
      <c r="F370" t="s">
        <v>2160</v>
      </c>
      <c r="G370" s="5">
        <v>24045</v>
      </c>
      <c r="H370" t="s">
        <v>546</v>
      </c>
      <c r="I370">
        <v>1965</v>
      </c>
      <c r="J370">
        <f>2025-Table_Customer_Lookup[[#This Row],[birth_year]]</f>
        <v>60</v>
      </c>
      <c r="K370">
        <f ca="1">RANDBETWEEN(120,300)</f>
        <v>261</v>
      </c>
      <c r="N370" s="13" t="str" cm="1">
        <f t="array" ref="N370">_xlfn.IFS(Table_Customer_Lookup[[#This Row],[home_store]]=3,"Low",Table_Customer_Lookup[[#This Row],[home_store]]=5,"Middle",Table_Customer_Lookup[[#This Row],[home_store]]=8,"High")</f>
        <v>Middle</v>
      </c>
      <c r="O370" s="12">
        <f t="shared" si="5"/>
        <v>4</v>
      </c>
      <c r="P370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Lucy</v>
      </c>
      <c r="Q370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371" spans="1:17" x14ac:dyDescent="0.3">
      <c r="A371">
        <v>5410</v>
      </c>
      <c r="B371">
        <v>5</v>
      </c>
      <c r="C371" t="s">
        <v>2161</v>
      </c>
      <c r="D371" t="s">
        <v>2162</v>
      </c>
      <c r="E371" s="5">
        <v>42906</v>
      </c>
      <c r="F371" t="s">
        <v>2163</v>
      </c>
      <c r="G371" s="5">
        <v>22181</v>
      </c>
      <c r="H371" t="s">
        <v>546</v>
      </c>
      <c r="I371">
        <v>1960</v>
      </c>
      <c r="J371">
        <f>2025-Table_Customer_Lookup[[#This Row],[birth_year]]</f>
        <v>65</v>
      </c>
      <c r="K371">
        <f ca="1">RANDBETWEEN(120,300)</f>
        <v>169</v>
      </c>
      <c r="N371" s="13" t="str" cm="1">
        <f t="array" ref="N371">_xlfn.IFS(Table_Customer_Lookup[[#This Row],[home_store]]=3,"Low",Table_Customer_Lookup[[#This Row],[home_store]]=5,"Middle",Table_Customer_Lookup[[#This Row],[home_store]]=8,"High")</f>
        <v>Middle</v>
      </c>
      <c r="O371" s="12">
        <f t="shared" si="5"/>
        <v>6</v>
      </c>
      <c r="P371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Laurel</v>
      </c>
      <c r="Q371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372" spans="1:17" x14ac:dyDescent="0.3">
      <c r="A372">
        <v>5412</v>
      </c>
      <c r="B372">
        <v>5</v>
      </c>
      <c r="C372" t="s">
        <v>2164</v>
      </c>
      <c r="D372" t="s">
        <v>2165</v>
      </c>
      <c r="E372" s="5">
        <v>43258</v>
      </c>
      <c r="F372" t="s">
        <v>2166</v>
      </c>
      <c r="G372" s="5">
        <v>30103</v>
      </c>
      <c r="H372" t="s">
        <v>546</v>
      </c>
      <c r="I372">
        <v>1982</v>
      </c>
      <c r="J372">
        <f>2025-Table_Customer_Lookup[[#This Row],[birth_year]]</f>
        <v>43</v>
      </c>
      <c r="K372">
        <f ca="1">RANDBETWEEN(120,300)</f>
        <v>173</v>
      </c>
      <c r="N372" s="13" t="str" cm="1">
        <f t="array" ref="N372">_xlfn.IFS(Table_Customer_Lookup[[#This Row],[home_store]]=3,"Low",Table_Customer_Lookup[[#This Row],[home_store]]=5,"Middle",Table_Customer_Lookup[[#This Row],[home_store]]=8,"High")</f>
        <v>Middle</v>
      </c>
      <c r="O372" s="12">
        <f t="shared" si="5"/>
        <v>7</v>
      </c>
      <c r="P372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Brielle</v>
      </c>
      <c r="Q372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373" spans="1:17" x14ac:dyDescent="0.3">
      <c r="A373">
        <v>5419</v>
      </c>
      <c r="B373">
        <v>5</v>
      </c>
      <c r="C373" t="s">
        <v>2175</v>
      </c>
      <c r="D373" t="s">
        <v>2176</v>
      </c>
      <c r="E373" s="5">
        <v>43230</v>
      </c>
      <c r="F373" t="s">
        <v>2177</v>
      </c>
      <c r="G373" s="5">
        <v>29482</v>
      </c>
      <c r="H373" t="s">
        <v>546</v>
      </c>
      <c r="I373">
        <v>1980</v>
      </c>
      <c r="J373">
        <f>2025-Table_Customer_Lookup[[#This Row],[birth_year]]</f>
        <v>45</v>
      </c>
      <c r="K373">
        <f ca="1">RANDBETWEEN(120,300)</f>
        <v>208</v>
      </c>
      <c r="N373" s="13" t="str" cm="1">
        <f t="array" ref="N373">_xlfn.IFS(Table_Customer_Lookup[[#This Row],[home_store]]=3,"Low",Table_Customer_Lookup[[#This Row],[home_store]]=5,"Middle",Table_Customer_Lookup[[#This Row],[home_store]]=8,"High")</f>
        <v>Middle</v>
      </c>
      <c r="O373" s="12">
        <f t="shared" si="5"/>
        <v>6</v>
      </c>
      <c r="P373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Rhonda</v>
      </c>
      <c r="Q373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374" spans="1:17" x14ac:dyDescent="0.3">
      <c r="A374">
        <v>5422</v>
      </c>
      <c r="B374">
        <v>5</v>
      </c>
      <c r="C374" t="s">
        <v>2178</v>
      </c>
      <c r="D374" t="s">
        <v>2179</v>
      </c>
      <c r="E374" s="5">
        <v>43157</v>
      </c>
      <c r="F374" t="s">
        <v>2180</v>
      </c>
      <c r="G374" s="5">
        <v>27825</v>
      </c>
      <c r="H374" t="s">
        <v>546</v>
      </c>
      <c r="I374">
        <v>1976</v>
      </c>
      <c r="J374">
        <f>2025-Table_Customer_Lookup[[#This Row],[birth_year]]</f>
        <v>49</v>
      </c>
      <c r="K374">
        <f ca="1">RANDBETWEEN(120,300)</f>
        <v>168</v>
      </c>
      <c r="N374" s="13" t="str" cm="1">
        <f t="array" ref="N374">_xlfn.IFS(Table_Customer_Lookup[[#This Row],[home_store]]=3,"Low",Table_Customer_Lookup[[#This Row],[home_store]]=5,"Middle",Table_Customer_Lookup[[#This Row],[home_store]]=8,"High")</f>
        <v>Middle</v>
      </c>
      <c r="O374" s="12">
        <f t="shared" si="5"/>
        <v>8</v>
      </c>
      <c r="P374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Demetria</v>
      </c>
      <c r="Q374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375" spans="1:17" x14ac:dyDescent="0.3">
      <c r="A375">
        <v>5423</v>
      </c>
      <c r="B375">
        <v>5</v>
      </c>
      <c r="C375" t="s">
        <v>2181</v>
      </c>
      <c r="D375" t="s">
        <v>2182</v>
      </c>
      <c r="E375" s="5">
        <v>43104</v>
      </c>
      <c r="F375" t="s">
        <v>2183</v>
      </c>
      <c r="G375" s="5">
        <v>26634</v>
      </c>
      <c r="H375" t="s">
        <v>546</v>
      </c>
      <c r="I375">
        <v>1972</v>
      </c>
      <c r="J375">
        <f>2025-Table_Customer_Lookup[[#This Row],[birth_year]]</f>
        <v>53</v>
      </c>
      <c r="K375">
        <f ca="1">RANDBETWEEN(120,300)</f>
        <v>171</v>
      </c>
      <c r="N375" s="13" t="str" cm="1">
        <f t="array" ref="N375">_xlfn.IFS(Table_Customer_Lookup[[#This Row],[home_store]]=3,"Low",Table_Customer_Lookup[[#This Row],[home_store]]=5,"Middle",Table_Customer_Lookup[[#This Row],[home_store]]=8,"High")</f>
        <v>Middle</v>
      </c>
      <c r="O375" s="12">
        <f t="shared" si="5"/>
        <v>5</v>
      </c>
      <c r="P375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Astra</v>
      </c>
      <c r="Q375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376" spans="1:17" x14ac:dyDescent="0.3">
      <c r="A376">
        <v>5424</v>
      </c>
      <c r="B376">
        <v>5</v>
      </c>
      <c r="C376" t="s">
        <v>1894</v>
      </c>
      <c r="D376" t="s">
        <v>2184</v>
      </c>
      <c r="E376" s="5">
        <v>42952</v>
      </c>
      <c r="F376" t="s">
        <v>2185</v>
      </c>
      <c r="G376" s="5">
        <v>23217</v>
      </c>
      <c r="H376" t="s">
        <v>546</v>
      </c>
      <c r="I376">
        <v>1963</v>
      </c>
      <c r="J376">
        <f>2025-Table_Customer_Lookup[[#This Row],[birth_year]]</f>
        <v>62</v>
      </c>
      <c r="K376">
        <f ca="1">RANDBETWEEN(120,300)</f>
        <v>141</v>
      </c>
      <c r="N376" s="13" t="str" cm="1">
        <f t="array" ref="N376">_xlfn.IFS(Table_Customer_Lookup[[#This Row],[home_store]]=3,"Low",Table_Customer_Lookup[[#This Row],[home_store]]=5,"Middle",Table_Customer_Lookup[[#This Row],[home_store]]=8,"High")</f>
        <v>Middle</v>
      </c>
      <c r="O376" s="12">
        <f t="shared" si="5"/>
        <v>6</v>
      </c>
      <c r="P376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Willow</v>
      </c>
      <c r="Q376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377" spans="1:17" x14ac:dyDescent="0.3">
      <c r="A377">
        <v>5426</v>
      </c>
      <c r="B377">
        <v>5</v>
      </c>
      <c r="C377" t="s">
        <v>2186</v>
      </c>
      <c r="D377" t="s">
        <v>2187</v>
      </c>
      <c r="E377" s="5">
        <v>43554</v>
      </c>
      <c r="F377" t="s">
        <v>2188</v>
      </c>
      <c r="G377" s="5">
        <v>36782</v>
      </c>
      <c r="H377" t="s">
        <v>546</v>
      </c>
      <c r="I377">
        <v>2000</v>
      </c>
      <c r="J377">
        <f>2025-Table_Customer_Lookup[[#This Row],[birth_year]]</f>
        <v>25</v>
      </c>
      <c r="K377">
        <f ca="1">RANDBETWEEN(120,300)</f>
        <v>291</v>
      </c>
      <c r="N377" s="13" t="str" cm="1">
        <f t="array" ref="N377">_xlfn.IFS(Table_Customer_Lookup[[#This Row],[home_store]]=3,"Low",Table_Customer_Lookup[[#This Row],[home_store]]=5,"Middle",Table_Customer_Lookup[[#This Row],[home_store]]=8,"High")</f>
        <v>Middle</v>
      </c>
      <c r="O377" s="12">
        <f t="shared" si="5"/>
        <v>4</v>
      </c>
      <c r="P377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Orli</v>
      </c>
      <c r="Q377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378" spans="1:17" x14ac:dyDescent="0.3">
      <c r="A378">
        <v>5427</v>
      </c>
      <c r="B378">
        <v>5</v>
      </c>
      <c r="C378" t="s">
        <v>2047</v>
      </c>
      <c r="D378" t="s">
        <v>2189</v>
      </c>
      <c r="E378" s="5">
        <v>43060</v>
      </c>
      <c r="F378" t="s">
        <v>2190</v>
      </c>
      <c r="G378" s="5">
        <v>25650</v>
      </c>
      <c r="H378" t="s">
        <v>546</v>
      </c>
      <c r="I378">
        <v>1970</v>
      </c>
      <c r="J378">
        <f>2025-Table_Customer_Lookup[[#This Row],[birth_year]]</f>
        <v>55</v>
      </c>
      <c r="K378">
        <f ca="1">RANDBETWEEN(120,300)</f>
        <v>180</v>
      </c>
      <c r="N378" s="13" t="str" cm="1">
        <f t="array" ref="N378">_xlfn.IFS(Table_Customer_Lookup[[#This Row],[home_store]]=3,"Low",Table_Customer_Lookup[[#This Row],[home_store]]=5,"Middle",Table_Customer_Lookup[[#This Row],[home_store]]=8,"High")</f>
        <v>Middle</v>
      </c>
      <c r="O378" s="12">
        <f t="shared" si="5"/>
        <v>9</v>
      </c>
      <c r="P378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Cassandra</v>
      </c>
      <c r="Q378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379" spans="1:17" x14ac:dyDescent="0.3">
      <c r="A379">
        <v>5429</v>
      </c>
      <c r="B379">
        <v>5</v>
      </c>
      <c r="C379" t="s">
        <v>2191</v>
      </c>
      <c r="D379" t="s">
        <v>2192</v>
      </c>
      <c r="E379" s="5">
        <v>42994</v>
      </c>
      <c r="F379" t="s">
        <v>2193</v>
      </c>
      <c r="G379" s="5">
        <v>24149</v>
      </c>
      <c r="H379" t="s">
        <v>546</v>
      </c>
      <c r="I379">
        <v>1966</v>
      </c>
      <c r="J379">
        <f>2025-Table_Customer_Lookup[[#This Row],[birth_year]]</f>
        <v>59</v>
      </c>
      <c r="K379">
        <f ca="1">RANDBETWEEN(120,300)</f>
        <v>206</v>
      </c>
      <c r="N379" s="13" t="str" cm="1">
        <f t="array" ref="N379">_xlfn.IFS(Table_Customer_Lookup[[#This Row],[home_store]]=3,"Low",Table_Customer_Lookup[[#This Row],[home_store]]=5,"Middle",Table_Customer_Lookup[[#This Row],[home_store]]=8,"High")</f>
        <v>Middle</v>
      </c>
      <c r="O379" s="12">
        <f t="shared" si="5"/>
        <v>8</v>
      </c>
      <c r="P379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Angelica</v>
      </c>
      <c r="Q379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380" spans="1:17" x14ac:dyDescent="0.3">
      <c r="A380">
        <v>5438</v>
      </c>
      <c r="B380">
        <v>5</v>
      </c>
      <c r="C380" t="s">
        <v>2197</v>
      </c>
      <c r="D380" t="s">
        <v>2198</v>
      </c>
      <c r="E380" s="5">
        <v>43442</v>
      </c>
      <c r="F380" t="s">
        <v>2199</v>
      </c>
      <c r="G380" s="5">
        <v>34245</v>
      </c>
      <c r="H380" t="s">
        <v>546</v>
      </c>
      <c r="I380">
        <v>1993</v>
      </c>
      <c r="J380">
        <f>2025-Table_Customer_Lookup[[#This Row],[birth_year]]</f>
        <v>32</v>
      </c>
      <c r="K380">
        <f ca="1">RANDBETWEEN(120,300)</f>
        <v>255</v>
      </c>
      <c r="N380" s="13" t="str" cm="1">
        <f t="array" ref="N380">_xlfn.IFS(Table_Customer_Lookup[[#This Row],[home_store]]=3,"Low",Table_Customer_Lookup[[#This Row],[home_store]]=5,"Middle",Table_Customer_Lookup[[#This Row],[home_store]]=8,"High")</f>
        <v>Middle</v>
      </c>
      <c r="O380" s="12">
        <f t="shared" si="5"/>
        <v>7</v>
      </c>
      <c r="P380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Kaitlin</v>
      </c>
      <c r="Q380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381" spans="1:17" x14ac:dyDescent="0.3">
      <c r="A381">
        <v>5439</v>
      </c>
      <c r="B381">
        <v>5</v>
      </c>
      <c r="C381" t="s">
        <v>2200</v>
      </c>
      <c r="D381" t="s">
        <v>2201</v>
      </c>
      <c r="E381" s="5">
        <v>42870</v>
      </c>
      <c r="F381" t="s">
        <v>2202</v>
      </c>
      <c r="G381" s="5">
        <v>21353</v>
      </c>
      <c r="H381" t="s">
        <v>546</v>
      </c>
      <c r="I381">
        <v>1958</v>
      </c>
      <c r="J381">
        <f>2025-Table_Customer_Lookup[[#This Row],[birth_year]]</f>
        <v>67</v>
      </c>
      <c r="K381">
        <f ca="1">RANDBETWEEN(120,300)</f>
        <v>264</v>
      </c>
      <c r="N381" s="13" t="str" cm="1">
        <f t="array" ref="N381">_xlfn.IFS(Table_Customer_Lookup[[#This Row],[home_store]]=3,"Low",Table_Customer_Lookup[[#This Row],[home_store]]=5,"Middle",Table_Customer_Lookup[[#This Row],[home_store]]=8,"High")</f>
        <v>Middle</v>
      </c>
      <c r="O381" s="12">
        <f t="shared" si="5"/>
        <v>7</v>
      </c>
      <c r="P381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Nichole</v>
      </c>
      <c r="Q381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382" spans="1:17" x14ac:dyDescent="0.3">
      <c r="A382">
        <v>5441</v>
      </c>
      <c r="B382">
        <v>5</v>
      </c>
      <c r="C382" t="s">
        <v>1831</v>
      </c>
      <c r="D382" t="s">
        <v>2203</v>
      </c>
      <c r="E382" s="5">
        <v>43304</v>
      </c>
      <c r="F382" t="s">
        <v>2204</v>
      </c>
      <c r="G382" s="5">
        <v>31139</v>
      </c>
      <c r="H382" t="s">
        <v>546</v>
      </c>
      <c r="I382">
        <v>1985</v>
      </c>
      <c r="J382">
        <f>2025-Table_Customer_Lookup[[#This Row],[birth_year]]</f>
        <v>40</v>
      </c>
      <c r="K382">
        <f ca="1">RANDBETWEEN(120,300)</f>
        <v>257</v>
      </c>
      <c r="N382" s="13" t="str" cm="1">
        <f t="array" ref="N382">_xlfn.IFS(Table_Customer_Lookup[[#This Row],[home_store]]=3,"Low",Table_Customer_Lookup[[#This Row],[home_store]]=5,"Middle",Table_Customer_Lookup[[#This Row],[home_store]]=8,"High")</f>
        <v>Middle</v>
      </c>
      <c r="O382" s="12">
        <f t="shared" si="5"/>
        <v>5</v>
      </c>
      <c r="P382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Adara</v>
      </c>
      <c r="Q382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383" spans="1:17" x14ac:dyDescent="0.3">
      <c r="A383">
        <v>5451</v>
      </c>
      <c r="B383">
        <v>5</v>
      </c>
      <c r="C383" t="s">
        <v>2211</v>
      </c>
      <c r="D383" t="s">
        <v>2212</v>
      </c>
      <c r="E383" s="5">
        <v>43462</v>
      </c>
      <c r="F383" t="s">
        <v>2213</v>
      </c>
      <c r="G383" s="5">
        <v>34711</v>
      </c>
      <c r="H383" t="s">
        <v>546</v>
      </c>
      <c r="I383">
        <v>1995</v>
      </c>
      <c r="J383">
        <f>2025-Table_Customer_Lookup[[#This Row],[birth_year]]</f>
        <v>30</v>
      </c>
      <c r="K383">
        <f ca="1">RANDBETWEEN(120,300)</f>
        <v>178</v>
      </c>
      <c r="N383" s="13" t="str" cm="1">
        <f t="array" ref="N383">_xlfn.IFS(Table_Customer_Lookup[[#This Row],[home_store]]=3,"Low",Table_Customer_Lookup[[#This Row],[home_store]]=5,"Middle",Table_Customer_Lookup[[#This Row],[home_store]]=8,"High")</f>
        <v>Middle</v>
      </c>
      <c r="O383" s="12">
        <f t="shared" si="5"/>
        <v>7</v>
      </c>
      <c r="P383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Cassady</v>
      </c>
      <c r="Q383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384" spans="1:17" x14ac:dyDescent="0.3">
      <c r="A384">
        <v>5452</v>
      </c>
      <c r="B384">
        <v>5</v>
      </c>
      <c r="C384" t="s">
        <v>1874</v>
      </c>
      <c r="D384" t="s">
        <v>2214</v>
      </c>
      <c r="E384" s="5">
        <v>43021</v>
      </c>
      <c r="F384" t="s">
        <v>2215</v>
      </c>
      <c r="G384" s="5">
        <v>24770</v>
      </c>
      <c r="H384" t="s">
        <v>546</v>
      </c>
      <c r="I384">
        <v>1967</v>
      </c>
      <c r="J384">
        <f>2025-Table_Customer_Lookup[[#This Row],[birth_year]]</f>
        <v>58</v>
      </c>
      <c r="K384">
        <f ca="1">RANDBETWEEN(120,300)</f>
        <v>207</v>
      </c>
      <c r="N384" s="13" t="str" cm="1">
        <f t="array" ref="N384">_xlfn.IFS(Table_Customer_Lookup[[#This Row],[home_store]]=3,"Low",Table_Customer_Lookup[[#This Row],[home_store]]=5,"Middle",Table_Customer_Lookup[[#This Row],[home_store]]=8,"High")</f>
        <v>Middle</v>
      </c>
      <c r="O384" s="12">
        <f t="shared" si="5"/>
        <v>6</v>
      </c>
      <c r="P384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Audrey</v>
      </c>
      <c r="Q384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385" spans="1:17" x14ac:dyDescent="0.3">
      <c r="A385">
        <v>5458</v>
      </c>
      <c r="B385">
        <v>5</v>
      </c>
      <c r="C385" t="s">
        <v>2155</v>
      </c>
      <c r="D385" t="s">
        <v>2219</v>
      </c>
      <c r="E385" s="5">
        <v>42886</v>
      </c>
      <c r="F385" t="s">
        <v>2220</v>
      </c>
      <c r="G385" s="5">
        <v>21715</v>
      </c>
      <c r="H385" t="s">
        <v>546</v>
      </c>
      <c r="I385">
        <v>1959</v>
      </c>
      <c r="J385">
        <f>2025-Table_Customer_Lookup[[#This Row],[birth_year]]</f>
        <v>66</v>
      </c>
      <c r="K385">
        <f ca="1">RANDBETWEEN(120,300)</f>
        <v>293</v>
      </c>
      <c r="N385" s="13" t="str" cm="1">
        <f t="array" ref="N385">_xlfn.IFS(Table_Customer_Lookup[[#This Row],[home_store]]=3,"Low",Table_Customer_Lookup[[#This Row],[home_store]]=5,"Middle",Table_Customer_Lookup[[#This Row],[home_store]]=8,"High")</f>
        <v>Middle</v>
      </c>
      <c r="O385" s="12">
        <f t="shared" si="5"/>
        <v>6</v>
      </c>
      <c r="P385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Brenna</v>
      </c>
      <c r="Q385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386" spans="1:17" x14ac:dyDescent="0.3">
      <c r="A386">
        <v>5459</v>
      </c>
      <c r="B386">
        <v>5</v>
      </c>
      <c r="C386" t="s">
        <v>2221</v>
      </c>
      <c r="D386" t="s">
        <v>2222</v>
      </c>
      <c r="E386" s="5">
        <v>42939</v>
      </c>
      <c r="F386" t="s">
        <v>2223</v>
      </c>
      <c r="G386" s="5">
        <v>22906</v>
      </c>
      <c r="H386" t="s">
        <v>546</v>
      </c>
      <c r="I386">
        <v>1962</v>
      </c>
      <c r="J386">
        <f>2025-Table_Customer_Lookup[[#This Row],[birth_year]]</f>
        <v>63</v>
      </c>
      <c r="K386">
        <f ca="1">RANDBETWEEN(120,300)</f>
        <v>223</v>
      </c>
      <c r="N386" s="13" t="str" cm="1">
        <f t="array" ref="N386">_xlfn.IFS(Table_Customer_Lookup[[#This Row],[home_store]]=3,"Low",Table_Customer_Lookup[[#This Row],[home_store]]=5,"Middle",Table_Customer_Lookup[[#This Row],[home_store]]=8,"High")</f>
        <v>Middle</v>
      </c>
      <c r="O386" s="12">
        <f t="shared" si="5"/>
        <v>5</v>
      </c>
      <c r="P386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Medge</v>
      </c>
      <c r="Q386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387" spans="1:17" x14ac:dyDescent="0.3">
      <c r="A387">
        <v>5462</v>
      </c>
      <c r="B387">
        <v>5</v>
      </c>
      <c r="C387" t="s">
        <v>2224</v>
      </c>
      <c r="D387" t="s">
        <v>2225</v>
      </c>
      <c r="E387" s="5">
        <v>43529</v>
      </c>
      <c r="F387" t="s">
        <v>2226</v>
      </c>
      <c r="G387" s="5">
        <v>36213</v>
      </c>
      <c r="H387" t="s">
        <v>546</v>
      </c>
      <c r="I387">
        <v>1999</v>
      </c>
      <c r="J387">
        <f>2025-Table_Customer_Lookup[[#This Row],[birth_year]]</f>
        <v>26</v>
      </c>
      <c r="K387">
        <f ca="1">RANDBETWEEN(120,300)</f>
        <v>173</v>
      </c>
      <c r="N387" s="13" t="str" cm="1">
        <f t="array" ref="N387">_xlfn.IFS(Table_Customer_Lookup[[#This Row],[home_store]]=3,"Low",Table_Customer_Lookup[[#This Row],[home_store]]=5,"Middle",Table_Customer_Lookup[[#This Row],[home_store]]=8,"High")</f>
        <v>Middle</v>
      </c>
      <c r="O387" s="12">
        <f t="shared" ref="O387:O450" si="6">LEN(C387)</f>
        <v>4</v>
      </c>
      <c r="P387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Jada</v>
      </c>
      <c r="Q387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388" spans="1:17" x14ac:dyDescent="0.3">
      <c r="A388">
        <v>5463</v>
      </c>
      <c r="B388">
        <v>5</v>
      </c>
      <c r="C388" t="s">
        <v>2227</v>
      </c>
      <c r="D388" t="s">
        <v>2228</v>
      </c>
      <c r="E388" s="5">
        <v>43214</v>
      </c>
      <c r="F388" t="s">
        <v>2229</v>
      </c>
      <c r="G388" s="5">
        <v>29119</v>
      </c>
      <c r="H388" t="s">
        <v>546</v>
      </c>
      <c r="I388">
        <v>1979</v>
      </c>
      <c r="J388">
        <f>2025-Table_Customer_Lookup[[#This Row],[birth_year]]</f>
        <v>46</v>
      </c>
      <c r="K388">
        <f ca="1">RANDBETWEEN(120,300)</f>
        <v>149</v>
      </c>
      <c r="N388" s="13" t="str" cm="1">
        <f t="array" ref="N388">_xlfn.IFS(Table_Customer_Lookup[[#This Row],[home_store]]=3,"Low",Table_Customer_Lookup[[#This Row],[home_store]]=5,"Middle",Table_Customer_Lookup[[#This Row],[home_store]]=8,"High")</f>
        <v>Middle</v>
      </c>
      <c r="O388" s="12">
        <f t="shared" si="6"/>
        <v>6</v>
      </c>
      <c r="P388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Hayley</v>
      </c>
      <c r="Q388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389" spans="1:17" x14ac:dyDescent="0.3">
      <c r="A389">
        <v>5465</v>
      </c>
      <c r="B389">
        <v>5</v>
      </c>
      <c r="C389" t="s">
        <v>2230</v>
      </c>
      <c r="D389" t="s">
        <v>2231</v>
      </c>
      <c r="E389" s="5">
        <v>43446</v>
      </c>
      <c r="F389" t="s">
        <v>2232</v>
      </c>
      <c r="G389" s="5">
        <v>34349</v>
      </c>
      <c r="H389" t="s">
        <v>546</v>
      </c>
      <c r="I389">
        <v>1994</v>
      </c>
      <c r="J389">
        <f>2025-Table_Customer_Lookup[[#This Row],[birth_year]]</f>
        <v>31</v>
      </c>
      <c r="K389">
        <f ca="1">RANDBETWEEN(120,300)</f>
        <v>186</v>
      </c>
      <c r="N389" s="13" t="str" cm="1">
        <f t="array" ref="N389">_xlfn.IFS(Table_Customer_Lookup[[#This Row],[home_store]]=3,"Low",Table_Customer_Lookup[[#This Row],[home_store]]=5,"Middle",Table_Customer_Lookup[[#This Row],[home_store]]=8,"High")</f>
        <v>Middle</v>
      </c>
      <c r="O389" s="12">
        <f t="shared" si="6"/>
        <v>7</v>
      </c>
      <c r="P389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Octavia</v>
      </c>
      <c r="Q389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390" spans="1:17" x14ac:dyDescent="0.3">
      <c r="A390">
        <v>5466</v>
      </c>
      <c r="B390">
        <v>5</v>
      </c>
      <c r="C390" t="s">
        <v>2233</v>
      </c>
      <c r="D390" t="s">
        <v>2234</v>
      </c>
      <c r="E390" s="5">
        <v>43269</v>
      </c>
      <c r="F390" t="s">
        <v>2235</v>
      </c>
      <c r="G390" s="5">
        <v>30362</v>
      </c>
      <c r="H390" t="s">
        <v>546</v>
      </c>
      <c r="I390">
        <v>1983</v>
      </c>
      <c r="J390">
        <f>2025-Table_Customer_Lookup[[#This Row],[birth_year]]</f>
        <v>42</v>
      </c>
      <c r="K390">
        <f ca="1">RANDBETWEEN(120,300)</f>
        <v>166</v>
      </c>
      <c r="N390" s="13" t="str" cm="1">
        <f t="array" ref="N390">_xlfn.IFS(Table_Customer_Lookup[[#This Row],[home_store]]=3,"Low",Table_Customer_Lookup[[#This Row],[home_store]]=5,"Middle",Table_Customer_Lookup[[#This Row],[home_store]]=8,"High")</f>
        <v>Middle</v>
      </c>
      <c r="O390" s="12">
        <f t="shared" si="6"/>
        <v>8</v>
      </c>
      <c r="P390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Jaquelyn</v>
      </c>
      <c r="Q390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391" spans="1:17" x14ac:dyDescent="0.3">
      <c r="A391">
        <v>5469</v>
      </c>
      <c r="B391">
        <v>5</v>
      </c>
      <c r="C391" t="s">
        <v>2239</v>
      </c>
      <c r="D391" t="s">
        <v>2240</v>
      </c>
      <c r="E391" s="5">
        <v>42810</v>
      </c>
      <c r="F391" t="s">
        <v>2241</v>
      </c>
      <c r="G391" s="5">
        <v>20006</v>
      </c>
      <c r="H391" t="s">
        <v>546</v>
      </c>
      <c r="I391">
        <v>1954</v>
      </c>
      <c r="J391">
        <f>2025-Table_Customer_Lookup[[#This Row],[birth_year]]</f>
        <v>71</v>
      </c>
      <c r="K391">
        <f ca="1">RANDBETWEEN(120,300)</f>
        <v>232</v>
      </c>
      <c r="N391" s="13" t="str" cm="1">
        <f t="array" ref="N391">_xlfn.IFS(Table_Customer_Lookup[[#This Row],[home_store]]=3,"Low",Table_Customer_Lookup[[#This Row],[home_store]]=5,"Middle",Table_Customer_Lookup[[#This Row],[home_store]]=8,"High")</f>
        <v>Middle</v>
      </c>
      <c r="O391" s="12">
        <f t="shared" si="6"/>
        <v>5</v>
      </c>
      <c r="P391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Rhoda</v>
      </c>
      <c r="Q391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392" spans="1:17" x14ac:dyDescent="0.3">
      <c r="A392">
        <v>5470</v>
      </c>
      <c r="B392">
        <v>5</v>
      </c>
      <c r="C392" t="s">
        <v>2242</v>
      </c>
      <c r="D392" t="s">
        <v>2243</v>
      </c>
      <c r="E392" s="5">
        <v>43033</v>
      </c>
      <c r="F392" t="s">
        <v>2244</v>
      </c>
      <c r="G392" s="5">
        <v>25029</v>
      </c>
      <c r="H392" t="s">
        <v>546</v>
      </c>
      <c r="I392">
        <v>1968</v>
      </c>
      <c r="J392">
        <f>2025-Table_Customer_Lookup[[#This Row],[birth_year]]</f>
        <v>57</v>
      </c>
      <c r="K392">
        <f ca="1">RANDBETWEEN(120,300)</f>
        <v>149</v>
      </c>
      <c r="N392" s="13" t="str" cm="1">
        <f t="array" ref="N392">_xlfn.IFS(Table_Customer_Lookup[[#This Row],[home_store]]=3,"Low",Table_Customer_Lookup[[#This Row],[home_store]]=5,"Middle",Table_Customer_Lookup[[#This Row],[home_store]]=8,"High")</f>
        <v>Middle</v>
      </c>
      <c r="O392" s="12">
        <f t="shared" si="6"/>
        <v>5</v>
      </c>
      <c r="P392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Aline</v>
      </c>
      <c r="Q392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393" spans="1:17" x14ac:dyDescent="0.3">
      <c r="A393">
        <v>5473</v>
      </c>
      <c r="B393">
        <v>5</v>
      </c>
      <c r="C393" t="s">
        <v>2245</v>
      </c>
      <c r="D393" t="s">
        <v>2246</v>
      </c>
      <c r="E393" s="5">
        <v>42884</v>
      </c>
      <c r="F393" t="s">
        <v>2247</v>
      </c>
      <c r="G393" s="5">
        <v>21663</v>
      </c>
      <c r="H393" t="s">
        <v>546</v>
      </c>
      <c r="I393">
        <v>1959</v>
      </c>
      <c r="J393">
        <f>2025-Table_Customer_Lookup[[#This Row],[birth_year]]</f>
        <v>66</v>
      </c>
      <c r="K393">
        <f ca="1">RANDBETWEEN(120,300)</f>
        <v>177</v>
      </c>
      <c r="N393" s="13" t="str" cm="1">
        <f t="array" ref="N393">_xlfn.IFS(Table_Customer_Lookup[[#This Row],[home_store]]=3,"Low",Table_Customer_Lookup[[#This Row],[home_store]]=5,"Middle",Table_Customer_Lookup[[#This Row],[home_store]]=8,"High")</f>
        <v>Middle</v>
      </c>
      <c r="O393" s="12">
        <f t="shared" si="6"/>
        <v>5</v>
      </c>
      <c r="P393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Daryl</v>
      </c>
      <c r="Q393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394" spans="1:17" x14ac:dyDescent="0.3">
      <c r="A394">
        <v>5477</v>
      </c>
      <c r="B394">
        <v>5</v>
      </c>
      <c r="C394" t="s">
        <v>2233</v>
      </c>
      <c r="D394" t="s">
        <v>2251</v>
      </c>
      <c r="E394" s="5">
        <v>43451</v>
      </c>
      <c r="F394" t="s">
        <v>2252</v>
      </c>
      <c r="G394" s="5">
        <v>34452</v>
      </c>
      <c r="H394" t="s">
        <v>546</v>
      </c>
      <c r="I394">
        <v>1994</v>
      </c>
      <c r="J394">
        <f>2025-Table_Customer_Lookup[[#This Row],[birth_year]]</f>
        <v>31</v>
      </c>
      <c r="K394">
        <f ca="1">RANDBETWEEN(120,300)</f>
        <v>266</v>
      </c>
      <c r="N394" s="13" t="str" cm="1">
        <f t="array" ref="N394">_xlfn.IFS(Table_Customer_Lookup[[#This Row],[home_store]]=3,"Low",Table_Customer_Lookup[[#This Row],[home_store]]=5,"Middle",Table_Customer_Lookup[[#This Row],[home_store]]=8,"High")</f>
        <v>Middle</v>
      </c>
      <c r="O394" s="12">
        <f t="shared" si="6"/>
        <v>8</v>
      </c>
      <c r="P394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Jaquelyn</v>
      </c>
      <c r="Q394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395" spans="1:17" x14ac:dyDescent="0.3">
      <c r="A395">
        <v>5480</v>
      </c>
      <c r="B395">
        <v>5</v>
      </c>
      <c r="C395" t="s">
        <v>2253</v>
      </c>
      <c r="D395" t="s">
        <v>2254</v>
      </c>
      <c r="E395" s="5">
        <v>42849</v>
      </c>
      <c r="F395" t="s">
        <v>2255</v>
      </c>
      <c r="G395" s="5">
        <v>20887</v>
      </c>
      <c r="H395" t="s">
        <v>546</v>
      </c>
      <c r="I395">
        <v>1957</v>
      </c>
      <c r="J395">
        <f>2025-Table_Customer_Lookup[[#This Row],[birth_year]]</f>
        <v>68</v>
      </c>
      <c r="K395">
        <f ca="1">RANDBETWEEN(120,300)</f>
        <v>171</v>
      </c>
      <c r="N395" s="13" t="str" cm="1">
        <f t="array" ref="N395">_xlfn.IFS(Table_Customer_Lookup[[#This Row],[home_store]]=3,"Low",Table_Customer_Lookup[[#This Row],[home_store]]=5,"Middle",Table_Customer_Lookup[[#This Row],[home_store]]=8,"High")</f>
        <v>Middle</v>
      </c>
      <c r="O395" s="12">
        <f t="shared" si="6"/>
        <v>7</v>
      </c>
      <c r="P395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Desiree</v>
      </c>
      <c r="Q395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396" spans="1:17" x14ac:dyDescent="0.3">
      <c r="A396">
        <v>5482</v>
      </c>
      <c r="B396">
        <v>5</v>
      </c>
      <c r="C396" t="s">
        <v>2256</v>
      </c>
      <c r="D396" t="s">
        <v>2257</v>
      </c>
      <c r="E396" s="5">
        <v>43391</v>
      </c>
      <c r="F396" t="s">
        <v>2258</v>
      </c>
      <c r="G396" s="5">
        <v>33106</v>
      </c>
      <c r="H396" t="s">
        <v>546</v>
      </c>
      <c r="I396">
        <v>1990</v>
      </c>
      <c r="J396">
        <f>2025-Table_Customer_Lookup[[#This Row],[birth_year]]</f>
        <v>35</v>
      </c>
      <c r="K396">
        <f ca="1">RANDBETWEEN(120,300)</f>
        <v>129</v>
      </c>
      <c r="N396" s="13" t="str" cm="1">
        <f t="array" ref="N396">_xlfn.IFS(Table_Customer_Lookup[[#This Row],[home_store]]=3,"Low",Table_Customer_Lookup[[#This Row],[home_store]]=5,"Middle",Table_Customer_Lookup[[#This Row],[home_store]]=8,"High")</f>
        <v>Middle</v>
      </c>
      <c r="O396" s="12">
        <f t="shared" si="6"/>
        <v>6</v>
      </c>
      <c r="P396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Martha</v>
      </c>
      <c r="Q396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397" spans="1:17" x14ac:dyDescent="0.3">
      <c r="A397">
        <v>5485</v>
      </c>
      <c r="B397">
        <v>5</v>
      </c>
      <c r="C397" t="s">
        <v>2259</v>
      </c>
      <c r="D397" t="s">
        <v>2260</v>
      </c>
      <c r="E397" s="5">
        <v>43416</v>
      </c>
      <c r="F397" t="s">
        <v>2261</v>
      </c>
      <c r="G397" s="5">
        <v>33676</v>
      </c>
      <c r="H397" t="s">
        <v>546</v>
      </c>
      <c r="I397">
        <v>1992</v>
      </c>
      <c r="J397">
        <f>2025-Table_Customer_Lookup[[#This Row],[birth_year]]</f>
        <v>33</v>
      </c>
      <c r="K397">
        <f ca="1">RANDBETWEEN(120,300)</f>
        <v>253</v>
      </c>
      <c r="N397" s="13" t="str" cm="1">
        <f t="array" ref="N397">_xlfn.IFS(Table_Customer_Lookup[[#This Row],[home_store]]=3,"Low",Table_Customer_Lookup[[#This Row],[home_store]]=5,"Middle",Table_Customer_Lookup[[#This Row],[home_store]]=8,"High")</f>
        <v>Middle</v>
      </c>
      <c r="O397" s="12">
        <f t="shared" si="6"/>
        <v>6</v>
      </c>
      <c r="P397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Shelly</v>
      </c>
      <c r="Q397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398" spans="1:17" x14ac:dyDescent="0.3">
      <c r="A398">
        <v>5492</v>
      </c>
      <c r="B398">
        <v>5</v>
      </c>
      <c r="C398" t="s">
        <v>2262</v>
      </c>
      <c r="D398" t="s">
        <v>2263</v>
      </c>
      <c r="E398" s="5">
        <v>43354</v>
      </c>
      <c r="F398" t="s">
        <v>2264</v>
      </c>
      <c r="G398" s="5">
        <v>32278</v>
      </c>
      <c r="H398" t="s">
        <v>546</v>
      </c>
      <c r="I398">
        <v>1988</v>
      </c>
      <c r="J398">
        <f>2025-Table_Customer_Lookup[[#This Row],[birth_year]]</f>
        <v>37</v>
      </c>
      <c r="K398">
        <f ca="1">RANDBETWEEN(120,300)</f>
        <v>178</v>
      </c>
      <c r="N398" s="13" t="str" cm="1">
        <f t="array" ref="N398">_xlfn.IFS(Table_Customer_Lookup[[#This Row],[home_store]]=3,"Low",Table_Customer_Lookup[[#This Row],[home_store]]=5,"Middle",Table_Customer_Lookup[[#This Row],[home_store]]=8,"High")</f>
        <v>Middle</v>
      </c>
      <c r="O398" s="12">
        <f t="shared" si="6"/>
        <v>5</v>
      </c>
      <c r="P398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Marah</v>
      </c>
      <c r="Q398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399" spans="1:17" x14ac:dyDescent="0.3">
      <c r="A399">
        <v>5493</v>
      </c>
      <c r="B399">
        <v>5</v>
      </c>
      <c r="C399" t="s">
        <v>2265</v>
      </c>
      <c r="D399" t="s">
        <v>2266</v>
      </c>
      <c r="E399" s="5">
        <v>43028</v>
      </c>
      <c r="F399" t="s">
        <v>2267</v>
      </c>
      <c r="G399" s="5">
        <v>24925</v>
      </c>
      <c r="H399" t="s">
        <v>546</v>
      </c>
      <c r="I399">
        <v>1968</v>
      </c>
      <c r="J399">
        <f>2025-Table_Customer_Lookup[[#This Row],[birth_year]]</f>
        <v>57</v>
      </c>
      <c r="K399">
        <f ca="1">RANDBETWEEN(120,300)</f>
        <v>297</v>
      </c>
      <c r="N399" s="13" t="str" cm="1">
        <f t="array" ref="N399">_xlfn.IFS(Table_Customer_Lookup[[#This Row],[home_store]]=3,"Low",Table_Customer_Lookup[[#This Row],[home_store]]=5,"Middle",Table_Customer_Lookup[[#This Row],[home_store]]=8,"High")</f>
        <v>Middle</v>
      </c>
      <c r="O399" s="12">
        <f t="shared" si="6"/>
        <v>9</v>
      </c>
      <c r="P399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September</v>
      </c>
      <c r="Q399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400" spans="1:17" x14ac:dyDescent="0.3">
      <c r="A400">
        <v>5494</v>
      </c>
      <c r="B400">
        <v>5</v>
      </c>
      <c r="C400" t="s">
        <v>2268</v>
      </c>
      <c r="D400" t="s">
        <v>2269</v>
      </c>
      <c r="E400" s="5">
        <v>43433</v>
      </c>
      <c r="F400" t="s">
        <v>2270</v>
      </c>
      <c r="G400" s="5">
        <v>34038</v>
      </c>
      <c r="H400" t="s">
        <v>546</v>
      </c>
      <c r="I400">
        <v>1993</v>
      </c>
      <c r="J400">
        <f>2025-Table_Customer_Lookup[[#This Row],[birth_year]]</f>
        <v>32</v>
      </c>
      <c r="K400">
        <f ca="1">RANDBETWEEN(120,300)</f>
        <v>276</v>
      </c>
      <c r="N400" s="13" t="str" cm="1">
        <f t="array" ref="N400">_xlfn.IFS(Table_Customer_Lookup[[#This Row],[home_store]]=3,"Low",Table_Customer_Lookup[[#This Row],[home_store]]=5,"Middle",Table_Customer_Lookup[[#This Row],[home_store]]=8,"High")</f>
        <v>Middle</v>
      </c>
      <c r="O400" s="12">
        <f t="shared" si="6"/>
        <v>4</v>
      </c>
      <c r="P400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Ruby</v>
      </c>
      <c r="Q400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401" spans="1:17" x14ac:dyDescent="0.3">
      <c r="A401">
        <v>5496</v>
      </c>
      <c r="B401">
        <v>5</v>
      </c>
      <c r="C401" t="s">
        <v>2271</v>
      </c>
      <c r="D401" t="s">
        <v>2272</v>
      </c>
      <c r="E401" s="5">
        <v>43341</v>
      </c>
      <c r="F401" t="s">
        <v>2273</v>
      </c>
      <c r="G401" s="5">
        <v>31967</v>
      </c>
      <c r="H401" t="s">
        <v>546</v>
      </c>
      <c r="I401">
        <v>1987</v>
      </c>
      <c r="J401">
        <f>2025-Table_Customer_Lookup[[#This Row],[birth_year]]</f>
        <v>38</v>
      </c>
      <c r="K401">
        <f ca="1">RANDBETWEEN(120,300)</f>
        <v>128</v>
      </c>
      <c r="N401" s="13" t="str" cm="1">
        <f t="array" ref="N401">_xlfn.IFS(Table_Customer_Lookup[[#This Row],[home_store]]=3,"Low",Table_Customer_Lookup[[#This Row],[home_store]]=5,"Middle",Table_Customer_Lookup[[#This Row],[home_store]]=8,"High")</f>
        <v>Middle</v>
      </c>
      <c r="O401" s="12">
        <f t="shared" si="6"/>
        <v>5</v>
      </c>
      <c r="P401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Quynn</v>
      </c>
      <c r="Q401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402" spans="1:17" x14ac:dyDescent="0.3">
      <c r="A402">
        <v>5498</v>
      </c>
      <c r="B402">
        <v>5</v>
      </c>
      <c r="C402" t="s">
        <v>2274</v>
      </c>
      <c r="D402" t="s">
        <v>2275</v>
      </c>
      <c r="E402" s="5">
        <v>42753</v>
      </c>
      <c r="F402" t="s">
        <v>2276</v>
      </c>
      <c r="G402" s="5">
        <v>18712</v>
      </c>
      <c r="H402" t="s">
        <v>546</v>
      </c>
      <c r="I402">
        <v>1951</v>
      </c>
      <c r="J402">
        <f>2025-Table_Customer_Lookup[[#This Row],[birth_year]]</f>
        <v>74</v>
      </c>
      <c r="K402">
        <f ca="1">RANDBETWEEN(120,300)</f>
        <v>298</v>
      </c>
      <c r="N402" s="13" t="str" cm="1">
        <f t="array" ref="N402">_xlfn.IFS(Table_Customer_Lookup[[#This Row],[home_store]]=3,"Low",Table_Customer_Lookup[[#This Row],[home_store]]=5,"Middle",Table_Customer_Lookup[[#This Row],[home_store]]=8,"High")</f>
        <v>Middle</v>
      </c>
      <c r="O402" s="12">
        <f t="shared" si="6"/>
        <v>5</v>
      </c>
      <c r="P402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Julie</v>
      </c>
      <c r="Q402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403" spans="1:17" x14ac:dyDescent="0.3">
      <c r="A403">
        <v>5499</v>
      </c>
      <c r="B403">
        <v>5</v>
      </c>
      <c r="C403" t="s">
        <v>2116</v>
      </c>
      <c r="D403" t="s">
        <v>2277</v>
      </c>
      <c r="E403" s="5">
        <v>43364</v>
      </c>
      <c r="F403" t="s">
        <v>2278</v>
      </c>
      <c r="G403" s="5">
        <v>32485</v>
      </c>
      <c r="H403" t="s">
        <v>546</v>
      </c>
      <c r="I403">
        <v>1988</v>
      </c>
      <c r="J403">
        <f>2025-Table_Customer_Lookup[[#This Row],[birth_year]]</f>
        <v>37</v>
      </c>
      <c r="K403">
        <f ca="1">RANDBETWEEN(120,300)</f>
        <v>210</v>
      </c>
      <c r="N403" s="13" t="str" cm="1">
        <f t="array" ref="N403">_xlfn.IFS(Table_Customer_Lookup[[#This Row],[home_store]]=3,"Low",Table_Customer_Lookup[[#This Row],[home_store]]=5,"Middle",Table_Customer_Lookup[[#This Row],[home_store]]=8,"High")</f>
        <v>Middle</v>
      </c>
      <c r="O403" s="12">
        <f t="shared" si="6"/>
        <v>3</v>
      </c>
      <c r="P403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Mia</v>
      </c>
      <c r="Q403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404" spans="1:17" x14ac:dyDescent="0.3">
      <c r="A404">
        <v>5500</v>
      </c>
      <c r="B404">
        <v>5</v>
      </c>
      <c r="C404" t="s">
        <v>2279</v>
      </c>
      <c r="D404" t="s">
        <v>2280</v>
      </c>
      <c r="E404" s="5">
        <v>42739</v>
      </c>
      <c r="F404" t="s">
        <v>2281</v>
      </c>
      <c r="G404" s="5">
        <v>18401</v>
      </c>
      <c r="H404" t="s">
        <v>546</v>
      </c>
      <c r="I404">
        <v>1950</v>
      </c>
      <c r="J404">
        <f>2025-Table_Customer_Lookup[[#This Row],[birth_year]]</f>
        <v>75</v>
      </c>
      <c r="K404">
        <f ca="1">RANDBETWEEN(120,300)</f>
        <v>184</v>
      </c>
      <c r="N404" s="13" t="str" cm="1">
        <f t="array" ref="N404">_xlfn.IFS(Table_Customer_Lookup[[#This Row],[home_store]]=3,"Low",Table_Customer_Lookup[[#This Row],[home_store]]=5,"Middle",Table_Customer_Lookup[[#This Row],[home_store]]=8,"High")</f>
        <v>Middle</v>
      </c>
      <c r="O404" s="12">
        <f t="shared" si="6"/>
        <v>4</v>
      </c>
      <c r="P404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Dana</v>
      </c>
      <c r="Q404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405" spans="1:17" x14ac:dyDescent="0.3">
      <c r="A405">
        <v>5506</v>
      </c>
      <c r="B405">
        <v>5</v>
      </c>
      <c r="C405" t="s">
        <v>2287</v>
      </c>
      <c r="D405" t="s">
        <v>2288</v>
      </c>
      <c r="E405" s="5">
        <v>43396</v>
      </c>
      <c r="F405" t="s">
        <v>2289</v>
      </c>
      <c r="G405" s="5">
        <v>33210</v>
      </c>
      <c r="H405" t="s">
        <v>546</v>
      </c>
      <c r="I405">
        <v>1990</v>
      </c>
      <c r="J405">
        <f>2025-Table_Customer_Lookup[[#This Row],[birth_year]]</f>
        <v>35</v>
      </c>
      <c r="K405">
        <f ca="1">RANDBETWEEN(120,300)</f>
        <v>138</v>
      </c>
      <c r="N405" s="13" t="str" cm="1">
        <f t="array" ref="N405">_xlfn.IFS(Table_Customer_Lookup[[#This Row],[home_store]]=3,"Low",Table_Customer_Lookup[[#This Row],[home_store]]=5,"Middle",Table_Customer_Lookup[[#This Row],[home_store]]=8,"High")</f>
        <v>Middle</v>
      </c>
      <c r="O405" s="12">
        <f t="shared" si="6"/>
        <v>6</v>
      </c>
      <c r="P405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Xandra</v>
      </c>
      <c r="Q405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406" spans="1:17" x14ac:dyDescent="0.3">
      <c r="A406">
        <v>5507</v>
      </c>
      <c r="B406">
        <v>5</v>
      </c>
      <c r="C406" t="s">
        <v>2290</v>
      </c>
      <c r="D406" t="s">
        <v>2291</v>
      </c>
      <c r="E406" s="5">
        <v>43074</v>
      </c>
      <c r="F406" t="s">
        <v>2292</v>
      </c>
      <c r="G406" s="5">
        <v>25961</v>
      </c>
      <c r="H406" t="s">
        <v>546</v>
      </c>
      <c r="I406">
        <v>1971</v>
      </c>
      <c r="J406">
        <f>2025-Table_Customer_Lookup[[#This Row],[birth_year]]</f>
        <v>54</v>
      </c>
      <c r="K406">
        <f ca="1">RANDBETWEEN(120,300)</f>
        <v>246</v>
      </c>
      <c r="N406" s="13" t="str" cm="1">
        <f t="array" ref="N406">_xlfn.IFS(Table_Customer_Lookup[[#This Row],[home_store]]=3,"Low",Table_Customer_Lookup[[#This Row],[home_store]]=5,"Middle",Table_Customer_Lookup[[#This Row],[home_store]]=8,"High")</f>
        <v>Middle</v>
      </c>
      <c r="O406" s="12">
        <f t="shared" si="6"/>
        <v>4</v>
      </c>
      <c r="P406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Lana</v>
      </c>
      <c r="Q406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407" spans="1:17" x14ac:dyDescent="0.3">
      <c r="A407">
        <v>5508</v>
      </c>
      <c r="B407">
        <v>5</v>
      </c>
      <c r="C407" t="s">
        <v>2293</v>
      </c>
      <c r="D407" t="s">
        <v>2294</v>
      </c>
      <c r="E407" s="5">
        <v>43187</v>
      </c>
      <c r="F407" t="s">
        <v>2295</v>
      </c>
      <c r="G407" s="5">
        <v>28498</v>
      </c>
      <c r="H407" t="s">
        <v>546</v>
      </c>
      <c r="I407">
        <v>1978</v>
      </c>
      <c r="J407">
        <f>2025-Table_Customer_Lookup[[#This Row],[birth_year]]</f>
        <v>47</v>
      </c>
      <c r="K407">
        <f ca="1">RANDBETWEEN(120,300)</f>
        <v>215</v>
      </c>
      <c r="N407" s="13" t="str" cm="1">
        <f t="array" ref="N407">_xlfn.IFS(Table_Customer_Lookup[[#This Row],[home_store]]=3,"Low",Table_Customer_Lookup[[#This Row],[home_store]]=5,"Middle",Table_Customer_Lookup[[#This Row],[home_store]]=8,"High")</f>
        <v>Middle</v>
      </c>
      <c r="O407" s="12">
        <f t="shared" si="6"/>
        <v>7</v>
      </c>
      <c r="P407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Zenaida</v>
      </c>
      <c r="Q407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408" spans="1:17" x14ac:dyDescent="0.3">
      <c r="A408">
        <v>5510</v>
      </c>
      <c r="B408">
        <v>5</v>
      </c>
      <c r="C408" t="s">
        <v>2296</v>
      </c>
      <c r="D408" t="s">
        <v>2297</v>
      </c>
      <c r="E408" s="5">
        <v>42815</v>
      </c>
      <c r="F408" t="s">
        <v>2298</v>
      </c>
      <c r="G408" s="5">
        <v>20110</v>
      </c>
      <c r="H408" t="s">
        <v>546</v>
      </c>
      <c r="I408">
        <v>1955</v>
      </c>
      <c r="J408">
        <f>2025-Table_Customer_Lookup[[#This Row],[birth_year]]</f>
        <v>70</v>
      </c>
      <c r="K408">
        <f ca="1">RANDBETWEEN(120,300)</f>
        <v>131</v>
      </c>
      <c r="N408" s="13" t="str" cm="1">
        <f t="array" ref="N408">_xlfn.IFS(Table_Customer_Lookup[[#This Row],[home_store]]=3,"Low",Table_Customer_Lookup[[#This Row],[home_store]]=5,"Middle",Table_Customer_Lookup[[#This Row],[home_store]]=8,"High")</f>
        <v>Middle</v>
      </c>
      <c r="O408" s="12">
        <f t="shared" si="6"/>
        <v>4</v>
      </c>
      <c r="P408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Alea</v>
      </c>
      <c r="Q408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409" spans="1:17" x14ac:dyDescent="0.3">
      <c r="A409">
        <v>5512</v>
      </c>
      <c r="B409">
        <v>5</v>
      </c>
      <c r="C409" t="s">
        <v>2227</v>
      </c>
      <c r="D409" t="s">
        <v>2299</v>
      </c>
      <c r="E409" s="5">
        <v>43201</v>
      </c>
      <c r="F409" t="s">
        <v>2300</v>
      </c>
      <c r="G409" s="5">
        <v>28809</v>
      </c>
      <c r="H409" t="s">
        <v>546</v>
      </c>
      <c r="I409">
        <v>1978</v>
      </c>
      <c r="J409">
        <f>2025-Table_Customer_Lookup[[#This Row],[birth_year]]</f>
        <v>47</v>
      </c>
      <c r="K409">
        <f ca="1">RANDBETWEEN(120,300)</f>
        <v>249</v>
      </c>
      <c r="N409" s="13" t="str" cm="1">
        <f t="array" ref="N409">_xlfn.IFS(Table_Customer_Lookup[[#This Row],[home_store]]=3,"Low",Table_Customer_Lookup[[#This Row],[home_store]]=5,"Middle",Table_Customer_Lookup[[#This Row],[home_store]]=8,"High")</f>
        <v>Middle</v>
      </c>
      <c r="O409" s="12">
        <f t="shared" si="6"/>
        <v>6</v>
      </c>
      <c r="P409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Hayley</v>
      </c>
      <c r="Q409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410" spans="1:17" x14ac:dyDescent="0.3">
      <c r="A410">
        <v>5518</v>
      </c>
      <c r="B410">
        <v>5</v>
      </c>
      <c r="C410" t="s">
        <v>2301</v>
      </c>
      <c r="D410" t="s">
        <v>2302</v>
      </c>
      <c r="E410" s="5">
        <v>42771</v>
      </c>
      <c r="F410" t="s">
        <v>2303</v>
      </c>
      <c r="G410" s="5">
        <v>19126</v>
      </c>
      <c r="H410" t="s">
        <v>546</v>
      </c>
      <c r="I410">
        <v>1952</v>
      </c>
      <c r="J410">
        <f>2025-Table_Customer_Lookup[[#This Row],[birth_year]]</f>
        <v>73</v>
      </c>
      <c r="K410">
        <f ca="1">RANDBETWEEN(120,300)</f>
        <v>214</v>
      </c>
      <c r="N410" s="13" t="str" cm="1">
        <f t="array" ref="N410">_xlfn.IFS(Table_Customer_Lookup[[#This Row],[home_store]]=3,"Low",Table_Customer_Lookup[[#This Row],[home_store]]=5,"Middle",Table_Customer_Lookup[[#This Row],[home_store]]=8,"High")</f>
        <v>Middle</v>
      </c>
      <c r="O410" s="12">
        <f t="shared" si="6"/>
        <v>4</v>
      </c>
      <c r="P410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Abra</v>
      </c>
      <c r="Q410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411" spans="1:17" x14ac:dyDescent="0.3">
      <c r="A411">
        <v>5520</v>
      </c>
      <c r="B411">
        <v>5</v>
      </c>
      <c r="C411" t="s">
        <v>1950</v>
      </c>
      <c r="D411" t="s">
        <v>2304</v>
      </c>
      <c r="E411" s="5">
        <v>43518</v>
      </c>
      <c r="F411" t="s">
        <v>2305</v>
      </c>
      <c r="G411" s="5">
        <v>35954</v>
      </c>
      <c r="H411" t="s">
        <v>546</v>
      </c>
      <c r="I411">
        <v>1998</v>
      </c>
      <c r="J411">
        <f>2025-Table_Customer_Lookup[[#This Row],[birth_year]]</f>
        <v>27</v>
      </c>
      <c r="K411">
        <f ca="1">RANDBETWEEN(120,300)</f>
        <v>216</v>
      </c>
      <c r="N411" s="13" t="str" cm="1">
        <f t="array" ref="N411">_xlfn.IFS(Table_Customer_Lookup[[#This Row],[home_store]]=3,"Low",Table_Customer_Lookup[[#This Row],[home_store]]=5,"Middle",Table_Customer_Lookup[[#This Row],[home_store]]=8,"High")</f>
        <v>Middle</v>
      </c>
      <c r="O411" s="12">
        <f t="shared" si="6"/>
        <v>5</v>
      </c>
      <c r="P411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Leigh</v>
      </c>
      <c r="Q411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412" spans="1:17" x14ac:dyDescent="0.3">
      <c r="A412">
        <v>5525</v>
      </c>
      <c r="B412">
        <v>5</v>
      </c>
      <c r="C412" t="s">
        <v>2308</v>
      </c>
      <c r="D412" t="s">
        <v>2309</v>
      </c>
      <c r="E412" s="5">
        <v>43485</v>
      </c>
      <c r="F412" t="s">
        <v>2310</v>
      </c>
      <c r="G412" s="5">
        <v>35229</v>
      </c>
      <c r="H412" t="s">
        <v>546</v>
      </c>
      <c r="I412">
        <v>1996</v>
      </c>
      <c r="J412">
        <f>2025-Table_Customer_Lookup[[#This Row],[birth_year]]</f>
        <v>29</v>
      </c>
      <c r="K412">
        <f ca="1">RANDBETWEEN(120,300)</f>
        <v>170</v>
      </c>
      <c r="N412" s="13" t="str" cm="1">
        <f t="array" ref="N412">_xlfn.IFS(Table_Customer_Lookup[[#This Row],[home_store]]=3,"Low",Table_Customer_Lookup[[#This Row],[home_store]]=5,"Middle",Table_Customer_Lookup[[#This Row],[home_store]]=8,"High")</f>
        <v>Middle</v>
      </c>
      <c r="O412" s="12">
        <f t="shared" si="6"/>
        <v>7</v>
      </c>
      <c r="P412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Deirdre</v>
      </c>
      <c r="Q412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413" spans="1:17" x14ac:dyDescent="0.3">
      <c r="A413">
        <v>5529</v>
      </c>
      <c r="B413">
        <v>5</v>
      </c>
      <c r="C413" t="s">
        <v>2311</v>
      </c>
      <c r="D413" t="s">
        <v>2312</v>
      </c>
      <c r="E413" s="5">
        <v>43076</v>
      </c>
      <c r="F413" t="s">
        <v>2313</v>
      </c>
      <c r="G413" s="5">
        <v>26013</v>
      </c>
      <c r="H413" t="s">
        <v>546</v>
      </c>
      <c r="I413">
        <v>1971</v>
      </c>
      <c r="J413">
        <f>2025-Table_Customer_Lookup[[#This Row],[birth_year]]</f>
        <v>54</v>
      </c>
      <c r="K413">
        <f ca="1">RANDBETWEEN(120,300)</f>
        <v>274</v>
      </c>
      <c r="N413" s="13" t="str" cm="1">
        <f t="array" ref="N413">_xlfn.IFS(Table_Customer_Lookup[[#This Row],[home_store]]=3,"Low",Table_Customer_Lookup[[#This Row],[home_store]]=5,"Middle",Table_Customer_Lookup[[#This Row],[home_store]]=8,"High")</f>
        <v>Middle</v>
      </c>
      <c r="O413" s="12">
        <f t="shared" si="6"/>
        <v>6</v>
      </c>
      <c r="P413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Kellie</v>
      </c>
      <c r="Q413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414" spans="1:17" x14ac:dyDescent="0.3">
      <c r="A414">
        <v>5535</v>
      </c>
      <c r="B414">
        <v>5</v>
      </c>
      <c r="C414" t="s">
        <v>2314</v>
      </c>
      <c r="D414" t="s">
        <v>2315</v>
      </c>
      <c r="E414" s="5">
        <v>42759</v>
      </c>
      <c r="F414" t="s">
        <v>2316</v>
      </c>
      <c r="G414" s="5">
        <v>18867</v>
      </c>
      <c r="H414" t="s">
        <v>546</v>
      </c>
      <c r="I414">
        <v>1951</v>
      </c>
      <c r="J414">
        <f>2025-Table_Customer_Lookup[[#This Row],[birth_year]]</f>
        <v>74</v>
      </c>
      <c r="K414">
        <f ca="1">RANDBETWEEN(120,300)</f>
        <v>184</v>
      </c>
      <c r="N414" s="13" t="str" cm="1">
        <f t="array" ref="N414">_xlfn.IFS(Table_Customer_Lookup[[#This Row],[home_store]]=3,"Low",Table_Customer_Lookup[[#This Row],[home_store]]=5,"Middle",Table_Customer_Lookup[[#This Row],[home_store]]=8,"High")</f>
        <v>Middle</v>
      </c>
      <c r="O414" s="12">
        <f t="shared" si="6"/>
        <v>6</v>
      </c>
      <c r="P414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Ayanna</v>
      </c>
      <c r="Q414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415" spans="1:17" x14ac:dyDescent="0.3">
      <c r="A415">
        <v>5537</v>
      </c>
      <c r="B415">
        <v>5</v>
      </c>
      <c r="C415" t="s">
        <v>2317</v>
      </c>
      <c r="D415" t="s">
        <v>2318</v>
      </c>
      <c r="E415" s="5">
        <v>42746</v>
      </c>
      <c r="F415" t="s">
        <v>2319</v>
      </c>
      <c r="G415" s="5">
        <v>18557</v>
      </c>
      <c r="H415" t="s">
        <v>546</v>
      </c>
      <c r="I415">
        <v>1950</v>
      </c>
      <c r="J415">
        <f>2025-Table_Customer_Lookup[[#This Row],[birth_year]]</f>
        <v>75</v>
      </c>
      <c r="K415">
        <f ca="1">RANDBETWEEN(120,300)</f>
        <v>278</v>
      </c>
      <c r="N415" s="13" t="str" cm="1">
        <f t="array" ref="N415">_xlfn.IFS(Table_Customer_Lookup[[#This Row],[home_store]]=3,"Low",Table_Customer_Lookup[[#This Row],[home_store]]=5,"Middle",Table_Customer_Lookup[[#This Row],[home_store]]=8,"High")</f>
        <v>Middle</v>
      </c>
      <c r="O415" s="12">
        <f t="shared" si="6"/>
        <v>8</v>
      </c>
      <c r="P415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Kimberly</v>
      </c>
      <c r="Q415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416" spans="1:17" x14ac:dyDescent="0.3">
      <c r="A416">
        <v>5541</v>
      </c>
      <c r="B416">
        <v>5</v>
      </c>
      <c r="C416" t="s">
        <v>2320</v>
      </c>
      <c r="D416" t="s">
        <v>2321</v>
      </c>
      <c r="E416" s="5">
        <v>43189</v>
      </c>
      <c r="F416" t="s">
        <v>2322</v>
      </c>
      <c r="G416" s="5">
        <v>28550</v>
      </c>
      <c r="H416" t="s">
        <v>546</v>
      </c>
      <c r="I416">
        <v>1978</v>
      </c>
      <c r="J416">
        <f>2025-Table_Customer_Lookup[[#This Row],[birth_year]]</f>
        <v>47</v>
      </c>
      <c r="K416">
        <f ca="1">RANDBETWEEN(120,300)</f>
        <v>242</v>
      </c>
      <c r="N416" s="13" t="str" cm="1">
        <f t="array" ref="N416">_xlfn.IFS(Table_Customer_Lookup[[#This Row],[home_store]]=3,"Low",Table_Customer_Lookup[[#This Row],[home_store]]=5,"Middle",Table_Customer_Lookup[[#This Row],[home_store]]=8,"High")</f>
        <v>Middle</v>
      </c>
      <c r="O416" s="12">
        <f t="shared" si="6"/>
        <v>5</v>
      </c>
      <c r="P416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Zelda</v>
      </c>
      <c r="Q416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417" spans="1:17" x14ac:dyDescent="0.3">
      <c r="A417">
        <v>5545</v>
      </c>
      <c r="B417">
        <v>5</v>
      </c>
      <c r="C417" t="s">
        <v>2323</v>
      </c>
      <c r="D417" t="s">
        <v>2324</v>
      </c>
      <c r="E417" s="5">
        <v>42821</v>
      </c>
      <c r="F417" t="s">
        <v>2325</v>
      </c>
      <c r="G417" s="5">
        <v>20265</v>
      </c>
      <c r="H417" t="s">
        <v>546</v>
      </c>
      <c r="I417">
        <v>1955</v>
      </c>
      <c r="J417">
        <f>2025-Table_Customer_Lookup[[#This Row],[birth_year]]</f>
        <v>70</v>
      </c>
      <c r="K417">
        <f ca="1">RANDBETWEEN(120,300)</f>
        <v>187</v>
      </c>
      <c r="N417" s="13" t="str" cm="1">
        <f t="array" ref="N417">_xlfn.IFS(Table_Customer_Lookup[[#This Row],[home_store]]=3,"Low",Table_Customer_Lookup[[#This Row],[home_store]]=5,"Middle",Table_Customer_Lookup[[#This Row],[home_store]]=8,"High")</f>
        <v>Middle</v>
      </c>
      <c r="O417" s="12">
        <f t="shared" si="6"/>
        <v>5</v>
      </c>
      <c r="P417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Vanna</v>
      </c>
      <c r="Q417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418" spans="1:17" x14ac:dyDescent="0.3">
      <c r="A418">
        <v>5548</v>
      </c>
      <c r="B418">
        <v>5</v>
      </c>
      <c r="C418" t="s">
        <v>2326</v>
      </c>
      <c r="D418" t="s">
        <v>2327</v>
      </c>
      <c r="E418" s="5">
        <v>43251</v>
      </c>
      <c r="F418" t="s">
        <v>2328</v>
      </c>
      <c r="G418" s="5">
        <v>29948</v>
      </c>
      <c r="H418" t="s">
        <v>546</v>
      </c>
      <c r="I418">
        <v>1981</v>
      </c>
      <c r="J418">
        <f>2025-Table_Customer_Lookup[[#This Row],[birth_year]]</f>
        <v>44</v>
      </c>
      <c r="K418">
        <f ca="1">RANDBETWEEN(120,300)</f>
        <v>258</v>
      </c>
      <c r="N418" s="13" t="str" cm="1">
        <f t="array" ref="N418">_xlfn.IFS(Table_Customer_Lookup[[#This Row],[home_store]]=3,"Low",Table_Customer_Lookup[[#This Row],[home_store]]=5,"Middle",Table_Customer_Lookup[[#This Row],[home_store]]=8,"High")</f>
        <v>Middle</v>
      </c>
      <c r="O418" s="12">
        <f t="shared" si="6"/>
        <v>6</v>
      </c>
      <c r="P418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Vielka</v>
      </c>
      <c r="Q418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419" spans="1:17" x14ac:dyDescent="0.3">
      <c r="A419">
        <v>5549</v>
      </c>
      <c r="B419">
        <v>5</v>
      </c>
      <c r="C419" t="s">
        <v>2329</v>
      </c>
      <c r="D419" t="s">
        <v>2330</v>
      </c>
      <c r="E419" s="5">
        <v>43042</v>
      </c>
      <c r="F419" t="s">
        <v>2331</v>
      </c>
      <c r="G419" s="5">
        <v>25236</v>
      </c>
      <c r="H419" t="s">
        <v>546</v>
      </c>
      <c r="I419">
        <v>1969</v>
      </c>
      <c r="J419">
        <f>2025-Table_Customer_Lookup[[#This Row],[birth_year]]</f>
        <v>56</v>
      </c>
      <c r="K419">
        <f ca="1">RANDBETWEEN(120,300)</f>
        <v>231</v>
      </c>
      <c r="N419" s="13" t="str" cm="1">
        <f t="array" ref="N419">_xlfn.IFS(Table_Customer_Lookup[[#This Row],[home_store]]=3,"Low",Table_Customer_Lookup[[#This Row],[home_store]]=5,"Middle",Table_Customer_Lookup[[#This Row],[home_store]]=8,"High")</f>
        <v>Middle</v>
      </c>
      <c r="O419" s="12">
        <f t="shared" si="6"/>
        <v>9</v>
      </c>
      <c r="P419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Gwendolyn</v>
      </c>
      <c r="Q419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420" spans="1:17" x14ac:dyDescent="0.3">
      <c r="A420">
        <v>5551</v>
      </c>
      <c r="B420">
        <v>5</v>
      </c>
      <c r="C420" t="s">
        <v>2332</v>
      </c>
      <c r="D420" t="s">
        <v>2333</v>
      </c>
      <c r="E420" s="5">
        <v>43159</v>
      </c>
      <c r="F420" t="s">
        <v>2334</v>
      </c>
      <c r="G420" s="5">
        <v>27877</v>
      </c>
      <c r="H420" t="s">
        <v>546</v>
      </c>
      <c r="I420">
        <v>1976</v>
      </c>
      <c r="J420">
        <f>2025-Table_Customer_Lookup[[#This Row],[birth_year]]</f>
        <v>49</v>
      </c>
      <c r="K420">
        <f ca="1">RANDBETWEEN(120,300)</f>
        <v>263</v>
      </c>
      <c r="N420" s="13" t="str" cm="1">
        <f t="array" ref="N420">_xlfn.IFS(Table_Customer_Lookup[[#This Row],[home_store]]=3,"Low",Table_Customer_Lookup[[#This Row],[home_store]]=5,"Middle",Table_Customer_Lookup[[#This Row],[home_store]]=8,"High")</f>
        <v>Middle</v>
      </c>
      <c r="O420" s="12">
        <f t="shared" si="6"/>
        <v>6</v>
      </c>
      <c r="P420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Hilary</v>
      </c>
      <c r="Q420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421" spans="1:17" x14ac:dyDescent="0.3">
      <c r="A421">
        <v>5553</v>
      </c>
      <c r="B421">
        <v>5</v>
      </c>
      <c r="C421" t="s">
        <v>2335</v>
      </c>
      <c r="D421" t="s">
        <v>2336</v>
      </c>
      <c r="E421" s="5">
        <v>43389</v>
      </c>
      <c r="F421" t="s">
        <v>2337</v>
      </c>
      <c r="G421" s="5">
        <v>33054</v>
      </c>
      <c r="H421" t="s">
        <v>546</v>
      </c>
      <c r="I421">
        <v>1990</v>
      </c>
      <c r="J421">
        <f>2025-Table_Customer_Lookup[[#This Row],[birth_year]]</f>
        <v>35</v>
      </c>
      <c r="K421">
        <f ca="1">RANDBETWEEN(120,300)</f>
        <v>226</v>
      </c>
      <c r="N421" s="13" t="str" cm="1">
        <f t="array" ref="N421">_xlfn.IFS(Table_Customer_Lookup[[#This Row],[home_store]]=3,"Low",Table_Customer_Lookup[[#This Row],[home_store]]=5,"Middle",Table_Customer_Lookup[[#This Row],[home_store]]=8,"High")</f>
        <v>Middle</v>
      </c>
      <c r="O421" s="12">
        <f t="shared" si="6"/>
        <v>7</v>
      </c>
      <c r="P421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Cameran</v>
      </c>
      <c r="Q421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422" spans="1:17" x14ac:dyDescent="0.3">
      <c r="A422">
        <v>5554</v>
      </c>
      <c r="B422">
        <v>5</v>
      </c>
      <c r="C422" t="s">
        <v>2338</v>
      </c>
      <c r="D422" t="s">
        <v>2339</v>
      </c>
      <c r="E422" s="5">
        <v>43194</v>
      </c>
      <c r="F422" t="s">
        <v>2340</v>
      </c>
      <c r="G422" s="5">
        <v>28653</v>
      </c>
      <c r="H422" t="s">
        <v>546</v>
      </c>
      <c r="I422">
        <v>1978</v>
      </c>
      <c r="J422">
        <f>2025-Table_Customer_Lookup[[#This Row],[birth_year]]</f>
        <v>47</v>
      </c>
      <c r="K422">
        <f ca="1">RANDBETWEEN(120,300)</f>
        <v>251</v>
      </c>
      <c r="N422" s="13" t="str" cm="1">
        <f t="array" ref="N422">_xlfn.IFS(Table_Customer_Lookup[[#This Row],[home_store]]=3,"Low",Table_Customer_Lookup[[#This Row],[home_store]]=5,"Middle",Table_Customer_Lookup[[#This Row],[home_store]]=8,"High")</f>
        <v>Middle</v>
      </c>
      <c r="O422" s="12">
        <f t="shared" si="6"/>
        <v>9</v>
      </c>
      <c r="P422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Geraldine</v>
      </c>
      <c r="Q422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423" spans="1:17" x14ac:dyDescent="0.3">
      <c r="A423">
        <v>5561</v>
      </c>
      <c r="B423">
        <v>5</v>
      </c>
      <c r="C423" t="s">
        <v>2341</v>
      </c>
      <c r="D423" t="s">
        <v>2342</v>
      </c>
      <c r="E423" s="5">
        <v>42946</v>
      </c>
      <c r="F423" t="s">
        <v>2343</v>
      </c>
      <c r="G423" s="5">
        <v>23061</v>
      </c>
      <c r="H423" t="s">
        <v>546</v>
      </c>
      <c r="I423">
        <v>1963</v>
      </c>
      <c r="J423">
        <f>2025-Table_Customer_Lookup[[#This Row],[birth_year]]</f>
        <v>62</v>
      </c>
      <c r="K423">
        <f ca="1">RANDBETWEEN(120,300)</f>
        <v>214</v>
      </c>
      <c r="N423" s="13" t="str" cm="1">
        <f t="array" ref="N423">_xlfn.IFS(Table_Customer_Lookup[[#This Row],[home_store]]=3,"Low",Table_Customer_Lookup[[#This Row],[home_store]]=5,"Middle",Table_Customer_Lookup[[#This Row],[home_store]]=8,"High")</f>
        <v>Middle</v>
      </c>
      <c r="O423" s="12">
        <f t="shared" si="6"/>
        <v>4</v>
      </c>
      <c r="P423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Cora</v>
      </c>
      <c r="Q423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424" spans="1:17" x14ac:dyDescent="0.3">
      <c r="A424">
        <v>5566</v>
      </c>
      <c r="B424">
        <v>5</v>
      </c>
      <c r="C424" t="s">
        <v>2290</v>
      </c>
      <c r="D424" t="s">
        <v>2344</v>
      </c>
      <c r="E424" s="5">
        <v>43056</v>
      </c>
      <c r="F424" t="s">
        <v>2345</v>
      </c>
      <c r="G424" s="5">
        <v>25547</v>
      </c>
      <c r="H424" t="s">
        <v>546</v>
      </c>
      <c r="I424">
        <v>1969</v>
      </c>
      <c r="J424">
        <f>2025-Table_Customer_Lookup[[#This Row],[birth_year]]</f>
        <v>56</v>
      </c>
      <c r="K424">
        <f ca="1">RANDBETWEEN(120,300)</f>
        <v>175</v>
      </c>
      <c r="N424" s="13" t="str" cm="1">
        <f t="array" ref="N424">_xlfn.IFS(Table_Customer_Lookup[[#This Row],[home_store]]=3,"Low",Table_Customer_Lookup[[#This Row],[home_store]]=5,"Middle",Table_Customer_Lookup[[#This Row],[home_store]]=8,"High")</f>
        <v>Middle</v>
      </c>
      <c r="O424" s="12">
        <f t="shared" si="6"/>
        <v>4</v>
      </c>
      <c r="P424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Lana</v>
      </c>
      <c r="Q424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425" spans="1:17" x14ac:dyDescent="0.3">
      <c r="A425">
        <v>5571</v>
      </c>
      <c r="B425">
        <v>5</v>
      </c>
      <c r="C425" t="s">
        <v>2346</v>
      </c>
      <c r="D425" t="s">
        <v>2347</v>
      </c>
      <c r="E425" s="5">
        <v>42941</v>
      </c>
      <c r="F425" t="s">
        <v>2348</v>
      </c>
      <c r="G425" s="5">
        <v>22958</v>
      </c>
      <c r="H425" t="s">
        <v>546</v>
      </c>
      <c r="I425">
        <v>1962</v>
      </c>
      <c r="J425">
        <f>2025-Table_Customer_Lookup[[#This Row],[birth_year]]</f>
        <v>63</v>
      </c>
      <c r="K425">
        <f ca="1">RANDBETWEEN(120,300)</f>
        <v>249</v>
      </c>
      <c r="N425" s="13" t="str" cm="1">
        <f t="array" ref="N425">_xlfn.IFS(Table_Customer_Lookup[[#This Row],[home_store]]=3,"Low",Table_Customer_Lookup[[#This Row],[home_store]]=5,"Middle",Table_Customer_Lookup[[#This Row],[home_store]]=8,"High")</f>
        <v>Middle</v>
      </c>
      <c r="O425" s="12">
        <f t="shared" si="6"/>
        <v>7</v>
      </c>
      <c r="P425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Kirsten</v>
      </c>
      <c r="Q425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426" spans="1:17" x14ac:dyDescent="0.3">
      <c r="A426">
        <v>5572</v>
      </c>
      <c r="B426">
        <v>5</v>
      </c>
      <c r="C426" t="s">
        <v>2349</v>
      </c>
      <c r="D426" t="s">
        <v>2350</v>
      </c>
      <c r="E426" s="5">
        <v>42831</v>
      </c>
      <c r="F426" t="s">
        <v>2351</v>
      </c>
      <c r="G426" s="5">
        <v>20472</v>
      </c>
      <c r="H426" t="s">
        <v>546</v>
      </c>
      <c r="I426">
        <v>1956</v>
      </c>
      <c r="J426">
        <f>2025-Table_Customer_Lookup[[#This Row],[birth_year]]</f>
        <v>69</v>
      </c>
      <c r="K426">
        <f ca="1">RANDBETWEEN(120,300)</f>
        <v>129</v>
      </c>
      <c r="N426" s="13" t="str" cm="1">
        <f t="array" ref="N426">_xlfn.IFS(Table_Customer_Lookup[[#This Row],[home_store]]=3,"Low",Table_Customer_Lookup[[#This Row],[home_store]]=5,"Middle",Table_Customer_Lookup[[#This Row],[home_store]]=8,"High")</f>
        <v>Middle</v>
      </c>
      <c r="O426" s="12">
        <f t="shared" si="6"/>
        <v>6</v>
      </c>
      <c r="P426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Shelby</v>
      </c>
      <c r="Q426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427" spans="1:17" x14ac:dyDescent="0.3">
      <c r="A427">
        <v>5574</v>
      </c>
      <c r="B427">
        <v>5</v>
      </c>
      <c r="C427" t="s">
        <v>1938</v>
      </c>
      <c r="D427" t="s">
        <v>2352</v>
      </c>
      <c r="E427" s="5">
        <v>43168</v>
      </c>
      <c r="F427" t="s">
        <v>2353</v>
      </c>
      <c r="G427" s="5">
        <v>28084</v>
      </c>
      <c r="H427" t="s">
        <v>546</v>
      </c>
      <c r="I427">
        <v>1976</v>
      </c>
      <c r="J427">
        <f>2025-Table_Customer_Lookup[[#This Row],[birth_year]]</f>
        <v>49</v>
      </c>
      <c r="K427">
        <f ca="1">RANDBETWEEN(120,300)</f>
        <v>190</v>
      </c>
      <c r="N427" s="13" t="str" cm="1">
        <f t="array" ref="N427">_xlfn.IFS(Table_Customer_Lookup[[#This Row],[home_store]]=3,"Low",Table_Customer_Lookup[[#This Row],[home_store]]=5,"Middle",Table_Customer_Lookup[[#This Row],[home_store]]=8,"High")</f>
        <v>Middle</v>
      </c>
      <c r="O427" s="12">
        <f t="shared" si="6"/>
        <v>3</v>
      </c>
      <c r="P427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Dai</v>
      </c>
      <c r="Q427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428" spans="1:17" x14ac:dyDescent="0.3">
      <c r="A428">
        <v>5575</v>
      </c>
      <c r="B428">
        <v>5</v>
      </c>
      <c r="C428" t="s">
        <v>2354</v>
      </c>
      <c r="D428" t="s">
        <v>2355</v>
      </c>
      <c r="E428" s="5">
        <v>42748</v>
      </c>
      <c r="F428" t="s">
        <v>2356</v>
      </c>
      <c r="G428" s="5">
        <v>18608</v>
      </c>
      <c r="H428" t="s">
        <v>546</v>
      </c>
      <c r="I428">
        <v>1950</v>
      </c>
      <c r="J428">
        <f>2025-Table_Customer_Lookup[[#This Row],[birth_year]]</f>
        <v>75</v>
      </c>
      <c r="K428">
        <f ca="1">RANDBETWEEN(120,300)</f>
        <v>166</v>
      </c>
      <c r="N428" s="13" t="str" cm="1">
        <f t="array" ref="N428">_xlfn.IFS(Table_Customer_Lookup[[#This Row],[home_store]]=3,"Low",Table_Customer_Lookup[[#This Row],[home_store]]=5,"Middle",Table_Customer_Lookup[[#This Row],[home_store]]=8,"High")</f>
        <v>Middle</v>
      </c>
      <c r="O428" s="12">
        <f t="shared" si="6"/>
        <v>6</v>
      </c>
      <c r="P428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Marcia</v>
      </c>
      <c r="Q428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429" spans="1:17" x14ac:dyDescent="0.3">
      <c r="A429">
        <v>5579</v>
      </c>
      <c r="B429">
        <v>5</v>
      </c>
      <c r="C429" t="s">
        <v>2360</v>
      </c>
      <c r="D429" t="s">
        <v>2361</v>
      </c>
      <c r="E429" s="5">
        <v>43125</v>
      </c>
      <c r="F429" t="s">
        <v>2362</v>
      </c>
      <c r="G429" s="5">
        <v>27100</v>
      </c>
      <c r="H429" t="s">
        <v>546</v>
      </c>
      <c r="I429">
        <v>1974</v>
      </c>
      <c r="J429">
        <f>2025-Table_Customer_Lookup[[#This Row],[birth_year]]</f>
        <v>51</v>
      </c>
      <c r="K429">
        <f ca="1">RANDBETWEEN(120,300)</f>
        <v>124</v>
      </c>
      <c r="N429" s="13" t="str" cm="1">
        <f t="array" ref="N429">_xlfn.IFS(Table_Customer_Lookup[[#This Row],[home_store]]=3,"Low",Table_Customer_Lookup[[#This Row],[home_store]]=5,"Middle",Table_Customer_Lookup[[#This Row],[home_store]]=8,"High")</f>
        <v>Middle</v>
      </c>
      <c r="O429" s="12">
        <f t="shared" si="6"/>
        <v>6</v>
      </c>
      <c r="P429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Sierra</v>
      </c>
      <c r="Q429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430" spans="1:17" x14ac:dyDescent="0.3">
      <c r="A430">
        <v>5584</v>
      </c>
      <c r="B430">
        <v>5</v>
      </c>
      <c r="C430" t="s">
        <v>2365</v>
      </c>
      <c r="D430" t="s">
        <v>2366</v>
      </c>
      <c r="E430" s="5">
        <v>43256</v>
      </c>
      <c r="F430" t="s">
        <v>2367</v>
      </c>
      <c r="G430" s="5">
        <v>30051</v>
      </c>
      <c r="H430" t="s">
        <v>546</v>
      </c>
      <c r="I430">
        <v>1982</v>
      </c>
      <c r="J430">
        <f>2025-Table_Customer_Lookup[[#This Row],[birth_year]]</f>
        <v>43</v>
      </c>
      <c r="K430">
        <f ca="1">RANDBETWEEN(120,300)</f>
        <v>183</v>
      </c>
      <c r="N430" s="13" t="str" cm="1">
        <f t="array" ref="N430">_xlfn.IFS(Table_Customer_Lookup[[#This Row],[home_store]]=3,"Low",Table_Customer_Lookup[[#This Row],[home_store]]=5,"Middle",Table_Customer_Lookup[[#This Row],[home_store]]=8,"High")</f>
        <v>Middle</v>
      </c>
      <c r="O430" s="12">
        <f t="shared" si="6"/>
        <v>4</v>
      </c>
      <c r="P430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Yael</v>
      </c>
      <c r="Q430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431" spans="1:17" x14ac:dyDescent="0.3">
      <c r="A431">
        <v>5588</v>
      </c>
      <c r="B431">
        <v>5</v>
      </c>
      <c r="C431" t="s">
        <v>2368</v>
      </c>
      <c r="D431" t="s">
        <v>2369</v>
      </c>
      <c r="E431" s="5">
        <v>43520</v>
      </c>
      <c r="F431" t="s">
        <v>2370</v>
      </c>
      <c r="G431" s="5">
        <v>36006</v>
      </c>
      <c r="H431" t="s">
        <v>546</v>
      </c>
      <c r="I431">
        <v>1998</v>
      </c>
      <c r="J431">
        <f>2025-Table_Customer_Lookup[[#This Row],[birth_year]]</f>
        <v>27</v>
      </c>
      <c r="K431">
        <f ca="1">RANDBETWEEN(120,300)</f>
        <v>276</v>
      </c>
      <c r="N431" s="13" t="str" cm="1">
        <f t="array" ref="N431">_xlfn.IFS(Table_Customer_Lookup[[#This Row],[home_store]]=3,"Low",Table_Customer_Lookup[[#This Row],[home_store]]=5,"Middle",Table_Customer_Lookup[[#This Row],[home_store]]=8,"High")</f>
        <v>Middle</v>
      </c>
      <c r="O431" s="12">
        <f t="shared" si="6"/>
        <v>7</v>
      </c>
      <c r="P431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Pandora</v>
      </c>
      <c r="Q431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432" spans="1:17" x14ac:dyDescent="0.3">
      <c r="A432">
        <v>5590</v>
      </c>
      <c r="B432">
        <v>5</v>
      </c>
      <c r="C432" t="s">
        <v>2374</v>
      </c>
      <c r="D432" t="s">
        <v>2375</v>
      </c>
      <c r="E432" s="5">
        <v>43210</v>
      </c>
      <c r="F432" t="s">
        <v>2376</v>
      </c>
      <c r="G432" s="5">
        <v>29016</v>
      </c>
      <c r="H432" t="s">
        <v>546</v>
      </c>
      <c r="I432">
        <v>1979</v>
      </c>
      <c r="J432">
        <f>2025-Table_Customer_Lookup[[#This Row],[birth_year]]</f>
        <v>46</v>
      </c>
      <c r="K432">
        <f ca="1">RANDBETWEEN(120,300)</f>
        <v>177</v>
      </c>
      <c r="N432" s="13" t="str" cm="1">
        <f t="array" ref="N432">_xlfn.IFS(Table_Customer_Lookup[[#This Row],[home_store]]=3,"Low",Table_Customer_Lookup[[#This Row],[home_store]]=5,"Middle",Table_Customer_Lookup[[#This Row],[home_store]]=8,"High")</f>
        <v>Middle</v>
      </c>
      <c r="O432" s="12">
        <f t="shared" si="6"/>
        <v>4</v>
      </c>
      <c r="P432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Tara</v>
      </c>
      <c r="Q432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433" spans="1:17" x14ac:dyDescent="0.3">
      <c r="A433">
        <v>5591</v>
      </c>
      <c r="B433">
        <v>5</v>
      </c>
      <c r="C433" t="s">
        <v>2377</v>
      </c>
      <c r="D433" t="s">
        <v>2378</v>
      </c>
      <c r="E433" s="5">
        <v>42851</v>
      </c>
      <c r="F433" t="s">
        <v>2379</v>
      </c>
      <c r="G433" s="5">
        <v>20938</v>
      </c>
      <c r="H433" t="s">
        <v>546</v>
      </c>
      <c r="I433">
        <v>1957</v>
      </c>
      <c r="J433">
        <f>2025-Table_Customer_Lookup[[#This Row],[birth_year]]</f>
        <v>68</v>
      </c>
      <c r="K433">
        <f ca="1">RANDBETWEEN(120,300)</f>
        <v>251</v>
      </c>
      <c r="N433" s="13" t="str" cm="1">
        <f t="array" ref="N433">_xlfn.IFS(Table_Customer_Lookup[[#This Row],[home_store]]=3,"Low",Table_Customer_Lookup[[#This Row],[home_store]]=5,"Middle",Table_Customer_Lookup[[#This Row],[home_store]]=8,"High")</f>
        <v>Middle</v>
      </c>
      <c r="O433" s="12">
        <f t="shared" si="6"/>
        <v>4</v>
      </c>
      <c r="P433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Rose</v>
      </c>
      <c r="Q433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434" spans="1:17" x14ac:dyDescent="0.3">
      <c r="A434">
        <v>5594</v>
      </c>
      <c r="B434">
        <v>5</v>
      </c>
      <c r="C434" t="s">
        <v>2380</v>
      </c>
      <c r="D434" t="s">
        <v>2381</v>
      </c>
      <c r="E434" s="5">
        <v>43017</v>
      </c>
      <c r="F434" t="s">
        <v>2382</v>
      </c>
      <c r="G434" s="5">
        <v>24666</v>
      </c>
      <c r="H434" t="s">
        <v>546</v>
      </c>
      <c r="I434">
        <v>1967</v>
      </c>
      <c r="J434">
        <f>2025-Table_Customer_Lookup[[#This Row],[birth_year]]</f>
        <v>58</v>
      </c>
      <c r="K434">
        <f ca="1">RANDBETWEEN(120,300)</f>
        <v>141</v>
      </c>
      <c r="N434" s="13" t="str" cm="1">
        <f t="array" ref="N434">_xlfn.IFS(Table_Customer_Lookup[[#This Row],[home_store]]=3,"Low",Table_Customer_Lookup[[#This Row],[home_store]]=5,"Middle",Table_Customer_Lookup[[#This Row],[home_store]]=8,"High")</f>
        <v>Middle</v>
      </c>
      <c r="O434" s="12">
        <f t="shared" si="6"/>
        <v>9</v>
      </c>
      <c r="P434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Britanney</v>
      </c>
      <c r="Q434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435" spans="1:17" x14ac:dyDescent="0.3">
      <c r="A435">
        <v>5597</v>
      </c>
      <c r="B435">
        <v>5</v>
      </c>
      <c r="C435" t="s">
        <v>2383</v>
      </c>
      <c r="D435" t="s">
        <v>2384</v>
      </c>
      <c r="E435" s="5">
        <v>43403</v>
      </c>
      <c r="F435" t="s">
        <v>2385</v>
      </c>
      <c r="G435" s="5">
        <v>33365</v>
      </c>
      <c r="H435" t="s">
        <v>546</v>
      </c>
      <c r="I435">
        <v>1991</v>
      </c>
      <c r="J435">
        <f>2025-Table_Customer_Lookup[[#This Row],[birth_year]]</f>
        <v>34</v>
      </c>
      <c r="K435">
        <f ca="1">RANDBETWEEN(120,300)</f>
        <v>218</v>
      </c>
      <c r="N435" s="13" t="str" cm="1">
        <f t="array" ref="N435">_xlfn.IFS(Table_Customer_Lookup[[#This Row],[home_store]]=3,"Low",Table_Customer_Lookup[[#This Row],[home_store]]=5,"Middle",Table_Customer_Lookup[[#This Row],[home_store]]=8,"High")</f>
        <v>Middle</v>
      </c>
      <c r="O435" s="12">
        <f t="shared" si="6"/>
        <v>4</v>
      </c>
      <c r="P435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Mira</v>
      </c>
      <c r="Q435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436" spans="1:17" x14ac:dyDescent="0.3">
      <c r="A436">
        <v>5599</v>
      </c>
      <c r="B436">
        <v>5</v>
      </c>
      <c r="C436" t="s">
        <v>2386</v>
      </c>
      <c r="D436" t="s">
        <v>2387</v>
      </c>
      <c r="E436" s="5">
        <v>43118</v>
      </c>
      <c r="F436" t="s">
        <v>2388</v>
      </c>
      <c r="G436" s="5">
        <v>26945</v>
      </c>
      <c r="H436" t="s">
        <v>546</v>
      </c>
      <c r="I436">
        <v>1973</v>
      </c>
      <c r="J436">
        <f>2025-Table_Customer_Lookup[[#This Row],[birth_year]]</f>
        <v>52</v>
      </c>
      <c r="K436">
        <f ca="1">RANDBETWEEN(120,300)</f>
        <v>130</v>
      </c>
      <c r="N436" s="13" t="str" cm="1">
        <f t="array" ref="N436">_xlfn.IFS(Table_Customer_Lookup[[#This Row],[home_store]]=3,"Low",Table_Customer_Lookup[[#This Row],[home_store]]=5,"Middle",Table_Customer_Lookup[[#This Row],[home_store]]=8,"High")</f>
        <v>Middle</v>
      </c>
      <c r="O436" s="12">
        <f t="shared" si="6"/>
        <v>10</v>
      </c>
      <c r="P436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Clementine</v>
      </c>
      <c r="Q436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437" spans="1:17" x14ac:dyDescent="0.3">
      <c r="A437">
        <v>5600</v>
      </c>
      <c r="B437">
        <v>5</v>
      </c>
      <c r="C437" t="s">
        <v>2389</v>
      </c>
      <c r="D437" t="s">
        <v>2390</v>
      </c>
      <c r="E437" s="5">
        <v>43139</v>
      </c>
      <c r="F437" t="s">
        <v>2391</v>
      </c>
      <c r="G437" s="5">
        <v>27411</v>
      </c>
      <c r="H437" t="s">
        <v>546</v>
      </c>
      <c r="I437">
        <v>1975</v>
      </c>
      <c r="J437">
        <f>2025-Table_Customer_Lookup[[#This Row],[birth_year]]</f>
        <v>50</v>
      </c>
      <c r="K437">
        <f ca="1">RANDBETWEEN(120,300)</f>
        <v>175</v>
      </c>
      <c r="N437" s="13" t="str" cm="1">
        <f t="array" ref="N437">_xlfn.IFS(Table_Customer_Lookup[[#This Row],[home_store]]=3,"Low",Table_Customer_Lookup[[#This Row],[home_store]]=5,"Middle",Table_Customer_Lookup[[#This Row],[home_store]]=8,"High")</f>
        <v>Middle</v>
      </c>
      <c r="O437" s="12">
        <f t="shared" si="6"/>
        <v>7</v>
      </c>
      <c r="P437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Latifah</v>
      </c>
      <c r="Q437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438" spans="1:17" x14ac:dyDescent="0.3">
      <c r="A438">
        <v>5606</v>
      </c>
      <c r="B438">
        <v>5</v>
      </c>
      <c r="C438" t="s">
        <v>2395</v>
      </c>
      <c r="D438" t="s">
        <v>2396</v>
      </c>
      <c r="E438" s="5">
        <v>43368</v>
      </c>
      <c r="F438" t="s">
        <v>2397</v>
      </c>
      <c r="G438" s="5">
        <v>32588</v>
      </c>
      <c r="H438" t="s">
        <v>546</v>
      </c>
      <c r="I438">
        <v>1989</v>
      </c>
      <c r="J438">
        <f>2025-Table_Customer_Lookup[[#This Row],[birth_year]]</f>
        <v>36</v>
      </c>
      <c r="K438">
        <f ca="1">RANDBETWEEN(120,300)</f>
        <v>148</v>
      </c>
      <c r="N438" s="13" t="str" cm="1">
        <f t="array" ref="N438">_xlfn.IFS(Table_Customer_Lookup[[#This Row],[home_store]]=3,"Low",Table_Customer_Lookup[[#This Row],[home_store]]=5,"Middle",Table_Customer_Lookup[[#This Row],[home_store]]=8,"High")</f>
        <v>Middle</v>
      </c>
      <c r="O438" s="12">
        <f t="shared" si="6"/>
        <v>4</v>
      </c>
      <c r="P438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Shea</v>
      </c>
      <c r="Q438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439" spans="1:17" x14ac:dyDescent="0.3">
      <c r="A439">
        <v>5611</v>
      </c>
      <c r="B439">
        <v>5</v>
      </c>
      <c r="C439" t="s">
        <v>2404</v>
      </c>
      <c r="D439" t="s">
        <v>2405</v>
      </c>
      <c r="E439" s="5">
        <v>42867</v>
      </c>
      <c r="F439" t="s">
        <v>2406</v>
      </c>
      <c r="G439" s="5">
        <v>21301</v>
      </c>
      <c r="H439" t="s">
        <v>546</v>
      </c>
      <c r="I439">
        <v>1958</v>
      </c>
      <c r="J439">
        <f>2025-Table_Customer_Lookup[[#This Row],[birth_year]]</f>
        <v>67</v>
      </c>
      <c r="K439">
        <f ca="1">RANDBETWEEN(120,300)</f>
        <v>274</v>
      </c>
      <c r="N439" s="13" t="str" cm="1">
        <f t="array" ref="N439">_xlfn.IFS(Table_Customer_Lookup[[#This Row],[home_store]]=3,"Low",Table_Customer_Lookup[[#This Row],[home_store]]=5,"Middle",Table_Customer_Lookup[[#This Row],[home_store]]=8,"High")</f>
        <v>Middle</v>
      </c>
      <c r="O439" s="12">
        <f t="shared" si="6"/>
        <v>7</v>
      </c>
      <c r="P439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Georgia</v>
      </c>
      <c r="Q439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440" spans="1:17" x14ac:dyDescent="0.3">
      <c r="A440">
        <v>5612</v>
      </c>
      <c r="B440">
        <v>5</v>
      </c>
      <c r="C440" t="s">
        <v>2006</v>
      </c>
      <c r="D440" t="s">
        <v>2407</v>
      </c>
      <c r="E440" s="5">
        <v>42934</v>
      </c>
      <c r="F440" t="s">
        <v>2408</v>
      </c>
      <c r="G440" s="5">
        <v>22802</v>
      </c>
      <c r="H440" t="s">
        <v>546</v>
      </c>
      <c r="I440">
        <v>1962</v>
      </c>
      <c r="J440">
        <f>2025-Table_Customer_Lookup[[#This Row],[birth_year]]</f>
        <v>63</v>
      </c>
      <c r="K440">
        <f ca="1">RANDBETWEEN(120,300)</f>
        <v>249</v>
      </c>
      <c r="N440" s="13" t="str" cm="1">
        <f t="array" ref="N440">_xlfn.IFS(Table_Customer_Lookup[[#This Row],[home_store]]=3,"Low",Table_Customer_Lookup[[#This Row],[home_store]]=5,"Middle",Table_Customer_Lookup[[#This Row],[home_store]]=8,"High")</f>
        <v>Middle</v>
      </c>
      <c r="O440" s="12">
        <f t="shared" si="6"/>
        <v>5</v>
      </c>
      <c r="P440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Wanda</v>
      </c>
      <c r="Q440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441" spans="1:17" x14ac:dyDescent="0.3">
      <c r="A441">
        <v>5613</v>
      </c>
      <c r="B441">
        <v>5</v>
      </c>
      <c r="C441" t="s">
        <v>2409</v>
      </c>
      <c r="D441" t="s">
        <v>2410</v>
      </c>
      <c r="E441" s="5">
        <v>43423</v>
      </c>
      <c r="F441" t="s">
        <v>2411</v>
      </c>
      <c r="G441" s="5">
        <v>33831</v>
      </c>
      <c r="H441" t="s">
        <v>546</v>
      </c>
      <c r="I441">
        <v>1992</v>
      </c>
      <c r="J441">
        <f>2025-Table_Customer_Lookup[[#This Row],[birth_year]]</f>
        <v>33</v>
      </c>
      <c r="K441">
        <f ca="1">RANDBETWEEN(120,300)</f>
        <v>282</v>
      </c>
      <c r="N441" s="13" t="str" cm="1">
        <f t="array" ref="N441">_xlfn.IFS(Table_Customer_Lookup[[#This Row],[home_store]]=3,"Low",Table_Customer_Lookup[[#This Row],[home_store]]=5,"Middle",Table_Customer_Lookup[[#This Row],[home_store]]=8,"High")</f>
        <v>Middle</v>
      </c>
      <c r="O441" s="12">
        <f t="shared" si="6"/>
        <v>7</v>
      </c>
      <c r="P441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Jocelyn</v>
      </c>
      <c r="Q441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442" spans="1:17" x14ac:dyDescent="0.3">
      <c r="A442">
        <v>5621</v>
      </c>
      <c r="B442">
        <v>5</v>
      </c>
      <c r="C442" t="s">
        <v>2412</v>
      </c>
      <c r="D442" t="s">
        <v>2413</v>
      </c>
      <c r="E442" s="5">
        <v>43348</v>
      </c>
      <c r="F442" t="s">
        <v>2414</v>
      </c>
      <c r="G442" s="5">
        <v>32122</v>
      </c>
      <c r="H442" t="s">
        <v>546</v>
      </c>
      <c r="I442">
        <v>1987</v>
      </c>
      <c r="J442">
        <f>2025-Table_Customer_Lookup[[#This Row],[birth_year]]</f>
        <v>38</v>
      </c>
      <c r="K442">
        <f ca="1">RANDBETWEEN(120,300)</f>
        <v>135</v>
      </c>
      <c r="N442" s="13" t="str" cm="1">
        <f t="array" ref="N442">_xlfn.IFS(Table_Customer_Lookup[[#This Row],[home_store]]=3,"Low",Table_Customer_Lookup[[#This Row],[home_store]]=5,"Middle",Table_Customer_Lookup[[#This Row],[home_store]]=8,"High")</f>
        <v>Middle</v>
      </c>
      <c r="O442" s="12">
        <f t="shared" si="6"/>
        <v>7</v>
      </c>
      <c r="P442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Aurelia</v>
      </c>
      <c r="Q442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443" spans="1:17" x14ac:dyDescent="0.3">
      <c r="A443">
        <v>5622</v>
      </c>
      <c r="B443">
        <v>5</v>
      </c>
      <c r="C443" t="s">
        <v>2415</v>
      </c>
      <c r="D443" t="s">
        <v>2416</v>
      </c>
      <c r="E443" s="5">
        <v>42975</v>
      </c>
      <c r="F443" t="s">
        <v>2417</v>
      </c>
      <c r="G443" s="5">
        <v>23734</v>
      </c>
      <c r="H443" t="s">
        <v>546</v>
      </c>
      <c r="I443">
        <v>1964</v>
      </c>
      <c r="J443">
        <f>2025-Table_Customer_Lookup[[#This Row],[birth_year]]</f>
        <v>61</v>
      </c>
      <c r="K443">
        <f ca="1">RANDBETWEEN(120,300)</f>
        <v>172</v>
      </c>
      <c r="N443" s="13" t="str" cm="1">
        <f t="array" ref="N443">_xlfn.IFS(Table_Customer_Lookup[[#This Row],[home_store]]=3,"Low",Table_Customer_Lookup[[#This Row],[home_store]]=5,"Middle",Table_Customer_Lookup[[#This Row],[home_store]]=8,"High")</f>
        <v>Middle</v>
      </c>
      <c r="O443" s="12">
        <f t="shared" si="6"/>
        <v>6</v>
      </c>
      <c r="P443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Joelle</v>
      </c>
      <c r="Q443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444" spans="1:17" x14ac:dyDescent="0.3">
      <c r="A444">
        <v>5625</v>
      </c>
      <c r="B444">
        <v>5</v>
      </c>
      <c r="C444" t="s">
        <v>2420</v>
      </c>
      <c r="D444" t="s">
        <v>2421</v>
      </c>
      <c r="E444" s="5">
        <v>43474</v>
      </c>
      <c r="F444" t="s">
        <v>2422</v>
      </c>
      <c r="G444" s="5">
        <v>34970</v>
      </c>
      <c r="H444" t="s">
        <v>546</v>
      </c>
      <c r="I444">
        <v>1995</v>
      </c>
      <c r="J444">
        <f>2025-Table_Customer_Lookup[[#This Row],[birth_year]]</f>
        <v>30</v>
      </c>
      <c r="K444">
        <f ca="1">RANDBETWEEN(120,300)</f>
        <v>173</v>
      </c>
      <c r="N444" s="13" t="str" cm="1">
        <f t="array" ref="N444">_xlfn.IFS(Table_Customer_Lookup[[#This Row],[home_store]]=3,"Low",Table_Customer_Lookup[[#This Row],[home_store]]=5,"Middle",Table_Customer_Lookup[[#This Row],[home_store]]=8,"High")</f>
        <v>Middle</v>
      </c>
      <c r="O444" s="12">
        <f t="shared" si="6"/>
        <v>5</v>
      </c>
      <c r="P444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Ivory</v>
      </c>
      <c r="Q444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445" spans="1:17" x14ac:dyDescent="0.3">
      <c r="A445">
        <v>5627</v>
      </c>
      <c r="B445">
        <v>5</v>
      </c>
      <c r="C445" t="s">
        <v>2425</v>
      </c>
      <c r="D445" t="s">
        <v>2426</v>
      </c>
      <c r="E445" s="5">
        <v>43492</v>
      </c>
      <c r="F445" t="s">
        <v>2427</v>
      </c>
      <c r="G445" s="5">
        <v>35384</v>
      </c>
      <c r="H445" t="s">
        <v>546</v>
      </c>
      <c r="I445">
        <v>1996</v>
      </c>
      <c r="J445">
        <f>2025-Table_Customer_Lookup[[#This Row],[birth_year]]</f>
        <v>29</v>
      </c>
      <c r="K445">
        <f ca="1">RANDBETWEEN(120,300)</f>
        <v>274</v>
      </c>
      <c r="N445" s="13" t="str" cm="1">
        <f t="array" ref="N445">_xlfn.IFS(Table_Customer_Lookup[[#This Row],[home_store]]=3,"Low",Table_Customer_Lookup[[#This Row],[home_store]]=5,"Middle",Table_Customer_Lookup[[#This Row],[home_store]]=8,"High")</f>
        <v>Middle</v>
      </c>
      <c r="O445" s="12">
        <f t="shared" si="6"/>
        <v>7</v>
      </c>
      <c r="P445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Deborah</v>
      </c>
      <c r="Q445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446" spans="1:17" x14ac:dyDescent="0.3">
      <c r="A446">
        <v>5629</v>
      </c>
      <c r="B446">
        <v>5</v>
      </c>
      <c r="C446" t="s">
        <v>2431</v>
      </c>
      <c r="D446" t="s">
        <v>2432</v>
      </c>
      <c r="E446" s="5">
        <v>42890</v>
      </c>
      <c r="F446" t="s">
        <v>2433</v>
      </c>
      <c r="G446" s="5">
        <v>21819</v>
      </c>
      <c r="H446" t="s">
        <v>546</v>
      </c>
      <c r="I446">
        <v>1959</v>
      </c>
      <c r="J446">
        <f>2025-Table_Customer_Lookup[[#This Row],[birth_year]]</f>
        <v>66</v>
      </c>
      <c r="K446">
        <f ca="1">RANDBETWEEN(120,300)</f>
        <v>178</v>
      </c>
      <c r="N446" s="13" t="str" cm="1">
        <f t="array" ref="N446">_xlfn.IFS(Table_Customer_Lookup[[#This Row],[home_store]]=3,"Low",Table_Customer_Lookup[[#This Row],[home_store]]=5,"Middle",Table_Customer_Lookup[[#This Row],[home_store]]=8,"High")</f>
        <v>Middle</v>
      </c>
      <c r="O446" s="12">
        <f t="shared" si="6"/>
        <v>6</v>
      </c>
      <c r="P446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Jescie</v>
      </c>
      <c r="Q446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447" spans="1:17" x14ac:dyDescent="0.3">
      <c r="A447">
        <v>5633</v>
      </c>
      <c r="B447">
        <v>5</v>
      </c>
      <c r="C447" t="s">
        <v>2436</v>
      </c>
      <c r="D447" t="s">
        <v>2437</v>
      </c>
      <c r="E447" s="5">
        <v>42879</v>
      </c>
      <c r="F447" t="s">
        <v>2438</v>
      </c>
      <c r="G447" s="5">
        <v>21560</v>
      </c>
      <c r="H447" t="s">
        <v>546</v>
      </c>
      <c r="I447">
        <v>1959</v>
      </c>
      <c r="J447">
        <f>2025-Table_Customer_Lookup[[#This Row],[birth_year]]</f>
        <v>66</v>
      </c>
      <c r="K447">
        <f ca="1">RANDBETWEEN(120,300)</f>
        <v>235</v>
      </c>
      <c r="N447" s="13" t="str" cm="1">
        <f t="array" ref="N447">_xlfn.IFS(Table_Customer_Lookup[[#This Row],[home_store]]=3,"Low",Table_Customer_Lookup[[#This Row],[home_store]]=5,"Middle",Table_Customer_Lookup[[#This Row],[home_store]]=8,"High")</f>
        <v>Middle</v>
      </c>
      <c r="O447" s="12">
        <f t="shared" si="6"/>
        <v>6</v>
      </c>
      <c r="P447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Whoopi</v>
      </c>
      <c r="Q447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448" spans="1:17" x14ac:dyDescent="0.3">
      <c r="A448">
        <v>5637</v>
      </c>
      <c r="B448">
        <v>5</v>
      </c>
      <c r="C448" t="s">
        <v>2107</v>
      </c>
      <c r="D448" t="s">
        <v>2447</v>
      </c>
      <c r="E448" s="5">
        <v>43444</v>
      </c>
      <c r="F448" t="s">
        <v>2448</v>
      </c>
      <c r="G448" s="5">
        <v>34297</v>
      </c>
      <c r="H448" t="s">
        <v>546</v>
      </c>
      <c r="I448">
        <v>1993</v>
      </c>
      <c r="J448">
        <f>2025-Table_Customer_Lookup[[#This Row],[birth_year]]</f>
        <v>32</v>
      </c>
      <c r="K448">
        <f ca="1">RANDBETWEEN(120,300)</f>
        <v>229</v>
      </c>
      <c r="N448" s="13" t="str" cm="1">
        <f t="array" ref="N448">_xlfn.IFS(Table_Customer_Lookup[[#This Row],[home_store]]=3,"Low",Table_Customer_Lookup[[#This Row],[home_store]]=5,"Middle",Table_Customer_Lookup[[#This Row],[home_store]]=8,"High")</f>
        <v>Middle</v>
      </c>
      <c r="O448" s="12">
        <f t="shared" si="6"/>
        <v>6</v>
      </c>
      <c r="P448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Maxine</v>
      </c>
      <c r="Q448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449" spans="1:17" x14ac:dyDescent="0.3">
      <c r="A449">
        <v>5639</v>
      </c>
      <c r="B449">
        <v>5</v>
      </c>
      <c r="C449" t="s">
        <v>2012</v>
      </c>
      <c r="D449" t="s">
        <v>2449</v>
      </c>
      <c r="E449" s="5">
        <v>43531</v>
      </c>
      <c r="F449" t="s">
        <v>2450</v>
      </c>
      <c r="G449" s="5">
        <v>36265</v>
      </c>
      <c r="H449" t="s">
        <v>546</v>
      </c>
      <c r="I449">
        <v>1999</v>
      </c>
      <c r="J449">
        <f>2025-Table_Customer_Lookup[[#This Row],[birth_year]]</f>
        <v>26</v>
      </c>
      <c r="K449">
        <f ca="1">RANDBETWEEN(120,300)</f>
        <v>233</v>
      </c>
      <c r="N449" s="13" t="str" cm="1">
        <f t="array" ref="N449">_xlfn.IFS(Table_Customer_Lookup[[#This Row],[home_store]]=3,"Low",Table_Customer_Lookup[[#This Row],[home_store]]=5,"Middle",Table_Customer_Lookup[[#This Row],[home_store]]=8,"High")</f>
        <v>Middle</v>
      </c>
      <c r="O449" s="12">
        <f t="shared" si="6"/>
        <v>5</v>
      </c>
      <c r="P449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Marny</v>
      </c>
      <c r="Q449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450" spans="1:17" x14ac:dyDescent="0.3">
      <c r="A450">
        <v>5644</v>
      </c>
      <c r="B450">
        <v>5</v>
      </c>
      <c r="C450" t="s">
        <v>2164</v>
      </c>
      <c r="D450" t="s">
        <v>2454</v>
      </c>
      <c r="E450" s="5">
        <v>43515</v>
      </c>
      <c r="F450" t="s">
        <v>2455</v>
      </c>
      <c r="G450" s="5">
        <v>35902</v>
      </c>
      <c r="H450" t="s">
        <v>546</v>
      </c>
      <c r="I450">
        <v>1998</v>
      </c>
      <c r="J450">
        <f>2025-Table_Customer_Lookup[[#This Row],[birth_year]]</f>
        <v>27</v>
      </c>
      <c r="K450">
        <f ca="1">RANDBETWEEN(120,300)</f>
        <v>226</v>
      </c>
      <c r="N450" s="13" t="str" cm="1">
        <f t="array" ref="N450">_xlfn.IFS(Table_Customer_Lookup[[#This Row],[home_store]]=3,"Low",Table_Customer_Lookup[[#This Row],[home_store]]=5,"Middle",Table_Customer_Lookup[[#This Row],[home_store]]=8,"High")</f>
        <v>Middle</v>
      </c>
      <c r="O450" s="12">
        <f t="shared" si="6"/>
        <v>7</v>
      </c>
      <c r="P450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Brielle</v>
      </c>
      <c r="Q450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451" spans="1:17" x14ac:dyDescent="0.3">
      <c r="A451">
        <v>5653</v>
      </c>
      <c r="B451">
        <v>5</v>
      </c>
      <c r="C451" t="s">
        <v>2464</v>
      </c>
      <c r="D451" t="s">
        <v>2465</v>
      </c>
      <c r="E451" s="5">
        <v>43184</v>
      </c>
      <c r="F451" t="s">
        <v>2466</v>
      </c>
      <c r="G451" s="5">
        <v>28446</v>
      </c>
      <c r="H451" t="s">
        <v>546</v>
      </c>
      <c r="I451">
        <v>1977</v>
      </c>
      <c r="J451">
        <f>2025-Table_Customer_Lookup[[#This Row],[birth_year]]</f>
        <v>48</v>
      </c>
      <c r="K451">
        <f ca="1">RANDBETWEEN(120,300)</f>
        <v>130</v>
      </c>
      <c r="N451" s="13" t="str" cm="1">
        <f t="array" ref="N451">_xlfn.IFS(Table_Customer_Lookup[[#This Row],[home_store]]=3,"Low",Table_Customer_Lookup[[#This Row],[home_store]]=5,"Middle",Table_Customer_Lookup[[#This Row],[home_store]]=8,"High")</f>
        <v>Middle</v>
      </c>
      <c r="O451" s="12">
        <f t="shared" ref="O451:O514" si="7">LEN(C451)</f>
        <v>3</v>
      </c>
      <c r="P451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Eve</v>
      </c>
      <c r="Q451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452" spans="1:17" x14ac:dyDescent="0.3">
      <c r="A452">
        <v>5658</v>
      </c>
      <c r="B452">
        <v>5</v>
      </c>
      <c r="C452" t="s">
        <v>2470</v>
      </c>
      <c r="D452" t="s">
        <v>2471</v>
      </c>
      <c r="E452" s="5">
        <v>43127</v>
      </c>
      <c r="F452" t="s">
        <v>2472</v>
      </c>
      <c r="G452" s="5">
        <v>27152</v>
      </c>
      <c r="H452" t="s">
        <v>546</v>
      </c>
      <c r="I452">
        <v>1974</v>
      </c>
      <c r="J452">
        <f>2025-Table_Customer_Lookup[[#This Row],[birth_year]]</f>
        <v>51</v>
      </c>
      <c r="K452">
        <f ca="1">RANDBETWEEN(120,300)</f>
        <v>124</v>
      </c>
      <c r="N452" s="13" t="str" cm="1">
        <f t="array" ref="N452">_xlfn.IFS(Table_Customer_Lookup[[#This Row],[home_store]]=3,"Low",Table_Customer_Lookup[[#This Row],[home_store]]=5,"Middle",Table_Customer_Lookup[[#This Row],[home_store]]=8,"High")</f>
        <v>Middle</v>
      </c>
      <c r="O452" s="12">
        <f t="shared" si="7"/>
        <v>5</v>
      </c>
      <c r="P452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Gemma</v>
      </c>
      <c r="Q452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453" spans="1:17" x14ac:dyDescent="0.3">
      <c r="A453">
        <v>5659</v>
      </c>
      <c r="B453">
        <v>5</v>
      </c>
      <c r="C453" t="s">
        <v>2473</v>
      </c>
      <c r="D453" t="s">
        <v>2474</v>
      </c>
      <c r="E453" s="5">
        <v>43373</v>
      </c>
      <c r="F453" t="s">
        <v>2475</v>
      </c>
      <c r="G453" s="5">
        <v>32692</v>
      </c>
      <c r="H453" t="s">
        <v>546</v>
      </c>
      <c r="I453">
        <v>1989</v>
      </c>
      <c r="J453">
        <f>2025-Table_Customer_Lookup[[#This Row],[birth_year]]</f>
        <v>36</v>
      </c>
      <c r="K453">
        <f ca="1">RANDBETWEEN(120,300)</f>
        <v>145</v>
      </c>
      <c r="N453" s="13" t="str" cm="1">
        <f t="array" ref="N453">_xlfn.IFS(Table_Customer_Lookup[[#This Row],[home_store]]=3,"Low",Table_Customer_Lookup[[#This Row],[home_store]]=5,"Middle",Table_Customer_Lookup[[#This Row],[home_store]]=8,"High")</f>
        <v>Middle</v>
      </c>
      <c r="O453" s="12">
        <f t="shared" si="7"/>
        <v>7</v>
      </c>
      <c r="P453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Liberty</v>
      </c>
      <c r="Q453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454" spans="1:17" x14ac:dyDescent="0.3">
      <c r="A454">
        <v>5662</v>
      </c>
      <c r="B454">
        <v>5</v>
      </c>
      <c r="C454" t="s">
        <v>2479</v>
      </c>
      <c r="D454" t="s">
        <v>2480</v>
      </c>
      <c r="E454" s="5">
        <v>43361</v>
      </c>
      <c r="F454" t="s">
        <v>2481</v>
      </c>
      <c r="G454" s="5">
        <v>32433</v>
      </c>
      <c r="H454" t="s">
        <v>546</v>
      </c>
      <c r="I454">
        <v>1988</v>
      </c>
      <c r="J454">
        <f>2025-Table_Customer_Lookup[[#This Row],[birth_year]]</f>
        <v>37</v>
      </c>
      <c r="K454">
        <f ca="1">RANDBETWEEN(120,300)</f>
        <v>203</v>
      </c>
      <c r="N454" s="13" t="str" cm="1">
        <f t="array" ref="N454">_xlfn.IFS(Table_Customer_Lookup[[#This Row],[home_store]]=3,"Low",Table_Customer_Lookup[[#This Row],[home_store]]=5,"Middle",Table_Customer_Lookup[[#This Row],[home_store]]=8,"High")</f>
        <v>Middle</v>
      </c>
      <c r="O454" s="12">
        <f t="shared" si="7"/>
        <v>4</v>
      </c>
      <c r="P454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Avye</v>
      </c>
      <c r="Q454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455" spans="1:17" x14ac:dyDescent="0.3">
      <c r="A455">
        <v>5664</v>
      </c>
      <c r="B455">
        <v>5</v>
      </c>
      <c r="C455" t="s">
        <v>2200</v>
      </c>
      <c r="D455" t="s">
        <v>2482</v>
      </c>
      <c r="E455" s="5">
        <v>43148</v>
      </c>
      <c r="F455" t="s">
        <v>2483</v>
      </c>
      <c r="G455" s="5">
        <v>27618</v>
      </c>
      <c r="H455" t="s">
        <v>546</v>
      </c>
      <c r="I455">
        <v>1975</v>
      </c>
      <c r="J455">
        <f>2025-Table_Customer_Lookup[[#This Row],[birth_year]]</f>
        <v>50</v>
      </c>
      <c r="K455">
        <f ca="1">RANDBETWEEN(120,300)</f>
        <v>215</v>
      </c>
      <c r="N455" s="13" t="str" cm="1">
        <f t="array" ref="N455">_xlfn.IFS(Table_Customer_Lookup[[#This Row],[home_store]]=3,"Low",Table_Customer_Lookup[[#This Row],[home_store]]=5,"Middle",Table_Customer_Lookup[[#This Row],[home_store]]=8,"High")</f>
        <v>Middle</v>
      </c>
      <c r="O455" s="12">
        <f t="shared" si="7"/>
        <v>7</v>
      </c>
      <c r="P455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Nichole</v>
      </c>
      <c r="Q455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456" spans="1:17" x14ac:dyDescent="0.3">
      <c r="A456">
        <v>5673</v>
      </c>
      <c r="B456">
        <v>5</v>
      </c>
      <c r="C456" t="s">
        <v>1989</v>
      </c>
      <c r="D456" t="s">
        <v>2486</v>
      </c>
      <c r="E456" s="5">
        <v>43405</v>
      </c>
      <c r="F456" t="s">
        <v>2487</v>
      </c>
      <c r="G456" s="5">
        <v>33417</v>
      </c>
      <c r="H456" t="s">
        <v>546</v>
      </c>
      <c r="I456">
        <v>1991</v>
      </c>
      <c r="J456">
        <f>2025-Table_Customer_Lookup[[#This Row],[birth_year]]</f>
        <v>34</v>
      </c>
      <c r="K456">
        <f ca="1">RANDBETWEEN(120,300)</f>
        <v>194</v>
      </c>
      <c r="N456" s="13" t="str" cm="1">
        <f t="array" ref="N456">_xlfn.IFS(Table_Customer_Lookup[[#This Row],[home_store]]=3,"Low",Table_Customer_Lookup[[#This Row],[home_store]]=5,"Middle",Table_Customer_Lookup[[#This Row],[home_store]]=8,"High")</f>
        <v>Middle</v>
      </c>
      <c r="O456" s="12">
        <f t="shared" si="7"/>
        <v>7</v>
      </c>
      <c r="P456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Camilla</v>
      </c>
      <c r="Q456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457" spans="1:17" x14ac:dyDescent="0.3">
      <c r="A457">
        <v>5676</v>
      </c>
      <c r="B457">
        <v>5</v>
      </c>
      <c r="C457" t="s">
        <v>2488</v>
      </c>
      <c r="D457" t="s">
        <v>2489</v>
      </c>
      <c r="E457" s="5">
        <v>43375</v>
      </c>
      <c r="F457" t="s">
        <v>2490</v>
      </c>
      <c r="G457" s="5">
        <v>32744</v>
      </c>
      <c r="H457" t="s">
        <v>546</v>
      </c>
      <c r="I457">
        <v>1989</v>
      </c>
      <c r="J457">
        <f>2025-Table_Customer_Lookup[[#This Row],[birth_year]]</f>
        <v>36</v>
      </c>
      <c r="K457">
        <f ca="1">RANDBETWEEN(120,300)</f>
        <v>258</v>
      </c>
      <c r="N457" s="13" t="str" cm="1">
        <f t="array" ref="N457">_xlfn.IFS(Table_Customer_Lookup[[#This Row],[home_store]]=3,"Low",Table_Customer_Lookup[[#This Row],[home_store]]=5,"Middle",Table_Customer_Lookup[[#This Row],[home_store]]=8,"High")</f>
        <v>Middle</v>
      </c>
      <c r="O457" s="12">
        <f t="shared" si="7"/>
        <v>6</v>
      </c>
      <c r="P457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Sharon</v>
      </c>
      <c r="Q457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458" spans="1:17" x14ac:dyDescent="0.3">
      <c r="A458">
        <v>5682</v>
      </c>
      <c r="B458">
        <v>5</v>
      </c>
      <c r="C458" t="s">
        <v>2015</v>
      </c>
      <c r="D458" t="s">
        <v>2497</v>
      </c>
      <c r="E458" s="5">
        <v>43465</v>
      </c>
      <c r="F458" t="s">
        <v>2498</v>
      </c>
      <c r="G458" s="5">
        <v>34763</v>
      </c>
      <c r="H458" t="s">
        <v>546</v>
      </c>
      <c r="I458">
        <v>1995</v>
      </c>
      <c r="J458">
        <f>2025-Table_Customer_Lookup[[#This Row],[birth_year]]</f>
        <v>30</v>
      </c>
      <c r="K458">
        <f ca="1">RANDBETWEEN(120,300)</f>
        <v>145</v>
      </c>
      <c r="N458" s="13" t="str" cm="1">
        <f t="array" ref="N458">_xlfn.IFS(Table_Customer_Lookup[[#This Row],[home_store]]=3,"Low",Table_Customer_Lookup[[#This Row],[home_store]]=5,"Middle",Table_Customer_Lookup[[#This Row],[home_store]]=8,"High")</f>
        <v>Middle</v>
      </c>
      <c r="O458" s="12">
        <f t="shared" si="7"/>
        <v>8</v>
      </c>
      <c r="P458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Mercedes</v>
      </c>
      <c r="Q458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459" spans="1:17" x14ac:dyDescent="0.3">
      <c r="A459">
        <v>5684</v>
      </c>
      <c r="B459">
        <v>5</v>
      </c>
      <c r="C459" t="s">
        <v>2499</v>
      </c>
      <c r="D459" t="s">
        <v>2500</v>
      </c>
      <c r="E459" s="5">
        <v>43090</v>
      </c>
      <c r="F459" t="s">
        <v>2501</v>
      </c>
      <c r="G459" s="5">
        <v>26323</v>
      </c>
      <c r="H459" t="s">
        <v>546</v>
      </c>
      <c r="I459">
        <v>1972</v>
      </c>
      <c r="J459">
        <f>2025-Table_Customer_Lookup[[#This Row],[birth_year]]</f>
        <v>53</v>
      </c>
      <c r="K459">
        <f ca="1">RANDBETWEEN(120,300)</f>
        <v>192</v>
      </c>
      <c r="N459" s="13" t="str" cm="1">
        <f t="array" ref="N459">_xlfn.IFS(Table_Customer_Lookup[[#This Row],[home_store]]=3,"Low",Table_Customer_Lookup[[#This Row],[home_store]]=5,"Middle",Table_Customer_Lookup[[#This Row],[home_store]]=8,"High")</f>
        <v>Middle</v>
      </c>
      <c r="O459" s="12">
        <f t="shared" si="7"/>
        <v>5</v>
      </c>
      <c r="P459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Audra</v>
      </c>
      <c r="Q459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460" spans="1:17" x14ac:dyDescent="0.3">
      <c r="A460">
        <v>5689</v>
      </c>
      <c r="B460">
        <v>5</v>
      </c>
      <c r="C460" t="s">
        <v>2392</v>
      </c>
      <c r="D460" t="s">
        <v>2504</v>
      </c>
      <c r="E460" s="5">
        <v>42782</v>
      </c>
      <c r="F460" t="s">
        <v>2505</v>
      </c>
      <c r="G460" s="5">
        <v>19385</v>
      </c>
      <c r="H460" t="s">
        <v>546</v>
      </c>
      <c r="I460">
        <v>1953</v>
      </c>
      <c r="J460">
        <f>2025-Table_Customer_Lookup[[#This Row],[birth_year]]</f>
        <v>72</v>
      </c>
      <c r="K460">
        <f ca="1">RANDBETWEEN(120,300)</f>
        <v>125</v>
      </c>
      <c r="N460" s="13" t="str" cm="1">
        <f t="array" ref="N460">_xlfn.IFS(Table_Customer_Lookup[[#This Row],[home_store]]=3,"Low",Table_Customer_Lookup[[#This Row],[home_store]]=5,"Middle",Table_Customer_Lookup[[#This Row],[home_store]]=8,"High")</f>
        <v>Middle</v>
      </c>
      <c r="O460" s="12">
        <f t="shared" si="7"/>
        <v>4</v>
      </c>
      <c r="P460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Rina</v>
      </c>
      <c r="Q460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461" spans="1:17" x14ac:dyDescent="0.3">
      <c r="A461">
        <v>5691</v>
      </c>
      <c r="B461">
        <v>5</v>
      </c>
      <c r="C461" t="s">
        <v>2506</v>
      </c>
      <c r="D461" t="s">
        <v>2507</v>
      </c>
      <c r="E461" s="5">
        <v>42801</v>
      </c>
      <c r="F461" t="s">
        <v>2508</v>
      </c>
      <c r="G461" s="5">
        <v>19799</v>
      </c>
      <c r="H461" t="s">
        <v>546</v>
      </c>
      <c r="I461">
        <v>1954</v>
      </c>
      <c r="J461">
        <f>2025-Table_Customer_Lookup[[#This Row],[birth_year]]</f>
        <v>71</v>
      </c>
      <c r="K461">
        <f ca="1">RANDBETWEEN(120,300)</f>
        <v>185</v>
      </c>
      <c r="N461" s="13" t="str" cm="1">
        <f t="array" ref="N461">_xlfn.IFS(Table_Customer_Lookup[[#This Row],[home_store]]=3,"Low",Table_Customer_Lookup[[#This Row],[home_store]]=5,"Middle",Table_Customer_Lookup[[#This Row],[home_store]]=8,"High")</f>
        <v>Middle</v>
      </c>
      <c r="O461" s="12">
        <f t="shared" si="7"/>
        <v>6</v>
      </c>
      <c r="P461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Gloria</v>
      </c>
      <c r="Q461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462" spans="1:17" x14ac:dyDescent="0.3">
      <c r="A462">
        <v>5692</v>
      </c>
      <c r="B462">
        <v>5</v>
      </c>
      <c r="C462" t="s">
        <v>2509</v>
      </c>
      <c r="D462" t="s">
        <v>2510</v>
      </c>
      <c r="E462" s="5">
        <v>42877</v>
      </c>
      <c r="F462" t="s">
        <v>2511</v>
      </c>
      <c r="G462" s="5">
        <v>21508</v>
      </c>
      <c r="H462" t="s">
        <v>546</v>
      </c>
      <c r="I462">
        <v>1958</v>
      </c>
      <c r="J462">
        <f>2025-Table_Customer_Lookup[[#This Row],[birth_year]]</f>
        <v>67</v>
      </c>
      <c r="K462">
        <f ca="1">RANDBETWEEN(120,300)</f>
        <v>220</v>
      </c>
      <c r="N462" s="13" t="str" cm="1">
        <f t="array" ref="N462">_xlfn.IFS(Table_Customer_Lookup[[#This Row],[home_store]]=3,"Low",Table_Customer_Lookup[[#This Row],[home_store]]=5,"Middle",Table_Customer_Lookup[[#This Row],[home_store]]=8,"High")</f>
        <v>Middle</v>
      </c>
      <c r="O462" s="12">
        <f t="shared" si="7"/>
        <v>6</v>
      </c>
      <c r="P462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Mariko</v>
      </c>
      <c r="Q462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463" spans="1:17" x14ac:dyDescent="0.3">
      <c r="A463">
        <v>5697</v>
      </c>
      <c r="B463">
        <v>5</v>
      </c>
      <c r="C463" t="s">
        <v>1921</v>
      </c>
      <c r="D463" t="s">
        <v>2515</v>
      </c>
      <c r="E463" s="5">
        <v>42913</v>
      </c>
      <c r="F463" t="s">
        <v>2516</v>
      </c>
      <c r="G463" s="5">
        <v>22336</v>
      </c>
      <c r="H463" t="s">
        <v>546</v>
      </c>
      <c r="I463">
        <v>1961</v>
      </c>
      <c r="J463">
        <f>2025-Table_Customer_Lookup[[#This Row],[birth_year]]</f>
        <v>64</v>
      </c>
      <c r="K463">
        <f ca="1">RANDBETWEEN(120,300)</f>
        <v>188</v>
      </c>
      <c r="N463" s="13" t="str" cm="1">
        <f t="array" ref="N463">_xlfn.IFS(Table_Customer_Lookup[[#This Row],[home_store]]=3,"Low",Table_Customer_Lookup[[#This Row],[home_store]]=5,"Middle",Table_Customer_Lookup[[#This Row],[home_store]]=8,"High")</f>
        <v>Middle</v>
      </c>
      <c r="O463" s="12">
        <f t="shared" si="7"/>
        <v>6</v>
      </c>
      <c r="P463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Morgan</v>
      </c>
      <c r="Q463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464" spans="1:17" x14ac:dyDescent="0.3">
      <c r="A464">
        <v>5699</v>
      </c>
      <c r="B464">
        <v>5</v>
      </c>
      <c r="C464" t="s">
        <v>2012</v>
      </c>
      <c r="D464" t="s">
        <v>2519</v>
      </c>
      <c r="E464" s="5">
        <v>43097</v>
      </c>
      <c r="F464" t="s">
        <v>2520</v>
      </c>
      <c r="G464" s="5">
        <v>26479</v>
      </c>
      <c r="H464" t="s">
        <v>546</v>
      </c>
      <c r="I464">
        <v>1972</v>
      </c>
      <c r="J464">
        <f>2025-Table_Customer_Lookup[[#This Row],[birth_year]]</f>
        <v>53</v>
      </c>
      <c r="K464">
        <f ca="1">RANDBETWEEN(120,300)</f>
        <v>178</v>
      </c>
      <c r="N464" s="13" t="str" cm="1">
        <f t="array" ref="N464">_xlfn.IFS(Table_Customer_Lookup[[#This Row],[home_store]]=3,"Low",Table_Customer_Lookup[[#This Row],[home_store]]=5,"Middle",Table_Customer_Lookup[[#This Row],[home_store]]=8,"High")</f>
        <v>Middle</v>
      </c>
      <c r="O464" s="12">
        <f t="shared" si="7"/>
        <v>5</v>
      </c>
      <c r="P464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Marny</v>
      </c>
      <c r="Q464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465" spans="1:17" x14ac:dyDescent="0.3">
      <c r="A465">
        <v>5703</v>
      </c>
      <c r="B465">
        <v>5</v>
      </c>
      <c r="C465" t="s">
        <v>2524</v>
      </c>
      <c r="D465" t="s">
        <v>2525</v>
      </c>
      <c r="E465" s="5">
        <v>43506</v>
      </c>
      <c r="F465" t="s">
        <v>2526</v>
      </c>
      <c r="G465" s="5">
        <v>35695</v>
      </c>
      <c r="H465" t="s">
        <v>546</v>
      </c>
      <c r="I465">
        <v>1997</v>
      </c>
      <c r="J465">
        <f>2025-Table_Customer_Lookup[[#This Row],[birth_year]]</f>
        <v>28</v>
      </c>
      <c r="K465">
        <f ca="1">RANDBETWEEN(120,300)</f>
        <v>194</v>
      </c>
      <c r="N465" s="13" t="str" cm="1">
        <f t="array" ref="N465">_xlfn.IFS(Table_Customer_Lookup[[#This Row],[home_store]]=3,"Low",Table_Customer_Lookup[[#This Row],[home_store]]=5,"Middle",Table_Customer_Lookup[[#This Row],[home_store]]=8,"High")</f>
        <v>Middle</v>
      </c>
      <c r="O465" s="12">
        <f t="shared" si="7"/>
        <v>7</v>
      </c>
      <c r="P465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Jessica</v>
      </c>
      <c r="Q465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466" spans="1:17" x14ac:dyDescent="0.3">
      <c r="A466">
        <v>5704</v>
      </c>
      <c r="B466">
        <v>5</v>
      </c>
      <c r="C466" t="s">
        <v>2527</v>
      </c>
      <c r="D466" t="s">
        <v>2528</v>
      </c>
      <c r="E466" s="5">
        <v>43561</v>
      </c>
      <c r="F466" t="s">
        <v>2529</v>
      </c>
      <c r="G466" s="5">
        <v>36938</v>
      </c>
      <c r="H466" t="s">
        <v>546</v>
      </c>
      <c r="I466">
        <v>2001</v>
      </c>
      <c r="J466">
        <f>2025-Table_Customer_Lookup[[#This Row],[birth_year]]</f>
        <v>24</v>
      </c>
      <c r="K466">
        <f ca="1">RANDBETWEEN(120,300)</f>
        <v>251</v>
      </c>
      <c r="N466" s="13" t="str" cm="1">
        <f t="array" ref="N466">_xlfn.IFS(Table_Customer_Lookup[[#This Row],[home_store]]=3,"Low",Table_Customer_Lookup[[#This Row],[home_store]]=5,"Middle",Table_Customer_Lookup[[#This Row],[home_store]]=8,"High")</f>
        <v>Middle</v>
      </c>
      <c r="O466" s="12">
        <f t="shared" si="7"/>
        <v>8</v>
      </c>
      <c r="P466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Amethyst</v>
      </c>
      <c r="Q466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467" spans="1:17" x14ac:dyDescent="0.3">
      <c r="A467">
        <v>5706</v>
      </c>
      <c r="B467">
        <v>5</v>
      </c>
      <c r="C467" t="s">
        <v>2530</v>
      </c>
      <c r="D467" t="s">
        <v>2531</v>
      </c>
      <c r="E467" s="5">
        <v>43044</v>
      </c>
      <c r="F467" t="s">
        <v>2532</v>
      </c>
      <c r="G467" s="5">
        <v>25288</v>
      </c>
      <c r="H467" t="s">
        <v>546</v>
      </c>
      <c r="I467">
        <v>1969</v>
      </c>
      <c r="J467">
        <f>2025-Table_Customer_Lookup[[#This Row],[birth_year]]</f>
        <v>56</v>
      </c>
      <c r="K467">
        <f ca="1">RANDBETWEEN(120,300)</f>
        <v>189</v>
      </c>
      <c r="N467" s="13" t="str" cm="1">
        <f t="array" ref="N467">_xlfn.IFS(Table_Customer_Lookup[[#This Row],[home_store]]=3,"Low",Table_Customer_Lookup[[#This Row],[home_store]]=5,"Middle",Table_Customer_Lookup[[#This Row],[home_store]]=8,"High")</f>
        <v>Middle</v>
      </c>
      <c r="O467" s="12">
        <f t="shared" si="7"/>
        <v>5</v>
      </c>
      <c r="P467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Karly</v>
      </c>
      <c r="Q467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468" spans="1:17" x14ac:dyDescent="0.3">
      <c r="A468">
        <v>5710</v>
      </c>
      <c r="B468">
        <v>5</v>
      </c>
      <c r="C468" t="s">
        <v>2233</v>
      </c>
      <c r="D468" t="s">
        <v>2533</v>
      </c>
      <c r="E468" s="5">
        <v>42826</v>
      </c>
      <c r="F468" t="s">
        <v>2534</v>
      </c>
      <c r="G468" s="5">
        <v>20369</v>
      </c>
      <c r="H468" t="s">
        <v>546</v>
      </c>
      <c r="I468">
        <v>1955</v>
      </c>
      <c r="J468">
        <f>2025-Table_Customer_Lookup[[#This Row],[birth_year]]</f>
        <v>70</v>
      </c>
      <c r="K468">
        <f ca="1">RANDBETWEEN(120,300)</f>
        <v>181</v>
      </c>
      <c r="N468" s="13" t="str" cm="1">
        <f t="array" ref="N468">_xlfn.IFS(Table_Customer_Lookup[[#This Row],[home_store]]=3,"Low",Table_Customer_Lookup[[#This Row],[home_store]]=5,"Middle",Table_Customer_Lookup[[#This Row],[home_store]]=8,"High")</f>
        <v>Middle</v>
      </c>
      <c r="O468" s="12">
        <f t="shared" si="7"/>
        <v>8</v>
      </c>
      <c r="P468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Jaquelyn</v>
      </c>
      <c r="Q468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469" spans="1:17" x14ac:dyDescent="0.3">
      <c r="A469">
        <v>5712</v>
      </c>
      <c r="B469">
        <v>5</v>
      </c>
      <c r="C469" t="s">
        <v>2535</v>
      </c>
      <c r="D469" t="s">
        <v>2536</v>
      </c>
      <c r="E469" s="5">
        <v>42796</v>
      </c>
      <c r="F469" t="s">
        <v>2537</v>
      </c>
      <c r="G469" s="5">
        <v>19696</v>
      </c>
      <c r="H469" t="s">
        <v>546</v>
      </c>
      <c r="I469">
        <v>1953</v>
      </c>
      <c r="J469">
        <f>2025-Table_Customer_Lookup[[#This Row],[birth_year]]</f>
        <v>72</v>
      </c>
      <c r="K469">
        <f ca="1">RANDBETWEEN(120,300)</f>
        <v>287</v>
      </c>
      <c r="N469" s="13" t="str" cm="1">
        <f t="array" ref="N469">_xlfn.IFS(Table_Customer_Lookup[[#This Row],[home_store]]=3,"Low",Table_Customer_Lookup[[#This Row],[home_store]]=5,"Middle",Table_Customer_Lookup[[#This Row],[home_store]]=8,"High")</f>
        <v>Middle</v>
      </c>
      <c r="O469" s="12">
        <f t="shared" si="7"/>
        <v>5</v>
      </c>
      <c r="P469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Keely</v>
      </c>
      <c r="Q469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470" spans="1:17" x14ac:dyDescent="0.3">
      <c r="A470">
        <v>5713</v>
      </c>
      <c r="B470">
        <v>5</v>
      </c>
      <c r="C470" t="s">
        <v>2175</v>
      </c>
      <c r="D470" t="s">
        <v>2538</v>
      </c>
      <c r="E470" s="5">
        <v>43224</v>
      </c>
      <c r="F470" t="s">
        <v>2539</v>
      </c>
      <c r="G470" s="5">
        <v>29326</v>
      </c>
      <c r="H470" t="s">
        <v>546</v>
      </c>
      <c r="I470">
        <v>1980</v>
      </c>
      <c r="J470">
        <f>2025-Table_Customer_Lookup[[#This Row],[birth_year]]</f>
        <v>45</v>
      </c>
      <c r="K470">
        <f ca="1">RANDBETWEEN(120,300)</f>
        <v>193</v>
      </c>
      <c r="N470" s="13" t="str" cm="1">
        <f t="array" ref="N470">_xlfn.IFS(Table_Customer_Lookup[[#This Row],[home_store]]=3,"Low",Table_Customer_Lookup[[#This Row],[home_store]]=5,"Middle",Table_Customer_Lookup[[#This Row],[home_store]]=8,"High")</f>
        <v>Middle</v>
      </c>
      <c r="O470" s="12">
        <f t="shared" si="7"/>
        <v>6</v>
      </c>
      <c r="P470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Rhonda</v>
      </c>
      <c r="Q470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471" spans="1:17" x14ac:dyDescent="0.3">
      <c r="A471">
        <v>5715</v>
      </c>
      <c r="B471">
        <v>5</v>
      </c>
      <c r="C471" t="s">
        <v>2540</v>
      </c>
      <c r="D471" t="s">
        <v>2541</v>
      </c>
      <c r="E471" s="5">
        <v>43083</v>
      </c>
      <c r="F471" t="s">
        <v>2542</v>
      </c>
      <c r="G471" s="5">
        <v>26168</v>
      </c>
      <c r="H471" t="s">
        <v>546</v>
      </c>
      <c r="I471">
        <v>1971</v>
      </c>
      <c r="J471">
        <f>2025-Table_Customer_Lookup[[#This Row],[birth_year]]</f>
        <v>54</v>
      </c>
      <c r="K471">
        <f ca="1">RANDBETWEEN(120,300)</f>
        <v>213</v>
      </c>
      <c r="N471" s="13" t="str" cm="1">
        <f t="array" ref="N471">_xlfn.IFS(Table_Customer_Lookup[[#This Row],[home_store]]=3,"Low",Table_Customer_Lookup[[#This Row],[home_store]]=5,"Middle",Table_Customer_Lookup[[#This Row],[home_store]]=8,"High")</f>
        <v>Middle</v>
      </c>
      <c r="O471" s="12">
        <f t="shared" si="7"/>
        <v>6</v>
      </c>
      <c r="P471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Daphne</v>
      </c>
      <c r="Q471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472" spans="1:17" x14ac:dyDescent="0.3">
      <c r="A472">
        <v>5718</v>
      </c>
      <c r="B472">
        <v>5</v>
      </c>
      <c r="C472" t="s">
        <v>2543</v>
      </c>
      <c r="D472" t="s">
        <v>2544</v>
      </c>
      <c r="E472" s="5">
        <v>43472</v>
      </c>
      <c r="F472" t="s">
        <v>2545</v>
      </c>
      <c r="G472" s="5">
        <v>34918</v>
      </c>
      <c r="H472" t="s">
        <v>546</v>
      </c>
      <c r="I472">
        <v>1995</v>
      </c>
      <c r="J472">
        <f>2025-Table_Customer_Lookup[[#This Row],[birth_year]]</f>
        <v>30</v>
      </c>
      <c r="K472">
        <f ca="1">RANDBETWEEN(120,300)</f>
        <v>297</v>
      </c>
      <c r="N472" s="13" t="str" cm="1">
        <f t="array" ref="N472">_xlfn.IFS(Table_Customer_Lookup[[#This Row],[home_store]]=3,"Low",Table_Customer_Lookup[[#This Row],[home_store]]=5,"Middle",Table_Customer_Lookup[[#This Row],[home_store]]=8,"High")</f>
        <v>Middle</v>
      </c>
      <c r="O472" s="12">
        <f t="shared" si="7"/>
        <v>5</v>
      </c>
      <c r="P472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Yetta</v>
      </c>
      <c r="Q472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473" spans="1:17" x14ac:dyDescent="0.3">
      <c r="A473">
        <v>5720</v>
      </c>
      <c r="B473">
        <v>5</v>
      </c>
      <c r="C473" t="s">
        <v>1807</v>
      </c>
      <c r="D473" t="s">
        <v>2546</v>
      </c>
      <c r="E473" s="5">
        <v>43249</v>
      </c>
      <c r="F473" t="s">
        <v>2547</v>
      </c>
      <c r="G473" s="5">
        <v>29896</v>
      </c>
      <c r="H473" t="s">
        <v>546</v>
      </c>
      <c r="I473">
        <v>1981</v>
      </c>
      <c r="J473">
        <f>2025-Table_Customer_Lookup[[#This Row],[birth_year]]</f>
        <v>44</v>
      </c>
      <c r="K473">
        <f ca="1">RANDBETWEEN(120,300)</f>
        <v>144</v>
      </c>
      <c r="N473" s="13" t="str" cm="1">
        <f t="array" ref="N473">_xlfn.IFS(Table_Customer_Lookup[[#This Row],[home_store]]=3,"Low",Table_Customer_Lookup[[#This Row],[home_store]]=5,"Middle",Table_Customer_Lookup[[#This Row],[home_store]]=8,"High")</f>
        <v>Middle</v>
      </c>
      <c r="O473" s="12">
        <f t="shared" si="7"/>
        <v>5</v>
      </c>
      <c r="P473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Leila</v>
      </c>
      <c r="Q473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474" spans="1:17" x14ac:dyDescent="0.3">
      <c r="A474">
        <v>5722</v>
      </c>
      <c r="B474">
        <v>5</v>
      </c>
      <c r="C474" t="s">
        <v>2548</v>
      </c>
      <c r="D474" t="s">
        <v>2549</v>
      </c>
      <c r="E474" s="5">
        <v>42817</v>
      </c>
      <c r="F474" t="s">
        <v>2550</v>
      </c>
      <c r="G474" s="5">
        <v>20162</v>
      </c>
      <c r="H474" t="s">
        <v>546</v>
      </c>
      <c r="I474">
        <v>1955</v>
      </c>
      <c r="J474">
        <f>2025-Table_Customer_Lookup[[#This Row],[birth_year]]</f>
        <v>70</v>
      </c>
      <c r="K474">
        <f ca="1">RANDBETWEEN(120,300)</f>
        <v>170</v>
      </c>
      <c r="N474" s="13" t="str" cm="1">
        <f t="array" ref="N474">_xlfn.IFS(Table_Customer_Lookup[[#This Row],[home_store]]=3,"Low",Table_Customer_Lookup[[#This Row],[home_store]]=5,"Middle",Table_Customer_Lookup[[#This Row],[home_store]]=8,"High")</f>
        <v>Middle</v>
      </c>
      <c r="O474" s="12">
        <f t="shared" si="7"/>
        <v>8</v>
      </c>
      <c r="P474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Savannah</v>
      </c>
      <c r="Q474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475" spans="1:17" x14ac:dyDescent="0.3">
      <c r="A475">
        <v>5723</v>
      </c>
      <c r="B475">
        <v>5</v>
      </c>
      <c r="C475" t="s">
        <v>2551</v>
      </c>
      <c r="D475" t="s">
        <v>2552</v>
      </c>
      <c r="E475" s="5">
        <v>42987</v>
      </c>
      <c r="F475" t="s">
        <v>2553</v>
      </c>
      <c r="G475" s="5">
        <v>23993</v>
      </c>
      <c r="H475" t="s">
        <v>546</v>
      </c>
      <c r="I475">
        <v>1965</v>
      </c>
      <c r="J475">
        <f>2025-Table_Customer_Lookup[[#This Row],[birth_year]]</f>
        <v>60</v>
      </c>
      <c r="K475">
        <f ca="1">RANDBETWEEN(120,300)</f>
        <v>169</v>
      </c>
      <c r="N475" s="13" t="str" cm="1">
        <f t="array" ref="N475">_xlfn.IFS(Table_Customer_Lookup[[#This Row],[home_store]]=3,"Low",Table_Customer_Lookup[[#This Row],[home_store]]=5,"Middle",Table_Customer_Lookup[[#This Row],[home_store]]=8,"High")</f>
        <v>Middle</v>
      </c>
      <c r="O475" s="12">
        <f t="shared" si="7"/>
        <v>5</v>
      </c>
      <c r="P475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Debra</v>
      </c>
      <c r="Q475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476" spans="1:17" x14ac:dyDescent="0.3">
      <c r="A476">
        <v>5724</v>
      </c>
      <c r="B476">
        <v>5</v>
      </c>
      <c r="C476" t="s">
        <v>2554</v>
      </c>
      <c r="D476" t="s">
        <v>2555</v>
      </c>
      <c r="E476" s="5">
        <v>43203</v>
      </c>
      <c r="F476" t="s">
        <v>2556</v>
      </c>
      <c r="G476" s="5">
        <v>28860</v>
      </c>
      <c r="H476" t="s">
        <v>546</v>
      </c>
      <c r="I476">
        <v>1979</v>
      </c>
      <c r="J476">
        <f>2025-Table_Customer_Lookup[[#This Row],[birth_year]]</f>
        <v>46</v>
      </c>
      <c r="K476">
        <f ca="1">RANDBETWEEN(120,300)</f>
        <v>274</v>
      </c>
      <c r="N476" s="13" t="str" cm="1">
        <f t="array" ref="N476">_xlfn.IFS(Table_Customer_Lookup[[#This Row],[home_store]]=3,"Low",Table_Customer_Lookup[[#This Row],[home_store]]=5,"Middle",Table_Customer_Lookup[[#This Row],[home_store]]=8,"High")</f>
        <v>Middle</v>
      </c>
      <c r="O476" s="12">
        <f t="shared" si="7"/>
        <v>6</v>
      </c>
      <c r="P476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Indira</v>
      </c>
      <c r="Q476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477" spans="1:17" x14ac:dyDescent="0.3">
      <c r="A477">
        <v>5737</v>
      </c>
      <c r="B477">
        <v>5</v>
      </c>
      <c r="C477" t="s">
        <v>2559</v>
      </c>
      <c r="D477" t="s">
        <v>2560</v>
      </c>
      <c r="E477" s="5">
        <v>43299</v>
      </c>
      <c r="F477" t="s">
        <v>2561</v>
      </c>
      <c r="G477" s="5">
        <v>31035</v>
      </c>
      <c r="H477" t="s">
        <v>546</v>
      </c>
      <c r="I477">
        <v>1984</v>
      </c>
      <c r="J477">
        <f>2025-Table_Customer_Lookup[[#This Row],[birth_year]]</f>
        <v>41</v>
      </c>
      <c r="K477">
        <f ca="1">RANDBETWEEN(120,300)</f>
        <v>195</v>
      </c>
      <c r="N477" s="13" t="str" cm="1">
        <f t="array" ref="N477">_xlfn.IFS(Table_Customer_Lookup[[#This Row],[home_store]]=3,"Low",Table_Customer_Lookup[[#This Row],[home_store]]=5,"Middle",Table_Customer_Lookup[[#This Row],[home_store]]=8,"High")</f>
        <v>Middle</v>
      </c>
      <c r="O477" s="12">
        <f t="shared" si="7"/>
        <v>6</v>
      </c>
      <c r="P477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Aurora</v>
      </c>
      <c r="Q477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478" spans="1:17" x14ac:dyDescent="0.3">
      <c r="A478">
        <v>5740</v>
      </c>
      <c r="B478">
        <v>5</v>
      </c>
      <c r="C478" t="s">
        <v>2395</v>
      </c>
      <c r="D478" t="s">
        <v>2562</v>
      </c>
      <c r="E478" s="5">
        <v>43534</v>
      </c>
      <c r="F478" t="s">
        <v>2563</v>
      </c>
      <c r="G478" s="5">
        <v>36316</v>
      </c>
      <c r="H478" t="s">
        <v>546</v>
      </c>
      <c r="I478">
        <v>1999</v>
      </c>
      <c r="J478">
        <f>2025-Table_Customer_Lookup[[#This Row],[birth_year]]</f>
        <v>26</v>
      </c>
      <c r="K478">
        <f ca="1">RANDBETWEEN(120,300)</f>
        <v>246</v>
      </c>
      <c r="N478" s="13" t="str" cm="1">
        <f t="array" ref="N478">_xlfn.IFS(Table_Customer_Lookup[[#This Row],[home_store]]=3,"Low",Table_Customer_Lookup[[#This Row],[home_store]]=5,"Middle",Table_Customer_Lookup[[#This Row],[home_store]]=8,"High")</f>
        <v>Middle</v>
      </c>
      <c r="O478" s="12">
        <f t="shared" si="7"/>
        <v>4</v>
      </c>
      <c r="P478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Shea</v>
      </c>
      <c r="Q478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479" spans="1:17" x14ac:dyDescent="0.3">
      <c r="A479">
        <v>5744</v>
      </c>
      <c r="B479">
        <v>5</v>
      </c>
      <c r="C479" t="s">
        <v>2566</v>
      </c>
      <c r="D479" t="s">
        <v>2567</v>
      </c>
      <c r="E479" s="5">
        <v>43290</v>
      </c>
      <c r="F479" t="s">
        <v>2568</v>
      </c>
      <c r="G479" s="5">
        <v>30828</v>
      </c>
      <c r="H479" t="s">
        <v>546</v>
      </c>
      <c r="I479">
        <v>1984</v>
      </c>
      <c r="J479">
        <f>2025-Table_Customer_Lookup[[#This Row],[birth_year]]</f>
        <v>41</v>
      </c>
      <c r="K479">
        <f ca="1">RANDBETWEEN(120,300)</f>
        <v>253</v>
      </c>
      <c r="N479" s="13" t="str" cm="1">
        <f t="array" ref="N479">_xlfn.IFS(Table_Customer_Lookup[[#This Row],[home_store]]=3,"Low",Table_Customer_Lookup[[#This Row],[home_store]]=5,"Middle",Table_Customer_Lookup[[#This Row],[home_store]]=8,"High")</f>
        <v>Middle</v>
      </c>
      <c r="O479" s="12">
        <f t="shared" si="7"/>
        <v>7</v>
      </c>
      <c r="P479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Colleen</v>
      </c>
      <c r="Q479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480" spans="1:17" x14ac:dyDescent="0.3">
      <c r="A480">
        <v>5750</v>
      </c>
      <c r="B480">
        <v>5</v>
      </c>
      <c r="C480" t="s">
        <v>2155</v>
      </c>
      <c r="D480" t="s">
        <v>2572</v>
      </c>
      <c r="E480" s="5">
        <v>42962</v>
      </c>
      <c r="F480" t="s">
        <v>2573</v>
      </c>
      <c r="G480" s="5">
        <v>23424</v>
      </c>
      <c r="H480" t="s">
        <v>546</v>
      </c>
      <c r="I480">
        <v>1964</v>
      </c>
      <c r="J480">
        <f>2025-Table_Customer_Lookup[[#This Row],[birth_year]]</f>
        <v>61</v>
      </c>
      <c r="K480">
        <f ca="1">RANDBETWEEN(120,300)</f>
        <v>293</v>
      </c>
      <c r="N480" s="13" t="str" cm="1">
        <f t="array" ref="N480">_xlfn.IFS(Table_Customer_Lookup[[#This Row],[home_store]]=3,"Low",Table_Customer_Lookup[[#This Row],[home_store]]=5,"Middle",Table_Customer_Lookup[[#This Row],[home_store]]=8,"High")</f>
        <v>Middle</v>
      </c>
      <c r="O480" s="12">
        <f t="shared" si="7"/>
        <v>6</v>
      </c>
      <c r="P480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Brenna</v>
      </c>
      <c r="Q480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481" spans="1:17" x14ac:dyDescent="0.3">
      <c r="A481">
        <v>5757</v>
      </c>
      <c r="B481">
        <v>5</v>
      </c>
      <c r="C481" t="s">
        <v>2574</v>
      </c>
      <c r="D481" t="s">
        <v>2575</v>
      </c>
      <c r="E481" s="5">
        <v>43079</v>
      </c>
      <c r="F481" t="s">
        <v>2576</v>
      </c>
      <c r="G481" s="5">
        <v>26064</v>
      </c>
      <c r="H481" t="s">
        <v>546</v>
      </c>
      <c r="I481">
        <v>1971</v>
      </c>
      <c r="J481">
        <f>2025-Table_Customer_Lookup[[#This Row],[birth_year]]</f>
        <v>54</v>
      </c>
      <c r="K481">
        <f ca="1">RANDBETWEEN(120,300)</f>
        <v>167</v>
      </c>
      <c r="N481" s="13" t="str" cm="1">
        <f t="array" ref="N481">_xlfn.IFS(Table_Customer_Lookup[[#This Row],[home_store]]=3,"Low",Table_Customer_Lookup[[#This Row],[home_store]]=5,"Middle",Table_Customer_Lookup[[#This Row],[home_store]]=8,"High")</f>
        <v>Middle</v>
      </c>
      <c r="O481" s="12">
        <f t="shared" si="7"/>
        <v>3</v>
      </c>
      <c r="P481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Ora</v>
      </c>
      <c r="Q481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482" spans="1:17" x14ac:dyDescent="0.3">
      <c r="A482">
        <v>5766</v>
      </c>
      <c r="B482">
        <v>5</v>
      </c>
      <c r="C482" t="s">
        <v>2577</v>
      </c>
      <c r="D482" t="s">
        <v>2578</v>
      </c>
      <c r="E482" s="5">
        <v>42842</v>
      </c>
      <c r="F482" t="s">
        <v>2579</v>
      </c>
      <c r="G482" s="5">
        <v>20731</v>
      </c>
      <c r="H482" t="s">
        <v>546</v>
      </c>
      <c r="I482">
        <v>1956</v>
      </c>
      <c r="J482">
        <f>2025-Table_Customer_Lookup[[#This Row],[birth_year]]</f>
        <v>69</v>
      </c>
      <c r="K482">
        <f ca="1">RANDBETWEEN(120,300)</f>
        <v>202</v>
      </c>
      <c r="N482" s="13" t="str" cm="1">
        <f t="array" ref="N482">_xlfn.IFS(Table_Customer_Lookup[[#This Row],[home_store]]=3,"Low",Table_Customer_Lookup[[#This Row],[home_store]]=5,"Middle",Table_Customer_Lookup[[#This Row],[home_store]]=8,"High")</f>
        <v>Middle</v>
      </c>
      <c r="O482" s="12">
        <f t="shared" si="7"/>
        <v>7</v>
      </c>
      <c r="P482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Chelsea</v>
      </c>
      <c r="Q482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483" spans="1:17" x14ac:dyDescent="0.3">
      <c r="A483">
        <v>5767</v>
      </c>
      <c r="B483">
        <v>5</v>
      </c>
      <c r="C483" t="s">
        <v>2580</v>
      </c>
      <c r="D483" t="s">
        <v>2581</v>
      </c>
      <c r="E483" s="5">
        <v>42856</v>
      </c>
      <c r="F483" t="s">
        <v>2582</v>
      </c>
      <c r="G483" s="5">
        <v>21042</v>
      </c>
      <c r="H483" t="s">
        <v>546</v>
      </c>
      <c r="I483">
        <v>1957</v>
      </c>
      <c r="J483">
        <f>2025-Table_Customer_Lookup[[#This Row],[birth_year]]</f>
        <v>68</v>
      </c>
      <c r="K483">
        <f ca="1">RANDBETWEEN(120,300)</f>
        <v>227</v>
      </c>
      <c r="N483" s="13" t="str" cm="1">
        <f t="array" ref="N483">_xlfn.IFS(Table_Customer_Lookup[[#This Row],[home_store]]=3,"Low",Table_Customer_Lookup[[#This Row],[home_store]]=5,"Middle",Table_Customer_Lookup[[#This Row],[home_store]]=8,"High")</f>
        <v>Middle</v>
      </c>
      <c r="O483" s="12">
        <f t="shared" si="7"/>
        <v>6</v>
      </c>
      <c r="P483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Leslie</v>
      </c>
      <c r="Q483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484" spans="1:17" x14ac:dyDescent="0.3">
      <c r="A484">
        <v>5768</v>
      </c>
      <c r="B484">
        <v>5</v>
      </c>
      <c r="C484" t="s">
        <v>2583</v>
      </c>
      <c r="D484" t="s">
        <v>2584</v>
      </c>
      <c r="E484" s="5">
        <v>42755</v>
      </c>
      <c r="F484" t="s">
        <v>2585</v>
      </c>
      <c r="G484" s="5">
        <v>18764</v>
      </c>
      <c r="H484" t="s">
        <v>546</v>
      </c>
      <c r="I484">
        <v>1951</v>
      </c>
      <c r="J484">
        <f>2025-Table_Customer_Lookup[[#This Row],[birth_year]]</f>
        <v>74</v>
      </c>
      <c r="K484">
        <f ca="1">RANDBETWEEN(120,300)</f>
        <v>166</v>
      </c>
      <c r="N484" s="13" t="str" cm="1">
        <f t="array" ref="N484">_xlfn.IFS(Table_Customer_Lookup[[#This Row],[home_store]]=3,"Low",Table_Customer_Lookup[[#This Row],[home_store]]=5,"Middle",Table_Customer_Lookup[[#This Row],[home_store]]=8,"High")</f>
        <v>Middle</v>
      </c>
      <c r="O484" s="12">
        <f t="shared" si="7"/>
        <v>5</v>
      </c>
      <c r="P484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Keiko</v>
      </c>
      <c r="Q484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485" spans="1:17" x14ac:dyDescent="0.3">
      <c r="A485">
        <v>5772</v>
      </c>
      <c r="B485">
        <v>5</v>
      </c>
      <c r="C485" t="s">
        <v>1929</v>
      </c>
      <c r="D485" t="s">
        <v>2586</v>
      </c>
      <c r="E485" s="5">
        <v>43049</v>
      </c>
      <c r="F485" t="s">
        <v>2587</v>
      </c>
      <c r="G485" s="5">
        <v>25391</v>
      </c>
      <c r="H485" t="s">
        <v>546</v>
      </c>
      <c r="I485">
        <v>1969</v>
      </c>
      <c r="J485">
        <f>2025-Table_Customer_Lookup[[#This Row],[birth_year]]</f>
        <v>56</v>
      </c>
      <c r="K485">
        <f ca="1">RANDBETWEEN(120,300)</f>
        <v>184</v>
      </c>
      <c r="N485" s="13" t="str" cm="1">
        <f t="array" ref="N485">_xlfn.IFS(Table_Customer_Lookup[[#This Row],[home_store]]=3,"Low",Table_Customer_Lookup[[#This Row],[home_store]]=5,"Middle",Table_Customer_Lookup[[#This Row],[home_store]]=8,"High")</f>
        <v>Middle</v>
      </c>
      <c r="O485" s="12">
        <f t="shared" si="7"/>
        <v>5</v>
      </c>
      <c r="P485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Maris</v>
      </c>
      <c r="Q485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486" spans="1:17" x14ac:dyDescent="0.3">
      <c r="A486">
        <v>5782</v>
      </c>
      <c r="B486">
        <v>5</v>
      </c>
      <c r="C486" t="s">
        <v>2591</v>
      </c>
      <c r="D486" t="s">
        <v>2592</v>
      </c>
      <c r="E486" s="5">
        <v>42780</v>
      </c>
      <c r="F486" t="s">
        <v>2593</v>
      </c>
      <c r="G486" s="5">
        <v>19333</v>
      </c>
      <c r="H486" t="s">
        <v>546</v>
      </c>
      <c r="I486">
        <v>1952</v>
      </c>
      <c r="J486">
        <f>2025-Table_Customer_Lookup[[#This Row],[birth_year]]</f>
        <v>73</v>
      </c>
      <c r="K486">
        <f ca="1">RANDBETWEEN(120,300)</f>
        <v>219</v>
      </c>
      <c r="N486" s="13" t="str" cm="1">
        <f t="array" ref="N486">_xlfn.IFS(Table_Customer_Lookup[[#This Row],[home_store]]=3,"Low",Table_Customer_Lookup[[#This Row],[home_store]]=5,"Middle",Table_Customer_Lookup[[#This Row],[home_store]]=8,"High")</f>
        <v>Middle</v>
      </c>
      <c r="O486" s="12">
        <f t="shared" si="7"/>
        <v>7</v>
      </c>
      <c r="P486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Bethany</v>
      </c>
      <c r="Q486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487" spans="1:17" x14ac:dyDescent="0.3">
      <c r="A487">
        <v>5784</v>
      </c>
      <c r="B487">
        <v>5</v>
      </c>
      <c r="C487" t="s">
        <v>2594</v>
      </c>
      <c r="D487" t="s">
        <v>2595</v>
      </c>
      <c r="E487" s="5">
        <v>43325</v>
      </c>
      <c r="F487" t="s">
        <v>2596</v>
      </c>
      <c r="G487" s="5">
        <v>31605</v>
      </c>
      <c r="H487" t="s">
        <v>546</v>
      </c>
      <c r="I487">
        <v>1986</v>
      </c>
      <c r="J487">
        <f>2025-Table_Customer_Lookup[[#This Row],[birth_year]]</f>
        <v>39</v>
      </c>
      <c r="K487">
        <f ca="1">RANDBETWEEN(120,300)</f>
        <v>130</v>
      </c>
      <c r="N487" s="13" t="str" cm="1">
        <f t="array" ref="N487">_xlfn.IFS(Table_Customer_Lookup[[#This Row],[home_store]]=3,"Low",Table_Customer_Lookup[[#This Row],[home_store]]=5,"Middle",Table_Customer_Lookup[[#This Row],[home_store]]=8,"High")</f>
        <v>Middle</v>
      </c>
      <c r="O487" s="12">
        <f t="shared" si="7"/>
        <v>4</v>
      </c>
      <c r="P487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Inez</v>
      </c>
      <c r="Q487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488" spans="1:17" x14ac:dyDescent="0.3">
      <c r="A488">
        <v>5790</v>
      </c>
      <c r="B488">
        <v>5</v>
      </c>
      <c r="C488" t="s">
        <v>2597</v>
      </c>
      <c r="D488" t="s">
        <v>2598</v>
      </c>
      <c r="E488" s="5">
        <v>43143</v>
      </c>
      <c r="F488" t="s">
        <v>2599</v>
      </c>
      <c r="G488" s="5">
        <v>27514</v>
      </c>
      <c r="H488" t="s">
        <v>546</v>
      </c>
      <c r="I488">
        <v>1975</v>
      </c>
      <c r="J488">
        <f>2025-Table_Customer_Lookup[[#This Row],[birth_year]]</f>
        <v>50</v>
      </c>
      <c r="K488">
        <f ca="1">RANDBETWEEN(120,300)</f>
        <v>264</v>
      </c>
      <c r="N488" s="13" t="str" cm="1">
        <f t="array" ref="N488">_xlfn.IFS(Table_Customer_Lookup[[#This Row],[home_store]]=3,"Low",Table_Customer_Lookup[[#This Row],[home_store]]=5,"Middle",Table_Customer_Lookup[[#This Row],[home_store]]=8,"High")</f>
        <v>Middle</v>
      </c>
      <c r="O488" s="12">
        <f t="shared" si="7"/>
        <v>4</v>
      </c>
      <c r="P488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Lani</v>
      </c>
      <c r="Q488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489" spans="1:17" x14ac:dyDescent="0.3">
      <c r="A489">
        <v>5791</v>
      </c>
      <c r="B489">
        <v>5</v>
      </c>
      <c r="C489" t="s">
        <v>2600</v>
      </c>
      <c r="D489" t="s">
        <v>2601</v>
      </c>
      <c r="E489" s="5">
        <v>42897</v>
      </c>
      <c r="F489" t="s">
        <v>2602</v>
      </c>
      <c r="G489" s="5">
        <v>21974</v>
      </c>
      <c r="H489" t="s">
        <v>546</v>
      </c>
      <c r="I489">
        <v>1960</v>
      </c>
      <c r="J489">
        <f>2025-Table_Customer_Lookup[[#This Row],[birth_year]]</f>
        <v>65</v>
      </c>
      <c r="K489">
        <f ca="1">RANDBETWEEN(120,300)</f>
        <v>230</v>
      </c>
      <c r="N489" s="13" t="str" cm="1">
        <f t="array" ref="N489">_xlfn.IFS(Table_Customer_Lookup[[#This Row],[home_store]]=3,"Low",Table_Customer_Lookup[[#This Row],[home_store]]=5,"Middle",Table_Customer_Lookup[[#This Row],[home_store]]=8,"High")</f>
        <v>Middle</v>
      </c>
      <c r="O489" s="12">
        <f t="shared" si="7"/>
        <v>7</v>
      </c>
      <c r="P489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Pascale</v>
      </c>
      <c r="Q489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490" spans="1:17" x14ac:dyDescent="0.3">
      <c r="A490">
        <v>5795</v>
      </c>
      <c r="B490">
        <v>5</v>
      </c>
      <c r="C490" t="s">
        <v>2603</v>
      </c>
      <c r="D490" t="s">
        <v>2604</v>
      </c>
      <c r="E490" s="5">
        <v>43161</v>
      </c>
      <c r="F490" t="s">
        <v>2605</v>
      </c>
      <c r="G490" s="5">
        <v>27928</v>
      </c>
      <c r="H490" t="s">
        <v>546</v>
      </c>
      <c r="I490">
        <v>1976</v>
      </c>
      <c r="J490">
        <f>2025-Table_Customer_Lookup[[#This Row],[birth_year]]</f>
        <v>49</v>
      </c>
      <c r="K490">
        <f ca="1">RANDBETWEEN(120,300)</f>
        <v>256</v>
      </c>
      <c r="N490" s="13" t="str" cm="1">
        <f t="array" ref="N490">_xlfn.IFS(Table_Customer_Lookup[[#This Row],[home_store]]=3,"Low",Table_Customer_Lookup[[#This Row],[home_store]]=5,"Middle",Table_Customer_Lookup[[#This Row],[home_store]]=8,"High")</f>
        <v>Middle</v>
      </c>
      <c r="O490" s="12">
        <f t="shared" si="7"/>
        <v>8</v>
      </c>
      <c r="P490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Patricia</v>
      </c>
      <c r="Q490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491" spans="1:17" x14ac:dyDescent="0.3">
      <c r="A491">
        <v>5797</v>
      </c>
      <c r="B491">
        <v>5</v>
      </c>
      <c r="C491" t="s">
        <v>2606</v>
      </c>
      <c r="D491" t="s">
        <v>2607</v>
      </c>
      <c r="E491" s="5">
        <v>43292</v>
      </c>
      <c r="F491" t="s">
        <v>2608</v>
      </c>
      <c r="G491" s="5">
        <v>30880</v>
      </c>
      <c r="H491" t="s">
        <v>546</v>
      </c>
      <c r="I491">
        <v>1984</v>
      </c>
      <c r="J491">
        <f>2025-Table_Customer_Lookup[[#This Row],[birth_year]]</f>
        <v>41</v>
      </c>
      <c r="K491">
        <f ca="1">RANDBETWEEN(120,300)</f>
        <v>278</v>
      </c>
      <c r="N491" s="13" t="str" cm="1">
        <f t="array" ref="N491">_xlfn.IFS(Table_Customer_Lookup[[#This Row],[home_store]]=3,"Low",Table_Customer_Lookup[[#This Row],[home_store]]=5,"Middle",Table_Customer_Lookup[[#This Row],[home_store]]=8,"High")</f>
        <v>Middle</v>
      </c>
      <c r="O491" s="12">
        <f t="shared" si="7"/>
        <v>3</v>
      </c>
      <c r="P491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Emi</v>
      </c>
      <c r="Q491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492" spans="1:17" x14ac:dyDescent="0.3">
      <c r="A492">
        <v>5804</v>
      </c>
      <c r="B492">
        <v>5</v>
      </c>
      <c r="C492" t="s">
        <v>2609</v>
      </c>
      <c r="D492" t="s">
        <v>2610</v>
      </c>
      <c r="E492" s="5">
        <v>42769</v>
      </c>
      <c r="F492" t="s">
        <v>2611</v>
      </c>
      <c r="G492" s="5">
        <v>19074</v>
      </c>
      <c r="H492" t="s">
        <v>546</v>
      </c>
      <c r="I492">
        <v>1952</v>
      </c>
      <c r="J492">
        <f>2025-Table_Customer_Lookup[[#This Row],[birth_year]]</f>
        <v>73</v>
      </c>
      <c r="K492">
        <f ca="1">RANDBETWEEN(120,300)</f>
        <v>222</v>
      </c>
      <c r="N492" s="13" t="str" cm="1">
        <f t="array" ref="N492">_xlfn.IFS(Table_Customer_Lookup[[#This Row],[home_store]]=3,"Low",Table_Customer_Lookup[[#This Row],[home_store]]=5,"Middle",Table_Customer_Lookup[[#This Row],[home_store]]=8,"High")</f>
        <v>Middle</v>
      </c>
      <c r="O492" s="12">
        <f t="shared" si="7"/>
        <v>5</v>
      </c>
      <c r="P492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Sarah</v>
      </c>
      <c r="Q492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493" spans="1:17" x14ac:dyDescent="0.3">
      <c r="A493">
        <v>5817</v>
      </c>
      <c r="B493">
        <v>5</v>
      </c>
      <c r="C493" t="s">
        <v>2623</v>
      </c>
      <c r="D493" t="s">
        <v>2624</v>
      </c>
      <c r="E493" s="5">
        <v>42895</v>
      </c>
      <c r="F493" t="s">
        <v>2625</v>
      </c>
      <c r="G493" s="5">
        <v>21922</v>
      </c>
      <c r="H493" t="s">
        <v>546</v>
      </c>
      <c r="I493">
        <v>1960</v>
      </c>
      <c r="J493">
        <f>2025-Table_Customer_Lookup[[#This Row],[birth_year]]</f>
        <v>65</v>
      </c>
      <c r="K493">
        <f ca="1">RANDBETWEEN(120,300)</f>
        <v>233</v>
      </c>
      <c r="N493" s="13" t="str" cm="1">
        <f t="array" ref="N493">_xlfn.IFS(Table_Customer_Lookup[[#This Row],[home_store]]=3,"Low",Table_Customer_Lookup[[#This Row],[home_store]]=5,"Middle",Table_Customer_Lookup[[#This Row],[home_store]]=8,"High")</f>
        <v>Middle</v>
      </c>
      <c r="O493" s="12">
        <f t="shared" si="7"/>
        <v>6</v>
      </c>
      <c r="P493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Serina</v>
      </c>
      <c r="Q493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494" spans="1:17" x14ac:dyDescent="0.3">
      <c r="A494">
        <v>5818</v>
      </c>
      <c r="B494">
        <v>5</v>
      </c>
      <c r="C494" t="s">
        <v>2626</v>
      </c>
      <c r="D494" t="s">
        <v>2627</v>
      </c>
      <c r="E494" s="5">
        <v>43145</v>
      </c>
      <c r="F494" t="s">
        <v>2628</v>
      </c>
      <c r="G494" s="5">
        <v>27566</v>
      </c>
      <c r="H494" t="s">
        <v>546</v>
      </c>
      <c r="I494">
        <v>1975</v>
      </c>
      <c r="J494">
        <f>2025-Table_Customer_Lookup[[#This Row],[birth_year]]</f>
        <v>50</v>
      </c>
      <c r="K494">
        <f ca="1">RANDBETWEEN(120,300)</f>
        <v>218</v>
      </c>
      <c r="N494" s="13" t="str" cm="1">
        <f t="array" ref="N494">_xlfn.IFS(Table_Customer_Lookup[[#This Row],[home_store]]=3,"Low",Table_Customer_Lookup[[#This Row],[home_store]]=5,"Middle",Table_Customer_Lookup[[#This Row],[home_store]]=8,"High")</f>
        <v>Middle</v>
      </c>
      <c r="O494" s="12">
        <f t="shared" si="7"/>
        <v>9</v>
      </c>
      <c r="P494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Anastasia</v>
      </c>
      <c r="Q494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495" spans="1:17" x14ac:dyDescent="0.3">
      <c r="A495">
        <v>5819</v>
      </c>
      <c r="B495">
        <v>5</v>
      </c>
      <c r="C495" t="s">
        <v>2119</v>
      </c>
      <c r="D495" t="s">
        <v>2629</v>
      </c>
      <c r="E495" s="5">
        <v>43065</v>
      </c>
      <c r="F495" t="s">
        <v>2630</v>
      </c>
      <c r="G495" s="5">
        <v>25754</v>
      </c>
      <c r="H495" t="s">
        <v>546</v>
      </c>
      <c r="I495">
        <v>1970</v>
      </c>
      <c r="J495">
        <f>2025-Table_Customer_Lookup[[#This Row],[birth_year]]</f>
        <v>55</v>
      </c>
      <c r="K495">
        <f ca="1">RANDBETWEEN(120,300)</f>
        <v>174</v>
      </c>
      <c r="N495" s="13" t="str" cm="1">
        <f t="array" ref="N495">_xlfn.IFS(Table_Customer_Lookup[[#This Row],[home_store]]=3,"Low",Table_Customer_Lookup[[#This Row],[home_store]]=5,"Middle",Table_Customer_Lookup[[#This Row],[home_store]]=8,"High")</f>
        <v>Middle</v>
      </c>
      <c r="O495" s="12">
        <f t="shared" si="7"/>
        <v>5</v>
      </c>
      <c r="P495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Ciara</v>
      </c>
      <c r="Q495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496" spans="1:17" x14ac:dyDescent="0.3">
      <c r="A496">
        <v>5826</v>
      </c>
      <c r="B496">
        <v>5</v>
      </c>
      <c r="C496" t="s">
        <v>2631</v>
      </c>
      <c r="D496" t="s">
        <v>2632</v>
      </c>
      <c r="E496" s="5">
        <v>43499</v>
      </c>
      <c r="F496" t="s">
        <v>2633</v>
      </c>
      <c r="G496" s="5">
        <v>35540</v>
      </c>
      <c r="H496" t="s">
        <v>546</v>
      </c>
      <c r="I496">
        <v>1997</v>
      </c>
      <c r="J496">
        <f>2025-Table_Customer_Lookup[[#This Row],[birth_year]]</f>
        <v>28</v>
      </c>
      <c r="K496">
        <f ca="1">RANDBETWEEN(120,300)</f>
        <v>187</v>
      </c>
      <c r="N496" s="13" t="str" cm="1">
        <f t="array" ref="N496">_xlfn.IFS(Table_Customer_Lookup[[#This Row],[home_store]]=3,"Low",Table_Customer_Lookup[[#This Row],[home_store]]=5,"Middle",Table_Customer_Lookup[[#This Row],[home_store]]=8,"High")</f>
        <v>Middle</v>
      </c>
      <c r="O496" s="12">
        <f t="shared" si="7"/>
        <v>6</v>
      </c>
      <c r="P496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Indigo</v>
      </c>
      <c r="Q496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497" spans="1:17" x14ac:dyDescent="0.3">
      <c r="A497">
        <v>5832</v>
      </c>
      <c r="B497">
        <v>5</v>
      </c>
      <c r="C497" t="s">
        <v>2494</v>
      </c>
      <c r="D497" t="s">
        <v>2639</v>
      </c>
      <c r="E497" s="5">
        <v>43244</v>
      </c>
      <c r="F497" t="s">
        <v>2640</v>
      </c>
      <c r="G497" s="5">
        <v>29792</v>
      </c>
      <c r="H497" t="s">
        <v>546</v>
      </c>
      <c r="I497">
        <v>1981</v>
      </c>
      <c r="J497">
        <f>2025-Table_Customer_Lookup[[#This Row],[birth_year]]</f>
        <v>44</v>
      </c>
      <c r="K497">
        <f ca="1">RANDBETWEEN(120,300)</f>
        <v>212</v>
      </c>
      <c r="N497" s="13" t="str" cm="1">
        <f t="array" ref="N497">_xlfn.IFS(Table_Customer_Lookup[[#This Row],[home_store]]=3,"Low",Table_Customer_Lookup[[#This Row],[home_store]]=5,"Middle",Table_Customer_Lookup[[#This Row],[home_store]]=8,"High")</f>
        <v>Middle</v>
      </c>
      <c r="O497" s="12">
        <f t="shared" si="7"/>
        <v>7</v>
      </c>
      <c r="P497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Barbara</v>
      </c>
      <c r="Q497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498" spans="1:17" x14ac:dyDescent="0.3">
      <c r="A498">
        <v>5838</v>
      </c>
      <c r="B498">
        <v>5</v>
      </c>
      <c r="C498" t="s">
        <v>1819</v>
      </c>
      <c r="D498" t="s">
        <v>2644</v>
      </c>
      <c r="E498" s="5">
        <v>43547</v>
      </c>
      <c r="F498" t="s">
        <v>2645</v>
      </c>
      <c r="G498" s="5">
        <v>36627</v>
      </c>
      <c r="H498" t="s">
        <v>546</v>
      </c>
      <c r="I498">
        <v>2000</v>
      </c>
      <c r="J498">
        <f>2025-Table_Customer_Lookup[[#This Row],[birth_year]]</f>
        <v>25</v>
      </c>
      <c r="K498">
        <f ca="1">RANDBETWEEN(120,300)</f>
        <v>288</v>
      </c>
      <c r="N498" s="13" t="str" cm="1">
        <f t="array" ref="N498">_xlfn.IFS(Table_Customer_Lookup[[#This Row],[home_store]]=3,"Low",Table_Customer_Lookup[[#This Row],[home_store]]=5,"Middle",Table_Customer_Lookup[[#This Row],[home_store]]=8,"High")</f>
        <v>Middle</v>
      </c>
      <c r="O498" s="12">
        <f t="shared" si="7"/>
        <v>7</v>
      </c>
      <c r="P498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Urielle</v>
      </c>
      <c r="Q498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499" spans="1:17" x14ac:dyDescent="0.3">
      <c r="A499">
        <v>5840</v>
      </c>
      <c r="B499">
        <v>5</v>
      </c>
      <c r="C499" t="s">
        <v>2646</v>
      </c>
      <c r="D499" t="s">
        <v>2647</v>
      </c>
      <c r="E499" s="5">
        <v>43196</v>
      </c>
      <c r="F499" t="s">
        <v>2648</v>
      </c>
      <c r="G499" s="5">
        <v>28705</v>
      </c>
      <c r="H499" t="s">
        <v>546</v>
      </c>
      <c r="I499">
        <v>1978</v>
      </c>
      <c r="J499">
        <f>2025-Table_Customer_Lookup[[#This Row],[birth_year]]</f>
        <v>47</v>
      </c>
      <c r="K499">
        <f ca="1">RANDBETWEEN(120,300)</f>
        <v>249</v>
      </c>
      <c r="N499" s="13" t="str" cm="1">
        <f t="array" ref="N499">_xlfn.IFS(Table_Customer_Lookup[[#This Row],[home_store]]=3,"Low",Table_Customer_Lookup[[#This Row],[home_store]]=5,"Middle",Table_Customer_Lookup[[#This Row],[home_store]]=8,"High")</f>
        <v>Middle</v>
      </c>
      <c r="O499" s="12">
        <f t="shared" si="7"/>
        <v>8</v>
      </c>
      <c r="P499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Chastity</v>
      </c>
      <c r="Q499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500" spans="1:17" x14ac:dyDescent="0.3">
      <c r="A500">
        <v>5847</v>
      </c>
      <c r="B500">
        <v>5</v>
      </c>
      <c r="C500" t="s">
        <v>2649</v>
      </c>
      <c r="D500" t="s">
        <v>2650</v>
      </c>
      <c r="E500" s="5">
        <v>43311</v>
      </c>
      <c r="F500" t="s">
        <v>2651</v>
      </c>
      <c r="G500" s="5">
        <v>31294</v>
      </c>
      <c r="H500" t="s">
        <v>546</v>
      </c>
      <c r="I500">
        <v>1985</v>
      </c>
      <c r="J500">
        <f>2025-Table_Customer_Lookup[[#This Row],[birth_year]]</f>
        <v>40</v>
      </c>
      <c r="K500">
        <f ca="1">RANDBETWEEN(120,300)</f>
        <v>183</v>
      </c>
      <c r="N500" s="13" t="str" cm="1">
        <f t="array" ref="N500">_xlfn.IFS(Table_Customer_Lookup[[#This Row],[home_store]]=3,"Low",Table_Customer_Lookup[[#This Row],[home_store]]=5,"Middle",Table_Customer_Lookup[[#This Row],[home_store]]=8,"High")</f>
        <v>Middle</v>
      </c>
      <c r="O500" s="12">
        <f t="shared" si="7"/>
        <v>6</v>
      </c>
      <c r="P500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Stacey</v>
      </c>
      <c r="Q500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501" spans="1:17" x14ac:dyDescent="0.3">
      <c r="A501">
        <v>5852</v>
      </c>
      <c r="B501">
        <v>5</v>
      </c>
      <c r="C501" t="s">
        <v>2652</v>
      </c>
      <c r="D501" t="s">
        <v>2653</v>
      </c>
      <c r="E501" s="5">
        <v>43338</v>
      </c>
      <c r="F501" t="s">
        <v>2654</v>
      </c>
      <c r="G501" s="5">
        <v>31915</v>
      </c>
      <c r="H501" t="s">
        <v>546</v>
      </c>
      <c r="I501">
        <v>1987</v>
      </c>
      <c r="J501">
        <f>2025-Table_Customer_Lookup[[#This Row],[birth_year]]</f>
        <v>38</v>
      </c>
      <c r="K501">
        <f ca="1">RANDBETWEEN(120,300)</f>
        <v>178</v>
      </c>
      <c r="N501" s="13" t="str" cm="1">
        <f t="array" ref="N501">_xlfn.IFS(Table_Customer_Lookup[[#This Row],[home_store]]=3,"Low",Table_Customer_Lookup[[#This Row],[home_store]]=5,"Middle",Table_Customer_Lookup[[#This Row],[home_store]]=8,"High")</f>
        <v>Middle</v>
      </c>
      <c r="O501" s="12">
        <f t="shared" si="7"/>
        <v>7</v>
      </c>
      <c r="P501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Shafira</v>
      </c>
      <c r="Q501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502" spans="1:17" x14ac:dyDescent="0.3">
      <c r="A502">
        <v>5860</v>
      </c>
      <c r="B502">
        <v>5</v>
      </c>
      <c r="C502" t="s">
        <v>2658</v>
      </c>
      <c r="D502" t="s">
        <v>2659</v>
      </c>
      <c r="E502" s="5">
        <v>43437</v>
      </c>
      <c r="F502" t="s">
        <v>2660</v>
      </c>
      <c r="G502" s="5">
        <v>34142</v>
      </c>
      <c r="H502" t="s">
        <v>546</v>
      </c>
      <c r="I502">
        <v>1993</v>
      </c>
      <c r="J502">
        <f>2025-Table_Customer_Lookup[[#This Row],[birth_year]]</f>
        <v>32</v>
      </c>
      <c r="K502">
        <f ca="1">RANDBETWEEN(120,300)</f>
        <v>183</v>
      </c>
      <c r="N502" s="13" t="str" cm="1">
        <f t="array" ref="N502">_xlfn.IFS(Table_Customer_Lookup[[#This Row],[home_store]]=3,"Low",Table_Customer_Lookup[[#This Row],[home_store]]=5,"Middle",Table_Customer_Lookup[[#This Row],[home_store]]=8,"High")</f>
        <v>Middle</v>
      </c>
      <c r="O502" s="12">
        <f t="shared" si="7"/>
        <v>5</v>
      </c>
      <c r="P502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Stacy</v>
      </c>
      <c r="Q502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503" spans="1:17" x14ac:dyDescent="0.3">
      <c r="A503">
        <v>5864</v>
      </c>
      <c r="B503">
        <v>5</v>
      </c>
      <c r="C503" t="s">
        <v>2661</v>
      </c>
      <c r="D503" t="s">
        <v>2662</v>
      </c>
      <c r="E503" s="5">
        <v>42743</v>
      </c>
      <c r="F503" t="s">
        <v>2663</v>
      </c>
      <c r="G503" s="5">
        <v>18505</v>
      </c>
      <c r="H503" t="s">
        <v>546</v>
      </c>
      <c r="I503">
        <v>1950</v>
      </c>
      <c r="J503">
        <f>2025-Table_Customer_Lookup[[#This Row],[birth_year]]</f>
        <v>75</v>
      </c>
      <c r="K503">
        <f ca="1">RANDBETWEEN(120,300)</f>
        <v>153</v>
      </c>
      <c r="N503" s="13" t="str" cm="1">
        <f t="array" ref="N503">_xlfn.IFS(Table_Customer_Lookup[[#This Row],[home_store]]=3,"Low",Table_Customer_Lookup[[#This Row],[home_store]]=5,"Middle",Table_Customer_Lookup[[#This Row],[home_store]]=8,"High")</f>
        <v>Middle</v>
      </c>
      <c r="O503" s="12">
        <f t="shared" si="7"/>
        <v>6</v>
      </c>
      <c r="P503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Meghan</v>
      </c>
      <c r="Q503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504" spans="1:17" x14ac:dyDescent="0.3">
      <c r="A504">
        <v>5867</v>
      </c>
      <c r="B504">
        <v>5</v>
      </c>
      <c r="C504" t="s">
        <v>2566</v>
      </c>
      <c r="D504" t="s">
        <v>2664</v>
      </c>
      <c r="E504" s="5">
        <v>43283</v>
      </c>
      <c r="F504" t="s">
        <v>2665</v>
      </c>
      <c r="G504" s="5">
        <v>30673</v>
      </c>
      <c r="H504" t="s">
        <v>546</v>
      </c>
      <c r="I504">
        <v>1983</v>
      </c>
      <c r="J504">
        <f>2025-Table_Customer_Lookup[[#This Row],[birth_year]]</f>
        <v>42</v>
      </c>
      <c r="K504">
        <f ca="1">RANDBETWEEN(120,300)</f>
        <v>206</v>
      </c>
      <c r="N504" s="13" t="str" cm="1">
        <f t="array" ref="N504">_xlfn.IFS(Table_Customer_Lookup[[#This Row],[home_store]]=3,"Low",Table_Customer_Lookup[[#This Row],[home_store]]=5,"Middle",Table_Customer_Lookup[[#This Row],[home_store]]=8,"High")</f>
        <v>Middle</v>
      </c>
      <c r="O504" s="12">
        <f t="shared" si="7"/>
        <v>7</v>
      </c>
      <c r="P504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Colleen</v>
      </c>
      <c r="Q504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505" spans="1:17" x14ac:dyDescent="0.3">
      <c r="A505">
        <v>5868</v>
      </c>
      <c r="B505">
        <v>5</v>
      </c>
      <c r="C505" t="s">
        <v>2666</v>
      </c>
      <c r="D505" t="s">
        <v>2667</v>
      </c>
      <c r="E505" s="5">
        <v>43120</v>
      </c>
      <c r="F505" t="s">
        <v>2668</v>
      </c>
      <c r="G505" s="5">
        <v>26996</v>
      </c>
      <c r="H505" t="s">
        <v>546</v>
      </c>
      <c r="I505">
        <v>1973</v>
      </c>
      <c r="J505">
        <f>2025-Table_Customer_Lookup[[#This Row],[birth_year]]</f>
        <v>52</v>
      </c>
      <c r="K505">
        <f ca="1">RANDBETWEEN(120,300)</f>
        <v>262</v>
      </c>
      <c r="N505" s="13" t="str" cm="1">
        <f t="array" ref="N505">_xlfn.IFS(Table_Customer_Lookup[[#This Row],[home_store]]=3,"Low",Table_Customer_Lookup[[#This Row],[home_store]]=5,"Middle",Table_Customer_Lookup[[#This Row],[home_store]]=8,"High")</f>
        <v>Middle</v>
      </c>
      <c r="O505" s="12">
        <f t="shared" si="7"/>
        <v>4</v>
      </c>
      <c r="P505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Ulla</v>
      </c>
      <c r="Q505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506" spans="1:17" x14ac:dyDescent="0.3">
      <c r="A506">
        <v>5873</v>
      </c>
      <c r="B506">
        <v>5</v>
      </c>
      <c r="C506" t="s">
        <v>1894</v>
      </c>
      <c r="D506" t="s">
        <v>2671</v>
      </c>
      <c r="E506" s="5">
        <v>42925</v>
      </c>
      <c r="F506" t="s">
        <v>2672</v>
      </c>
      <c r="G506" s="5">
        <v>22595</v>
      </c>
      <c r="H506" t="s">
        <v>546</v>
      </c>
      <c r="I506">
        <v>1961</v>
      </c>
      <c r="J506">
        <f>2025-Table_Customer_Lookup[[#This Row],[birth_year]]</f>
        <v>64</v>
      </c>
      <c r="K506">
        <f ca="1">RANDBETWEEN(120,300)</f>
        <v>218</v>
      </c>
      <c r="N506" s="13" t="str" cm="1">
        <f t="array" ref="N506">_xlfn.IFS(Table_Customer_Lookup[[#This Row],[home_store]]=3,"Low",Table_Customer_Lookup[[#This Row],[home_store]]=5,"Middle",Table_Customer_Lookup[[#This Row],[home_store]]=8,"High")</f>
        <v>Middle</v>
      </c>
      <c r="O506" s="12">
        <f t="shared" si="7"/>
        <v>6</v>
      </c>
      <c r="P506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Willow</v>
      </c>
      <c r="Q506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507" spans="1:17" x14ac:dyDescent="0.3">
      <c r="A507">
        <v>5877</v>
      </c>
      <c r="B507">
        <v>5</v>
      </c>
      <c r="C507" t="s">
        <v>2675</v>
      </c>
      <c r="D507" t="s">
        <v>2676</v>
      </c>
      <c r="E507" s="5">
        <v>42808</v>
      </c>
      <c r="F507" t="s">
        <v>2677</v>
      </c>
      <c r="G507" s="5">
        <v>19955</v>
      </c>
      <c r="H507" t="s">
        <v>546</v>
      </c>
      <c r="I507">
        <v>1954</v>
      </c>
      <c r="J507">
        <f>2025-Table_Customer_Lookup[[#This Row],[birth_year]]</f>
        <v>71</v>
      </c>
      <c r="K507">
        <f ca="1">RANDBETWEEN(120,300)</f>
        <v>294</v>
      </c>
      <c r="N507" s="13" t="str" cm="1">
        <f t="array" ref="N507">_xlfn.IFS(Table_Customer_Lookup[[#This Row],[home_store]]=3,"Low",Table_Customer_Lookup[[#This Row],[home_store]]=5,"Middle",Table_Customer_Lookup[[#This Row],[home_store]]=8,"High")</f>
        <v>Middle</v>
      </c>
      <c r="O507" s="12">
        <f t="shared" si="7"/>
        <v>5</v>
      </c>
      <c r="P507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Kylee</v>
      </c>
      <c r="Q507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508" spans="1:17" x14ac:dyDescent="0.3">
      <c r="A508">
        <v>5890</v>
      </c>
      <c r="B508">
        <v>5</v>
      </c>
      <c r="C508" t="s">
        <v>2680</v>
      </c>
      <c r="D508" t="s">
        <v>2681</v>
      </c>
      <c r="E508" s="5">
        <v>42920</v>
      </c>
      <c r="F508" t="s">
        <v>2682</v>
      </c>
      <c r="G508" s="5">
        <v>22492</v>
      </c>
      <c r="H508" t="s">
        <v>546</v>
      </c>
      <c r="I508">
        <v>1961</v>
      </c>
      <c r="J508">
        <f>2025-Table_Customer_Lookup[[#This Row],[birth_year]]</f>
        <v>64</v>
      </c>
      <c r="K508">
        <f ca="1">RANDBETWEEN(120,300)</f>
        <v>262</v>
      </c>
      <c r="N508" s="13" t="str" cm="1">
        <f t="array" ref="N508">_xlfn.IFS(Table_Customer_Lookup[[#This Row],[home_store]]=3,"Low",Table_Customer_Lookup[[#This Row],[home_store]]=5,"Middle",Table_Customer_Lookup[[#This Row],[home_store]]=8,"High")</f>
        <v>Middle</v>
      </c>
      <c r="O508" s="12">
        <f t="shared" si="7"/>
        <v>5</v>
      </c>
      <c r="P508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Caryn</v>
      </c>
      <c r="Q508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509" spans="1:17" x14ac:dyDescent="0.3">
      <c r="A509">
        <v>5895</v>
      </c>
      <c r="B509">
        <v>5</v>
      </c>
      <c r="C509" t="s">
        <v>2683</v>
      </c>
      <c r="D509" t="s">
        <v>2684</v>
      </c>
      <c r="E509" s="5">
        <v>43350</v>
      </c>
      <c r="F509" t="s">
        <v>2685</v>
      </c>
      <c r="G509" s="5">
        <v>32174</v>
      </c>
      <c r="H509" t="s">
        <v>546</v>
      </c>
      <c r="I509">
        <v>1988</v>
      </c>
      <c r="J509">
        <f>2025-Table_Customer_Lookup[[#This Row],[birth_year]]</f>
        <v>37</v>
      </c>
      <c r="K509">
        <f ca="1">RANDBETWEEN(120,300)</f>
        <v>276</v>
      </c>
      <c r="N509" s="13" t="str" cm="1">
        <f t="array" ref="N509">_xlfn.IFS(Table_Customer_Lookup[[#This Row],[home_store]]=3,"Low",Table_Customer_Lookup[[#This Row],[home_store]]=5,"Middle",Table_Customer_Lookup[[#This Row],[home_store]]=8,"High")</f>
        <v>Middle</v>
      </c>
      <c r="O509" s="12">
        <f t="shared" si="7"/>
        <v>7</v>
      </c>
      <c r="P509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Jasmine</v>
      </c>
      <c r="Q509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510" spans="1:17" x14ac:dyDescent="0.3">
      <c r="A510">
        <v>5897</v>
      </c>
      <c r="B510">
        <v>5</v>
      </c>
      <c r="C510" t="s">
        <v>2686</v>
      </c>
      <c r="D510" t="s">
        <v>2687</v>
      </c>
      <c r="E510" s="5">
        <v>43511</v>
      </c>
      <c r="F510" t="s">
        <v>2688</v>
      </c>
      <c r="G510" s="5">
        <v>35799</v>
      </c>
      <c r="H510" t="s">
        <v>546</v>
      </c>
      <c r="I510">
        <v>1998</v>
      </c>
      <c r="J510">
        <f>2025-Table_Customer_Lookup[[#This Row],[birth_year]]</f>
        <v>27</v>
      </c>
      <c r="K510">
        <f ca="1">RANDBETWEEN(120,300)</f>
        <v>259</v>
      </c>
      <c r="N510" s="13" t="str" cm="1">
        <f t="array" ref="N510">_xlfn.IFS(Table_Customer_Lookup[[#This Row],[home_store]]=3,"Low",Table_Customer_Lookup[[#This Row],[home_store]]=5,"Middle",Table_Customer_Lookup[[#This Row],[home_store]]=8,"High")</f>
        <v>Middle</v>
      </c>
      <c r="O510" s="12">
        <f t="shared" si="7"/>
        <v>7</v>
      </c>
      <c r="P510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Eugenia</v>
      </c>
      <c r="Q510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511" spans="1:17" x14ac:dyDescent="0.3">
      <c r="A511">
        <v>5898</v>
      </c>
      <c r="B511">
        <v>5</v>
      </c>
      <c r="C511" t="s">
        <v>2689</v>
      </c>
      <c r="D511" t="s">
        <v>2690</v>
      </c>
      <c r="E511" s="5">
        <v>43345</v>
      </c>
      <c r="F511" t="s">
        <v>2691</v>
      </c>
      <c r="G511" s="5">
        <v>32071</v>
      </c>
      <c r="H511" t="s">
        <v>546</v>
      </c>
      <c r="I511">
        <v>1987</v>
      </c>
      <c r="J511">
        <f>2025-Table_Customer_Lookup[[#This Row],[birth_year]]</f>
        <v>38</v>
      </c>
      <c r="K511">
        <f ca="1">RANDBETWEEN(120,300)</f>
        <v>179</v>
      </c>
      <c r="N511" s="13" t="str" cm="1">
        <f t="array" ref="N511">_xlfn.IFS(Table_Customer_Lookup[[#This Row],[home_store]]=3,"Low",Table_Customer_Lookup[[#This Row],[home_store]]=5,"Middle",Table_Customer_Lookup[[#This Row],[home_store]]=8,"High")</f>
        <v>Middle</v>
      </c>
      <c r="O511" s="12">
        <f t="shared" si="7"/>
        <v>5</v>
      </c>
      <c r="P511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Idola</v>
      </c>
      <c r="Q511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512" spans="1:17" x14ac:dyDescent="0.3">
      <c r="A512">
        <v>5900</v>
      </c>
      <c r="B512">
        <v>5</v>
      </c>
      <c r="C512" t="s">
        <v>2512</v>
      </c>
      <c r="D512" t="s">
        <v>2692</v>
      </c>
      <c r="E512" s="5">
        <v>43559</v>
      </c>
      <c r="F512" t="s">
        <v>2693</v>
      </c>
      <c r="G512" s="5">
        <v>36886</v>
      </c>
      <c r="H512" t="s">
        <v>546</v>
      </c>
      <c r="I512">
        <v>2000</v>
      </c>
      <c r="J512">
        <f>2025-Table_Customer_Lookup[[#This Row],[birth_year]]</f>
        <v>25</v>
      </c>
      <c r="K512">
        <f ca="1">RANDBETWEEN(120,300)</f>
        <v>277</v>
      </c>
      <c r="N512" s="13" t="str" cm="1">
        <f t="array" ref="N512">_xlfn.IFS(Table_Customer_Lookup[[#This Row],[home_store]]=3,"Low",Table_Customer_Lookup[[#This Row],[home_store]]=5,"Middle",Table_Customer_Lookup[[#This Row],[home_store]]=8,"High")</f>
        <v>Middle</v>
      </c>
      <c r="O512" s="12">
        <f t="shared" si="7"/>
        <v>6</v>
      </c>
      <c r="P512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Maggie</v>
      </c>
      <c r="Q512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513" spans="1:17" x14ac:dyDescent="0.3">
      <c r="A513">
        <v>5901</v>
      </c>
      <c r="B513">
        <v>5</v>
      </c>
      <c r="C513" t="s">
        <v>1801</v>
      </c>
      <c r="D513" t="s">
        <v>2694</v>
      </c>
      <c r="E513" s="5">
        <v>43545</v>
      </c>
      <c r="F513" t="s">
        <v>2695</v>
      </c>
      <c r="G513" s="5">
        <v>36575</v>
      </c>
      <c r="H513" t="s">
        <v>546</v>
      </c>
      <c r="I513">
        <v>2000</v>
      </c>
      <c r="J513">
        <f>2025-Table_Customer_Lookup[[#This Row],[birth_year]]</f>
        <v>25</v>
      </c>
      <c r="K513">
        <f ca="1">RANDBETWEEN(120,300)</f>
        <v>239</v>
      </c>
      <c r="N513" s="13" t="str" cm="1">
        <f t="array" ref="N513">_xlfn.IFS(Table_Customer_Lookup[[#This Row],[home_store]]=3,"Low",Table_Customer_Lookup[[#This Row],[home_store]]=5,"Middle",Table_Customer_Lookup[[#This Row],[home_store]]=8,"High")</f>
        <v>Middle</v>
      </c>
      <c r="O513" s="12">
        <f t="shared" si="7"/>
        <v>5</v>
      </c>
      <c r="P513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Hilda</v>
      </c>
      <c r="Q513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514" spans="1:17" x14ac:dyDescent="0.3">
      <c r="A514">
        <v>5904</v>
      </c>
      <c r="B514">
        <v>5</v>
      </c>
      <c r="C514" t="s">
        <v>2696</v>
      </c>
      <c r="D514" t="s">
        <v>2697</v>
      </c>
      <c r="E514" s="5">
        <v>43513</v>
      </c>
      <c r="F514" t="s">
        <v>2698</v>
      </c>
      <c r="G514" s="5">
        <v>35850</v>
      </c>
      <c r="H514" t="s">
        <v>546</v>
      </c>
      <c r="I514">
        <v>1998</v>
      </c>
      <c r="J514">
        <f>2025-Table_Customer_Lookup[[#This Row],[birth_year]]</f>
        <v>27</v>
      </c>
      <c r="K514">
        <f ca="1">RANDBETWEEN(120,300)</f>
        <v>203</v>
      </c>
      <c r="N514" s="13" t="str" cm="1">
        <f t="array" ref="N514">_xlfn.IFS(Table_Customer_Lookup[[#This Row],[home_store]]=3,"Low",Table_Customer_Lookup[[#This Row],[home_store]]=5,"Middle",Table_Customer_Lookup[[#This Row],[home_store]]=8,"High")</f>
        <v>Middle</v>
      </c>
      <c r="O514" s="12">
        <f t="shared" si="7"/>
        <v>3</v>
      </c>
      <c r="P514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Rae</v>
      </c>
      <c r="Q514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515" spans="1:17" x14ac:dyDescent="0.3">
      <c r="A515">
        <v>5911</v>
      </c>
      <c r="B515">
        <v>5</v>
      </c>
      <c r="C515" t="s">
        <v>2705</v>
      </c>
      <c r="D515" t="s">
        <v>2706</v>
      </c>
      <c r="E515" s="5">
        <v>42948</v>
      </c>
      <c r="F515" t="s">
        <v>2707</v>
      </c>
      <c r="G515" s="5">
        <v>23113</v>
      </c>
      <c r="H515" t="s">
        <v>546</v>
      </c>
      <c r="I515">
        <v>1963</v>
      </c>
      <c r="J515">
        <f>2025-Table_Customer_Lookup[[#This Row],[birth_year]]</f>
        <v>62</v>
      </c>
      <c r="K515">
        <f ca="1">RANDBETWEEN(120,300)</f>
        <v>262</v>
      </c>
      <c r="N515" s="13" t="str" cm="1">
        <f t="array" ref="N515">_xlfn.IFS(Table_Customer_Lookup[[#This Row],[home_store]]=3,"Low",Table_Customer_Lookup[[#This Row],[home_store]]=5,"Middle",Table_Customer_Lookup[[#This Row],[home_store]]=8,"High")</f>
        <v>Middle</v>
      </c>
      <c r="O515" s="12">
        <f t="shared" ref="O515:O578" si="8">LEN(C515)</f>
        <v>4</v>
      </c>
      <c r="P515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Cara</v>
      </c>
      <c r="Q515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516" spans="1:17" x14ac:dyDescent="0.3">
      <c r="A516">
        <v>5912</v>
      </c>
      <c r="B516">
        <v>5</v>
      </c>
      <c r="C516" t="s">
        <v>2708</v>
      </c>
      <c r="D516" t="s">
        <v>2709</v>
      </c>
      <c r="E516" s="5">
        <v>43497</v>
      </c>
      <c r="F516" t="s">
        <v>2710</v>
      </c>
      <c r="G516" s="5">
        <v>35488</v>
      </c>
      <c r="H516" t="s">
        <v>546</v>
      </c>
      <c r="I516">
        <v>1997</v>
      </c>
      <c r="J516">
        <f>2025-Table_Customer_Lookup[[#This Row],[birth_year]]</f>
        <v>28</v>
      </c>
      <c r="K516">
        <f ca="1">RANDBETWEEN(120,300)</f>
        <v>206</v>
      </c>
      <c r="N516" s="13" t="str" cm="1">
        <f t="array" ref="N516">_xlfn.IFS(Table_Customer_Lookup[[#This Row],[home_store]]=3,"Low",Table_Customer_Lookup[[#This Row],[home_store]]=5,"Middle",Table_Customer_Lookup[[#This Row],[home_store]]=8,"High")</f>
        <v>Middle</v>
      </c>
      <c r="O516" s="12">
        <f t="shared" si="8"/>
        <v>5</v>
      </c>
      <c r="P516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Aspen</v>
      </c>
      <c r="Q516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517" spans="1:17" x14ac:dyDescent="0.3">
      <c r="A517">
        <v>5916</v>
      </c>
      <c r="B517">
        <v>5</v>
      </c>
      <c r="C517" t="s">
        <v>2050</v>
      </c>
      <c r="D517" t="s">
        <v>2713</v>
      </c>
      <c r="E517" s="5">
        <v>42904</v>
      </c>
      <c r="F517" t="s">
        <v>2714</v>
      </c>
      <c r="G517" s="5">
        <v>22129</v>
      </c>
      <c r="H517" t="s">
        <v>546</v>
      </c>
      <c r="I517">
        <v>1960</v>
      </c>
      <c r="J517">
        <f>2025-Table_Customer_Lookup[[#This Row],[birth_year]]</f>
        <v>65</v>
      </c>
      <c r="K517">
        <f ca="1">RANDBETWEEN(120,300)</f>
        <v>254</v>
      </c>
      <c r="N517" s="13" t="str" cm="1">
        <f t="array" ref="N517">_xlfn.IFS(Table_Customer_Lookup[[#This Row],[home_store]]=3,"Low",Table_Customer_Lookup[[#This Row],[home_store]]=5,"Middle",Table_Customer_Lookup[[#This Row],[home_store]]=8,"High")</f>
        <v>Middle</v>
      </c>
      <c r="O517" s="12">
        <f t="shared" si="8"/>
        <v>4</v>
      </c>
      <c r="P517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Joan</v>
      </c>
      <c r="Q517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518" spans="1:17" x14ac:dyDescent="0.3">
      <c r="A518">
        <v>5920</v>
      </c>
      <c r="B518">
        <v>5</v>
      </c>
      <c r="C518" t="s">
        <v>2718</v>
      </c>
      <c r="D518" t="s">
        <v>2719</v>
      </c>
      <c r="E518" s="5">
        <v>42927</v>
      </c>
      <c r="F518" t="s">
        <v>2720</v>
      </c>
      <c r="G518" s="5">
        <v>22647</v>
      </c>
      <c r="H518" t="s">
        <v>546</v>
      </c>
      <c r="I518">
        <v>1962</v>
      </c>
      <c r="J518">
        <f>2025-Table_Customer_Lookup[[#This Row],[birth_year]]</f>
        <v>63</v>
      </c>
      <c r="K518">
        <f ca="1">RANDBETWEEN(120,300)</f>
        <v>210</v>
      </c>
      <c r="N518" s="13" t="str" cm="1">
        <f t="array" ref="N518">_xlfn.IFS(Table_Customer_Lookup[[#This Row],[home_store]]=3,"Low",Table_Customer_Lookup[[#This Row],[home_store]]=5,"Middle",Table_Customer_Lookup[[#This Row],[home_store]]=8,"High")</f>
        <v>Middle</v>
      </c>
      <c r="O518" s="12">
        <f t="shared" si="8"/>
        <v>6</v>
      </c>
      <c r="P518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Zorita</v>
      </c>
      <c r="Q518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519" spans="1:17" x14ac:dyDescent="0.3">
      <c r="A519">
        <v>5923</v>
      </c>
      <c r="B519">
        <v>5</v>
      </c>
      <c r="C519" t="s">
        <v>2721</v>
      </c>
      <c r="D519" t="s">
        <v>2722</v>
      </c>
      <c r="E519" s="5">
        <v>43382</v>
      </c>
      <c r="F519" t="s">
        <v>2723</v>
      </c>
      <c r="G519" s="5">
        <v>32899</v>
      </c>
      <c r="H519" t="s">
        <v>546</v>
      </c>
      <c r="I519">
        <v>1990</v>
      </c>
      <c r="J519">
        <f>2025-Table_Customer_Lookup[[#This Row],[birth_year]]</f>
        <v>35</v>
      </c>
      <c r="K519">
        <f ca="1">RANDBETWEEN(120,300)</f>
        <v>141</v>
      </c>
      <c r="N519" s="13" t="str" cm="1">
        <f t="array" ref="N519">_xlfn.IFS(Table_Customer_Lookup[[#This Row],[home_store]]=3,"Low",Table_Customer_Lookup[[#This Row],[home_store]]=5,"Middle",Table_Customer_Lookup[[#This Row],[home_store]]=8,"High")</f>
        <v>Middle</v>
      </c>
      <c r="O519" s="12">
        <f t="shared" si="8"/>
        <v>7</v>
      </c>
      <c r="P519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Charity</v>
      </c>
      <c r="Q519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520" spans="1:17" x14ac:dyDescent="0.3">
      <c r="A520">
        <v>5925</v>
      </c>
      <c r="B520">
        <v>5</v>
      </c>
      <c r="C520" t="s">
        <v>2724</v>
      </c>
      <c r="D520" t="s">
        <v>2725</v>
      </c>
      <c r="E520" s="5">
        <v>42858</v>
      </c>
      <c r="F520" t="s">
        <v>2726</v>
      </c>
      <c r="G520" s="5">
        <v>21094</v>
      </c>
      <c r="H520" t="s">
        <v>546</v>
      </c>
      <c r="I520">
        <v>1957</v>
      </c>
      <c r="J520">
        <f>2025-Table_Customer_Lookup[[#This Row],[birth_year]]</f>
        <v>68</v>
      </c>
      <c r="K520">
        <f ca="1">RANDBETWEEN(120,300)</f>
        <v>135</v>
      </c>
      <c r="N520" s="13" t="str" cm="1">
        <f t="array" ref="N520">_xlfn.IFS(Table_Customer_Lookup[[#This Row],[home_store]]=3,"Low",Table_Customer_Lookup[[#This Row],[home_store]]=5,"Middle",Table_Customer_Lookup[[#This Row],[home_store]]=8,"High")</f>
        <v>Middle</v>
      </c>
      <c r="O520" s="12">
        <f t="shared" si="8"/>
        <v>4</v>
      </c>
      <c r="P520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Aiko</v>
      </c>
      <c r="Q520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521" spans="1:17" x14ac:dyDescent="0.3">
      <c r="A521">
        <v>5929</v>
      </c>
      <c r="B521">
        <v>5</v>
      </c>
      <c r="C521" t="s">
        <v>1789</v>
      </c>
      <c r="D521" t="s">
        <v>2727</v>
      </c>
      <c r="E521" s="5">
        <v>42918</v>
      </c>
      <c r="F521" t="s">
        <v>2728</v>
      </c>
      <c r="G521" s="5">
        <v>22440</v>
      </c>
      <c r="H521" t="s">
        <v>546</v>
      </c>
      <c r="I521">
        <v>1961</v>
      </c>
      <c r="J521">
        <f>2025-Table_Customer_Lookup[[#This Row],[birth_year]]</f>
        <v>64</v>
      </c>
      <c r="K521">
        <f ca="1">RANDBETWEEN(120,300)</f>
        <v>139</v>
      </c>
      <c r="N521" s="13" t="str" cm="1">
        <f t="array" ref="N521">_xlfn.IFS(Table_Customer_Lookup[[#This Row],[home_store]]=3,"Low",Table_Customer_Lookup[[#This Row],[home_store]]=5,"Middle",Table_Customer_Lookup[[#This Row],[home_store]]=8,"High")</f>
        <v>Middle</v>
      </c>
      <c r="O521" s="12">
        <f t="shared" si="8"/>
        <v>5</v>
      </c>
      <c r="P521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Bryar</v>
      </c>
      <c r="Q521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522" spans="1:17" x14ac:dyDescent="0.3">
      <c r="A522">
        <v>5930</v>
      </c>
      <c r="B522">
        <v>5</v>
      </c>
      <c r="C522" t="s">
        <v>1783</v>
      </c>
      <c r="D522" t="s">
        <v>2729</v>
      </c>
      <c r="E522" s="5">
        <v>43387</v>
      </c>
      <c r="F522" t="s">
        <v>2730</v>
      </c>
      <c r="G522" s="5">
        <v>33003</v>
      </c>
      <c r="H522" t="s">
        <v>546</v>
      </c>
      <c r="I522">
        <v>1990</v>
      </c>
      <c r="J522">
        <f>2025-Table_Customer_Lookup[[#This Row],[birth_year]]</f>
        <v>35</v>
      </c>
      <c r="K522">
        <f ca="1">RANDBETWEEN(120,300)</f>
        <v>127</v>
      </c>
      <c r="N522" s="13" t="str" cm="1">
        <f t="array" ref="N522">_xlfn.IFS(Table_Customer_Lookup[[#This Row],[home_store]]=3,"Low",Table_Customer_Lookup[[#This Row],[home_store]]=5,"Middle",Table_Customer_Lookup[[#This Row],[home_store]]=8,"High")</f>
        <v>Middle</v>
      </c>
      <c r="O522" s="12">
        <f t="shared" si="8"/>
        <v>4</v>
      </c>
      <c r="P522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Kyla</v>
      </c>
      <c r="Q522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523" spans="1:17" x14ac:dyDescent="0.3">
      <c r="A523">
        <v>5932</v>
      </c>
      <c r="B523">
        <v>5</v>
      </c>
      <c r="C523" t="s">
        <v>2731</v>
      </c>
      <c r="D523" t="s">
        <v>2732</v>
      </c>
      <c r="E523" s="5">
        <v>42803</v>
      </c>
      <c r="F523" t="s">
        <v>2733</v>
      </c>
      <c r="G523" s="5">
        <v>19851</v>
      </c>
      <c r="H523" t="s">
        <v>546</v>
      </c>
      <c r="I523">
        <v>1954</v>
      </c>
      <c r="J523">
        <f>2025-Table_Customer_Lookup[[#This Row],[birth_year]]</f>
        <v>71</v>
      </c>
      <c r="K523">
        <f ca="1">RANDBETWEEN(120,300)</f>
        <v>170</v>
      </c>
      <c r="N523" s="13" t="str" cm="1">
        <f t="array" ref="N523">_xlfn.IFS(Table_Customer_Lookup[[#This Row],[home_store]]=3,"Low",Table_Customer_Lookup[[#This Row],[home_store]]=5,"Middle",Table_Customer_Lookup[[#This Row],[home_store]]=8,"High")</f>
        <v>Middle</v>
      </c>
      <c r="O523" s="12">
        <f t="shared" si="8"/>
        <v>6</v>
      </c>
      <c r="P523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Brooke</v>
      </c>
      <c r="Q523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524" spans="1:17" x14ac:dyDescent="0.3">
      <c r="A524">
        <v>5934</v>
      </c>
      <c r="B524">
        <v>5</v>
      </c>
      <c r="C524" t="s">
        <v>2734</v>
      </c>
      <c r="D524" t="s">
        <v>2735</v>
      </c>
      <c r="E524" s="5">
        <v>43504</v>
      </c>
      <c r="F524" t="s">
        <v>2736</v>
      </c>
      <c r="G524" s="5">
        <v>35643</v>
      </c>
      <c r="H524" t="s">
        <v>546</v>
      </c>
      <c r="I524">
        <v>1997</v>
      </c>
      <c r="J524">
        <f>2025-Table_Customer_Lookup[[#This Row],[birth_year]]</f>
        <v>28</v>
      </c>
      <c r="K524">
        <f ca="1">RANDBETWEEN(120,300)</f>
        <v>238</v>
      </c>
      <c r="N524" s="13" t="str" cm="1">
        <f t="array" ref="N524">_xlfn.IFS(Table_Customer_Lookup[[#This Row],[home_store]]=3,"Low",Table_Customer_Lookup[[#This Row],[home_store]]=5,"Middle",Table_Customer_Lookup[[#This Row],[home_store]]=8,"High")</f>
        <v>Middle</v>
      </c>
      <c r="O524" s="12">
        <f t="shared" si="8"/>
        <v>7</v>
      </c>
      <c r="P524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Ainsley</v>
      </c>
      <c r="Q524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525" spans="1:17" x14ac:dyDescent="0.3">
      <c r="A525">
        <v>5937</v>
      </c>
      <c r="B525">
        <v>5</v>
      </c>
      <c r="C525" t="s">
        <v>2221</v>
      </c>
      <c r="D525" t="s">
        <v>2737</v>
      </c>
      <c r="E525" s="5">
        <v>43063</v>
      </c>
      <c r="F525" t="s">
        <v>2738</v>
      </c>
      <c r="G525" s="5">
        <v>25702</v>
      </c>
      <c r="H525" t="s">
        <v>546</v>
      </c>
      <c r="I525">
        <v>1970</v>
      </c>
      <c r="J525">
        <f>2025-Table_Customer_Lookup[[#This Row],[birth_year]]</f>
        <v>55</v>
      </c>
      <c r="K525">
        <f ca="1">RANDBETWEEN(120,300)</f>
        <v>140</v>
      </c>
      <c r="N525" s="13" t="str" cm="1">
        <f t="array" ref="N525">_xlfn.IFS(Table_Customer_Lookup[[#This Row],[home_store]]=3,"Low",Table_Customer_Lookup[[#This Row],[home_store]]=5,"Middle",Table_Customer_Lookup[[#This Row],[home_store]]=8,"High")</f>
        <v>Middle</v>
      </c>
      <c r="O525" s="12">
        <f t="shared" si="8"/>
        <v>5</v>
      </c>
      <c r="P525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Medge</v>
      </c>
      <c r="Q525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526" spans="1:17" x14ac:dyDescent="0.3">
      <c r="A526">
        <v>5943</v>
      </c>
      <c r="B526">
        <v>5</v>
      </c>
      <c r="C526" t="s">
        <v>1986</v>
      </c>
      <c r="D526" t="s">
        <v>2742</v>
      </c>
      <c r="E526" s="5">
        <v>43380</v>
      </c>
      <c r="F526" t="s">
        <v>2743</v>
      </c>
      <c r="G526" s="5">
        <v>32847</v>
      </c>
      <c r="H526" t="s">
        <v>546</v>
      </c>
      <c r="I526">
        <v>1989</v>
      </c>
      <c r="J526">
        <f>2025-Table_Customer_Lookup[[#This Row],[birth_year]]</f>
        <v>36</v>
      </c>
      <c r="K526">
        <f ca="1">RANDBETWEEN(120,300)</f>
        <v>202</v>
      </c>
      <c r="N526" s="13" t="str" cm="1">
        <f t="array" ref="N526">_xlfn.IFS(Table_Customer_Lookup[[#This Row],[home_store]]=3,"Low",Table_Customer_Lookup[[#This Row],[home_store]]=5,"Middle",Table_Customer_Lookup[[#This Row],[home_store]]=8,"High")</f>
        <v>Middle</v>
      </c>
      <c r="O526" s="12">
        <f t="shared" si="8"/>
        <v>6</v>
      </c>
      <c r="P526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Charde</v>
      </c>
      <c r="Q526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527" spans="1:17" x14ac:dyDescent="0.3">
      <c r="A527">
        <v>5945</v>
      </c>
      <c r="B527">
        <v>5</v>
      </c>
      <c r="C527" t="s">
        <v>1822</v>
      </c>
      <c r="D527" t="s">
        <v>2746</v>
      </c>
      <c r="E527" s="5">
        <v>43102</v>
      </c>
      <c r="F527" t="s">
        <v>2747</v>
      </c>
      <c r="G527" s="5">
        <v>26582</v>
      </c>
      <c r="H527" t="s">
        <v>546</v>
      </c>
      <c r="I527">
        <v>1972</v>
      </c>
      <c r="J527">
        <f>2025-Table_Customer_Lookup[[#This Row],[birth_year]]</f>
        <v>53</v>
      </c>
      <c r="K527">
        <f ca="1">RANDBETWEEN(120,300)</f>
        <v>300</v>
      </c>
      <c r="N527" s="13" t="str" cm="1">
        <f t="array" ref="N527">_xlfn.IFS(Table_Customer_Lookup[[#This Row],[home_store]]=3,"Low",Table_Customer_Lookup[[#This Row],[home_store]]=5,"Middle",Table_Customer_Lookup[[#This Row],[home_store]]=8,"High")</f>
        <v>Middle</v>
      </c>
      <c r="O527" s="12">
        <f t="shared" si="8"/>
        <v>6</v>
      </c>
      <c r="P527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Miriam</v>
      </c>
      <c r="Q527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528" spans="1:17" x14ac:dyDescent="0.3">
      <c r="A528">
        <v>8005</v>
      </c>
      <c r="B528">
        <v>8</v>
      </c>
      <c r="C528" t="s">
        <v>2751</v>
      </c>
      <c r="D528" t="s">
        <v>2752</v>
      </c>
      <c r="E528" s="5">
        <v>43085</v>
      </c>
      <c r="F528" t="s">
        <v>2753</v>
      </c>
      <c r="G528" s="5">
        <v>25656</v>
      </c>
      <c r="H528" t="s">
        <v>546</v>
      </c>
      <c r="I528">
        <v>1970</v>
      </c>
      <c r="J528">
        <f>2025-Table_Customer_Lookup[[#This Row],[birth_year]]</f>
        <v>55</v>
      </c>
      <c r="K528">
        <f ca="1">RANDBETWEEN(120,300)</f>
        <v>248</v>
      </c>
      <c r="N528" s="13" t="str" cm="1">
        <f t="array" ref="N528">_xlfn.IFS(Table_Customer_Lookup[[#This Row],[home_store]]=3,"Low",Table_Customer_Lookup[[#This Row],[home_store]]=5,"Middle",Table_Customer_Lookup[[#This Row],[home_store]]=8,"High")</f>
        <v>High</v>
      </c>
      <c r="O528" s="12">
        <f t="shared" si="8"/>
        <v>7</v>
      </c>
      <c r="P528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Colette</v>
      </c>
      <c r="Q528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529" spans="1:17" x14ac:dyDescent="0.3">
      <c r="A529">
        <v>8006</v>
      </c>
      <c r="B529">
        <v>8</v>
      </c>
      <c r="C529" t="s">
        <v>1759</v>
      </c>
      <c r="D529" t="s">
        <v>2754</v>
      </c>
      <c r="E529" s="5">
        <v>43511</v>
      </c>
      <c r="F529" t="s">
        <v>2755</v>
      </c>
      <c r="G529" s="5">
        <v>33781</v>
      </c>
      <c r="H529" t="s">
        <v>546</v>
      </c>
      <c r="I529">
        <v>1992</v>
      </c>
      <c r="J529">
        <f>2025-Table_Customer_Lookup[[#This Row],[birth_year]]</f>
        <v>33</v>
      </c>
      <c r="K529">
        <f ca="1">RANDBETWEEN(120,300)</f>
        <v>183</v>
      </c>
      <c r="N529" s="13" t="str" cm="1">
        <f t="array" ref="N529">_xlfn.IFS(Table_Customer_Lookup[[#This Row],[home_store]]=3,"Low",Table_Customer_Lookup[[#This Row],[home_store]]=5,"Middle",Table_Customer_Lookup[[#This Row],[home_store]]=8,"High")</f>
        <v>High</v>
      </c>
      <c r="O529" s="12">
        <f t="shared" si="8"/>
        <v>4</v>
      </c>
      <c r="P529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Zena</v>
      </c>
      <c r="Q529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530" spans="1:17" x14ac:dyDescent="0.3">
      <c r="A530">
        <v>8011</v>
      </c>
      <c r="B530">
        <v>8</v>
      </c>
      <c r="C530" t="s">
        <v>1789</v>
      </c>
      <c r="D530" t="s">
        <v>2758</v>
      </c>
      <c r="E530" s="5">
        <v>43432</v>
      </c>
      <c r="F530" t="s">
        <v>2759</v>
      </c>
      <c r="G530" s="5">
        <v>31431</v>
      </c>
      <c r="H530" t="s">
        <v>546</v>
      </c>
      <c r="I530">
        <v>1986</v>
      </c>
      <c r="J530">
        <f>2025-Table_Customer_Lookup[[#This Row],[birth_year]]</f>
        <v>39</v>
      </c>
      <c r="K530">
        <f ca="1">RANDBETWEEN(120,300)</f>
        <v>179</v>
      </c>
      <c r="N530" s="13" t="str" cm="1">
        <f t="array" ref="N530">_xlfn.IFS(Table_Customer_Lookup[[#This Row],[home_store]]=3,"Low",Table_Customer_Lookup[[#This Row],[home_store]]=5,"Middle",Table_Customer_Lookup[[#This Row],[home_store]]=8,"High")</f>
        <v>High</v>
      </c>
      <c r="O530" s="12">
        <f t="shared" si="8"/>
        <v>5</v>
      </c>
      <c r="P530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Bryar</v>
      </c>
      <c r="Q530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531" spans="1:17" x14ac:dyDescent="0.3">
      <c r="A531">
        <v>8012</v>
      </c>
      <c r="B531">
        <v>8</v>
      </c>
      <c r="C531" t="s">
        <v>2760</v>
      </c>
      <c r="D531" t="s">
        <v>2761</v>
      </c>
      <c r="E531" s="5">
        <v>42903</v>
      </c>
      <c r="F531" t="s">
        <v>2762</v>
      </c>
      <c r="G531" s="5">
        <v>18709</v>
      </c>
      <c r="H531" t="s">
        <v>546</v>
      </c>
      <c r="I531">
        <v>1951</v>
      </c>
      <c r="J531">
        <f>2025-Table_Customer_Lookup[[#This Row],[birth_year]]</f>
        <v>74</v>
      </c>
      <c r="K531">
        <f ca="1">RANDBETWEEN(120,300)</f>
        <v>246</v>
      </c>
      <c r="N531" s="13" t="str" cm="1">
        <f t="array" ref="N531">_xlfn.IFS(Table_Customer_Lookup[[#This Row],[home_store]]=3,"Low",Table_Customer_Lookup[[#This Row],[home_store]]=5,"Middle",Table_Customer_Lookup[[#This Row],[home_store]]=8,"High")</f>
        <v>High</v>
      </c>
      <c r="O531" s="12">
        <f t="shared" si="8"/>
        <v>6</v>
      </c>
      <c r="P531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Brynne</v>
      </c>
      <c r="Q531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532" spans="1:17" x14ac:dyDescent="0.3">
      <c r="A532">
        <v>8013</v>
      </c>
      <c r="B532">
        <v>8</v>
      </c>
      <c r="C532" t="s">
        <v>2569</v>
      </c>
      <c r="D532" t="s">
        <v>2763</v>
      </c>
      <c r="E532" s="5">
        <v>43074</v>
      </c>
      <c r="F532" t="s">
        <v>2764</v>
      </c>
      <c r="G532" s="5">
        <v>21113</v>
      </c>
      <c r="H532" t="s">
        <v>546</v>
      </c>
      <c r="I532">
        <v>1957</v>
      </c>
      <c r="J532">
        <f>2025-Table_Customer_Lookup[[#This Row],[birth_year]]</f>
        <v>68</v>
      </c>
      <c r="K532">
        <f ca="1">RANDBETWEEN(120,300)</f>
        <v>259</v>
      </c>
      <c r="N532" s="13" t="str" cm="1">
        <f t="array" ref="N532">_xlfn.IFS(Table_Customer_Lookup[[#This Row],[home_store]]=3,"Low",Table_Customer_Lookup[[#This Row],[home_store]]=5,"Middle",Table_Customer_Lookup[[#This Row],[home_store]]=8,"High")</f>
        <v>High</v>
      </c>
      <c r="O532" s="12">
        <f t="shared" si="8"/>
        <v>4</v>
      </c>
      <c r="P532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Echo</v>
      </c>
      <c r="Q532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533" spans="1:17" x14ac:dyDescent="0.3">
      <c r="A533">
        <v>8015</v>
      </c>
      <c r="B533">
        <v>8</v>
      </c>
      <c r="C533" t="s">
        <v>2765</v>
      </c>
      <c r="D533" t="s">
        <v>2766</v>
      </c>
      <c r="E533" s="5">
        <v>43240</v>
      </c>
      <c r="F533" t="s">
        <v>2767</v>
      </c>
      <c r="G533" s="5">
        <v>18851</v>
      </c>
      <c r="H533" t="s">
        <v>546</v>
      </c>
      <c r="I533">
        <v>1951</v>
      </c>
      <c r="J533">
        <f>2025-Table_Customer_Lookup[[#This Row],[birth_year]]</f>
        <v>74</v>
      </c>
      <c r="K533">
        <f ca="1">RANDBETWEEN(120,300)</f>
        <v>293</v>
      </c>
      <c r="N533" s="13" t="str" cm="1">
        <f t="array" ref="N533">_xlfn.IFS(Table_Customer_Lookup[[#This Row],[home_store]]=3,"Low",Table_Customer_Lookup[[#This Row],[home_store]]=5,"Middle",Table_Customer_Lookup[[#This Row],[home_store]]=8,"High")</f>
        <v>High</v>
      </c>
      <c r="O533" s="12">
        <f t="shared" si="8"/>
        <v>6</v>
      </c>
      <c r="P533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Hedwig</v>
      </c>
      <c r="Q533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534" spans="1:17" x14ac:dyDescent="0.3">
      <c r="A534">
        <v>8019</v>
      </c>
      <c r="B534">
        <v>8</v>
      </c>
      <c r="C534" t="s">
        <v>2768</v>
      </c>
      <c r="D534" t="s">
        <v>2769</v>
      </c>
      <c r="E534" s="5">
        <v>43235</v>
      </c>
      <c r="F534" t="s">
        <v>2770</v>
      </c>
      <c r="G534" s="5">
        <v>33284</v>
      </c>
      <c r="H534" t="s">
        <v>546</v>
      </c>
      <c r="I534">
        <v>1991</v>
      </c>
      <c r="J534">
        <f>2025-Table_Customer_Lookup[[#This Row],[birth_year]]</f>
        <v>34</v>
      </c>
      <c r="K534">
        <f ca="1">RANDBETWEEN(120,300)</f>
        <v>166</v>
      </c>
      <c r="N534" s="13" t="str" cm="1">
        <f t="array" ref="N534">_xlfn.IFS(Table_Customer_Lookup[[#This Row],[home_store]]=3,"Low",Table_Customer_Lookup[[#This Row],[home_store]]=5,"Middle",Table_Customer_Lookup[[#This Row],[home_store]]=8,"High")</f>
        <v>High</v>
      </c>
      <c r="O534" s="12">
        <f t="shared" si="8"/>
        <v>7</v>
      </c>
      <c r="P534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Kiayada</v>
      </c>
      <c r="Q534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535" spans="1:17" x14ac:dyDescent="0.3">
      <c r="A535">
        <v>8020</v>
      </c>
      <c r="B535">
        <v>8</v>
      </c>
      <c r="C535" t="s">
        <v>2047</v>
      </c>
      <c r="D535" t="s">
        <v>2771</v>
      </c>
      <c r="E535" s="5">
        <v>42782</v>
      </c>
      <c r="F535" t="s">
        <v>2772</v>
      </c>
      <c r="G535" s="5">
        <v>24491</v>
      </c>
      <c r="H535" t="s">
        <v>546</v>
      </c>
      <c r="I535">
        <v>1967</v>
      </c>
      <c r="J535">
        <f>2025-Table_Customer_Lookup[[#This Row],[birth_year]]</f>
        <v>58</v>
      </c>
      <c r="K535">
        <f ca="1">RANDBETWEEN(120,300)</f>
        <v>251</v>
      </c>
      <c r="N535" s="13" t="str" cm="1">
        <f t="array" ref="N535">_xlfn.IFS(Table_Customer_Lookup[[#This Row],[home_store]]=3,"Low",Table_Customer_Lookup[[#This Row],[home_store]]=5,"Middle",Table_Customer_Lookup[[#This Row],[home_store]]=8,"High")</f>
        <v>High</v>
      </c>
      <c r="O535" s="12">
        <f t="shared" si="8"/>
        <v>9</v>
      </c>
      <c r="P535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Cassandra</v>
      </c>
      <c r="Q535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536" spans="1:17" x14ac:dyDescent="0.3">
      <c r="A536">
        <v>8021</v>
      </c>
      <c r="B536">
        <v>8</v>
      </c>
      <c r="C536" t="s">
        <v>2773</v>
      </c>
      <c r="D536" t="s">
        <v>2774</v>
      </c>
      <c r="E536" s="5">
        <v>42927</v>
      </c>
      <c r="F536" t="s">
        <v>2775</v>
      </c>
      <c r="G536" s="5">
        <v>26568</v>
      </c>
      <c r="H536" t="s">
        <v>546</v>
      </c>
      <c r="I536">
        <v>1972</v>
      </c>
      <c r="J536">
        <f>2025-Table_Customer_Lookup[[#This Row],[birth_year]]</f>
        <v>53</v>
      </c>
      <c r="K536">
        <f ca="1">RANDBETWEEN(120,300)</f>
        <v>198</v>
      </c>
      <c r="N536" s="13" t="str" cm="1">
        <f t="array" ref="N536">_xlfn.IFS(Table_Customer_Lookup[[#This Row],[home_store]]=3,"Low",Table_Customer_Lookup[[#This Row],[home_store]]=5,"Middle",Table_Customer_Lookup[[#This Row],[home_store]]=8,"High")</f>
        <v>High</v>
      </c>
      <c r="O536" s="12">
        <f t="shared" si="8"/>
        <v>4</v>
      </c>
      <c r="P536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Risa</v>
      </c>
      <c r="Q536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537" spans="1:17" x14ac:dyDescent="0.3">
      <c r="A537">
        <v>8025</v>
      </c>
      <c r="B537">
        <v>8</v>
      </c>
      <c r="C537" t="s">
        <v>2776</v>
      </c>
      <c r="D537" t="s">
        <v>2777</v>
      </c>
      <c r="E537" s="5">
        <v>42827</v>
      </c>
      <c r="F537" t="s">
        <v>2778</v>
      </c>
      <c r="G537" s="5">
        <v>28886</v>
      </c>
      <c r="H537" t="s">
        <v>546</v>
      </c>
      <c r="I537">
        <v>1979</v>
      </c>
      <c r="J537">
        <f>2025-Table_Customer_Lookup[[#This Row],[birth_year]]</f>
        <v>46</v>
      </c>
      <c r="K537">
        <f ca="1">RANDBETWEEN(120,300)</f>
        <v>299</v>
      </c>
      <c r="N537" s="13" t="str" cm="1">
        <f t="array" ref="N537">_xlfn.IFS(Table_Customer_Lookup[[#This Row],[home_store]]=3,"Low",Table_Customer_Lookup[[#This Row],[home_store]]=5,"Middle",Table_Customer_Lookup[[#This Row],[home_store]]=8,"High")</f>
        <v>High</v>
      </c>
      <c r="O537" s="12">
        <f t="shared" si="8"/>
        <v>8</v>
      </c>
      <c r="P537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McKenzie</v>
      </c>
      <c r="Q537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538" spans="1:17" x14ac:dyDescent="0.3">
      <c r="A538">
        <v>8030</v>
      </c>
      <c r="B538">
        <v>8</v>
      </c>
      <c r="C538" t="s">
        <v>2308</v>
      </c>
      <c r="D538" t="s">
        <v>2779</v>
      </c>
      <c r="E538" s="5">
        <v>43335</v>
      </c>
      <c r="F538" t="s">
        <v>2780</v>
      </c>
      <c r="G538" s="5">
        <v>34344</v>
      </c>
      <c r="H538" t="s">
        <v>546</v>
      </c>
      <c r="I538">
        <v>1994</v>
      </c>
      <c r="J538">
        <f>2025-Table_Customer_Lookup[[#This Row],[birth_year]]</f>
        <v>31</v>
      </c>
      <c r="K538">
        <f ca="1">RANDBETWEEN(120,300)</f>
        <v>247</v>
      </c>
      <c r="N538" s="13" t="str" cm="1">
        <f t="array" ref="N538">_xlfn.IFS(Table_Customer_Lookup[[#This Row],[home_store]]=3,"Low",Table_Customer_Lookup[[#This Row],[home_store]]=5,"Middle",Table_Customer_Lookup[[#This Row],[home_store]]=8,"High")</f>
        <v>High</v>
      </c>
      <c r="O538" s="12">
        <f t="shared" si="8"/>
        <v>7</v>
      </c>
      <c r="P538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Deirdre</v>
      </c>
      <c r="Q538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539" spans="1:17" x14ac:dyDescent="0.3">
      <c r="A539">
        <v>8037</v>
      </c>
      <c r="B539">
        <v>8</v>
      </c>
      <c r="C539" t="s">
        <v>2098</v>
      </c>
      <c r="D539" t="s">
        <v>2781</v>
      </c>
      <c r="E539" s="5">
        <v>43227</v>
      </c>
      <c r="F539" t="s">
        <v>2782</v>
      </c>
      <c r="G539" s="5">
        <v>24727</v>
      </c>
      <c r="H539" t="s">
        <v>546</v>
      </c>
      <c r="I539">
        <v>1967</v>
      </c>
      <c r="J539">
        <f>2025-Table_Customer_Lookup[[#This Row],[birth_year]]</f>
        <v>58</v>
      </c>
      <c r="K539">
        <f ca="1">RANDBETWEEN(120,300)</f>
        <v>214</v>
      </c>
      <c r="N539" s="13" t="str" cm="1">
        <f t="array" ref="N539">_xlfn.IFS(Table_Customer_Lookup[[#This Row],[home_store]]=3,"Low",Table_Customer_Lookup[[#This Row],[home_store]]=5,"Middle",Table_Customer_Lookup[[#This Row],[home_store]]=8,"High")</f>
        <v>High</v>
      </c>
      <c r="O539" s="12">
        <f t="shared" si="8"/>
        <v>5</v>
      </c>
      <c r="P539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Holly</v>
      </c>
      <c r="Q539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540" spans="1:17" x14ac:dyDescent="0.3">
      <c r="A540">
        <v>8041</v>
      </c>
      <c r="B540">
        <v>8</v>
      </c>
      <c r="C540" t="s">
        <v>2527</v>
      </c>
      <c r="D540" t="s">
        <v>2783</v>
      </c>
      <c r="E540" s="5">
        <v>43499</v>
      </c>
      <c r="F540" t="s">
        <v>2784</v>
      </c>
      <c r="G540" s="5">
        <v>22960</v>
      </c>
      <c r="H540" t="s">
        <v>546</v>
      </c>
      <c r="I540">
        <v>1962</v>
      </c>
      <c r="J540">
        <f>2025-Table_Customer_Lookup[[#This Row],[birth_year]]</f>
        <v>63</v>
      </c>
      <c r="K540">
        <f ca="1">RANDBETWEEN(120,300)</f>
        <v>154</v>
      </c>
      <c r="N540" s="13" t="str" cm="1">
        <f t="array" ref="N540">_xlfn.IFS(Table_Customer_Lookup[[#This Row],[home_store]]=3,"Low",Table_Customer_Lookup[[#This Row],[home_store]]=5,"Middle",Table_Customer_Lookup[[#This Row],[home_store]]=8,"High")</f>
        <v>High</v>
      </c>
      <c r="O540" s="12">
        <f t="shared" si="8"/>
        <v>8</v>
      </c>
      <c r="P540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Amethyst</v>
      </c>
      <c r="Q540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541" spans="1:17" x14ac:dyDescent="0.3">
      <c r="A541">
        <v>8043</v>
      </c>
      <c r="B541">
        <v>8</v>
      </c>
      <c r="C541" t="s">
        <v>1935</v>
      </c>
      <c r="D541" t="s">
        <v>2785</v>
      </c>
      <c r="E541" s="5">
        <v>43001</v>
      </c>
      <c r="F541" t="s">
        <v>2786</v>
      </c>
      <c r="G541" s="5">
        <v>30228</v>
      </c>
      <c r="H541" t="s">
        <v>546</v>
      </c>
      <c r="I541">
        <v>1982</v>
      </c>
      <c r="J541">
        <f>2025-Table_Customer_Lookup[[#This Row],[birth_year]]</f>
        <v>43</v>
      </c>
      <c r="K541">
        <f ca="1">RANDBETWEEN(120,300)</f>
        <v>234</v>
      </c>
      <c r="N541" s="13" t="str" cm="1">
        <f t="array" ref="N541">_xlfn.IFS(Table_Customer_Lookup[[#This Row],[home_store]]=3,"Low",Table_Customer_Lookup[[#This Row],[home_store]]=5,"Middle",Table_Customer_Lookup[[#This Row],[home_store]]=8,"High")</f>
        <v>High</v>
      </c>
      <c r="O541" s="12">
        <f t="shared" si="8"/>
        <v>6</v>
      </c>
      <c r="P541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Darryl</v>
      </c>
      <c r="Q541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542" spans="1:17" x14ac:dyDescent="0.3">
      <c r="A542">
        <v>8047</v>
      </c>
      <c r="B542">
        <v>8</v>
      </c>
      <c r="C542" t="s">
        <v>2233</v>
      </c>
      <c r="D542" t="s">
        <v>2790</v>
      </c>
      <c r="E542" s="5">
        <v>42935</v>
      </c>
      <c r="F542" t="s">
        <v>2791</v>
      </c>
      <c r="G542" s="5">
        <v>26900</v>
      </c>
      <c r="H542" t="s">
        <v>546</v>
      </c>
      <c r="I542">
        <v>1973</v>
      </c>
      <c r="J542">
        <f>2025-Table_Customer_Lookup[[#This Row],[birth_year]]</f>
        <v>52</v>
      </c>
      <c r="K542">
        <f ca="1">RANDBETWEEN(120,300)</f>
        <v>156</v>
      </c>
      <c r="N542" s="13" t="str" cm="1">
        <f t="array" ref="N542">_xlfn.IFS(Table_Customer_Lookup[[#This Row],[home_store]]=3,"Low",Table_Customer_Lookup[[#This Row],[home_store]]=5,"Middle",Table_Customer_Lookup[[#This Row],[home_store]]=8,"High")</f>
        <v>High</v>
      </c>
      <c r="O542" s="12">
        <f t="shared" si="8"/>
        <v>8</v>
      </c>
      <c r="P542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Jaquelyn</v>
      </c>
      <c r="Q542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543" spans="1:17" x14ac:dyDescent="0.3">
      <c r="A543">
        <v>8050</v>
      </c>
      <c r="B543">
        <v>8</v>
      </c>
      <c r="C543" t="s">
        <v>1980</v>
      </c>
      <c r="D543" t="s">
        <v>2792</v>
      </c>
      <c r="E543" s="5">
        <v>43122</v>
      </c>
      <c r="F543" t="s">
        <v>2793</v>
      </c>
      <c r="G543" s="5">
        <v>22542</v>
      </c>
      <c r="H543" t="s">
        <v>546</v>
      </c>
      <c r="I543">
        <v>1961</v>
      </c>
      <c r="J543">
        <f>2025-Table_Customer_Lookup[[#This Row],[birth_year]]</f>
        <v>64</v>
      </c>
      <c r="K543">
        <f ca="1">RANDBETWEEN(120,300)</f>
        <v>137</v>
      </c>
      <c r="N543" s="13" t="str" cm="1">
        <f t="array" ref="N543">_xlfn.IFS(Table_Customer_Lookup[[#This Row],[home_store]]=3,"Low",Table_Customer_Lookup[[#This Row],[home_store]]=5,"Middle",Table_Customer_Lookup[[#This Row],[home_store]]=8,"High")</f>
        <v>High</v>
      </c>
      <c r="O543" s="12">
        <f t="shared" si="8"/>
        <v>6</v>
      </c>
      <c r="P543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Summer</v>
      </c>
      <c r="Q543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544" spans="1:17" x14ac:dyDescent="0.3">
      <c r="A544">
        <v>8055</v>
      </c>
      <c r="B544">
        <v>8</v>
      </c>
      <c r="C544" t="s">
        <v>2023</v>
      </c>
      <c r="D544" t="s">
        <v>2794</v>
      </c>
      <c r="E544" s="5">
        <v>43211</v>
      </c>
      <c r="F544" t="s">
        <v>2795</v>
      </c>
      <c r="G544" s="5">
        <v>31212</v>
      </c>
      <c r="H544" t="s">
        <v>546</v>
      </c>
      <c r="I544">
        <v>1985</v>
      </c>
      <c r="J544">
        <f>2025-Table_Customer_Lookup[[#This Row],[birth_year]]</f>
        <v>40</v>
      </c>
      <c r="K544">
        <f ca="1">RANDBETWEEN(120,300)</f>
        <v>223</v>
      </c>
      <c r="N544" s="13" t="str" cm="1">
        <f t="array" ref="N544">_xlfn.IFS(Table_Customer_Lookup[[#This Row],[home_store]]=3,"Low",Table_Customer_Lookup[[#This Row],[home_store]]=5,"Middle",Table_Customer_Lookup[[#This Row],[home_store]]=8,"High")</f>
        <v>High</v>
      </c>
      <c r="O544" s="12">
        <f t="shared" si="8"/>
        <v>2</v>
      </c>
      <c r="P544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Bo</v>
      </c>
      <c r="Q544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545" spans="1:17" x14ac:dyDescent="0.3">
      <c r="A545">
        <v>8056</v>
      </c>
      <c r="B545">
        <v>8</v>
      </c>
      <c r="C545" t="s">
        <v>2796</v>
      </c>
      <c r="D545" t="s">
        <v>2797</v>
      </c>
      <c r="E545" s="5">
        <v>43252</v>
      </c>
      <c r="F545" t="s">
        <v>2798</v>
      </c>
      <c r="G545" s="5">
        <v>23421</v>
      </c>
      <c r="H545" t="s">
        <v>546</v>
      </c>
      <c r="I545">
        <v>1964</v>
      </c>
      <c r="J545">
        <f>2025-Table_Customer_Lookup[[#This Row],[birth_year]]</f>
        <v>61</v>
      </c>
      <c r="K545">
        <f ca="1">RANDBETWEEN(120,300)</f>
        <v>242</v>
      </c>
      <c r="N545" s="13" t="str" cm="1">
        <f t="array" ref="N545">_xlfn.IFS(Table_Customer_Lookup[[#This Row],[home_store]]=3,"Low",Table_Customer_Lookup[[#This Row],[home_store]]=5,"Middle",Table_Customer_Lookup[[#This Row],[home_store]]=8,"High")</f>
        <v>High</v>
      </c>
      <c r="O545" s="12">
        <f t="shared" si="8"/>
        <v>7</v>
      </c>
      <c r="P545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Jamalia</v>
      </c>
      <c r="Q545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546" spans="1:17" x14ac:dyDescent="0.3">
      <c r="A546">
        <v>8060</v>
      </c>
      <c r="B546">
        <v>8</v>
      </c>
      <c r="C546" t="s">
        <v>2799</v>
      </c>
      <c r="D546" t="s">
        <v>2800</v>
      </c>
      <c r="E546" s="5">
        <v>42749</v>
      </c>
      <c r="F546" t="s">
        <v>2801</v>
      </c>
      <c r="G546" s="5">
        <v>34445</v>
      </c>
      <c r="H546" t="s">
        <v>546</v>
      </c>
      <c r="I546">
        <v>1994</v>
      </c>
      <c r="J546">
        <f>2025-Table_Customer_Lookup[[#This Row],[birth_year]]</f>
        <v>31</v>
      </c>
      <c r="K546">
        <f ca="1">RANDBETWEEN(120,300)</f>
        <v>192</v>
      </c>
      <c r="N546" s="13" t="str" cm="1">
        <f t="array" ref="N546">_xlfn.IFS(Table_Customer_Lookup[[#This Row],[home_store]]=3,"Low",Table_Customer_Lookup[[#This Row],[home_store]]=5,"Middle",Table_Customer_Lookup[[#This Row],[home_store]]=8,"High")</f>
        <v>High</v>
      </c>
      <c r="O546" s="12">
        <f t="shared" si="8"/>
        <v>4</v>
      </c>
      <c r="P546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Nell</v>
      </c>
      <c r="Q546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547" spans="1:17" x14ac:dyDescent="0.3">
      <c r="A547">
        <v>8062</v>
      </c>
      <c r="B547">
        <v>8</v>
      </c>
      <c r="C547" t="s">
        <v>2661</v>
      </c>
      <c r="D547" t="s">
        <v>2802</v>
      </c>
      <c r="E547" s="5">
        <v>43096</v>
      </c>
      <c r="F547" t="s">
        <v>2803</v>
      </c>
      <c r="G547" s="5">
        <v>23143</v>
      </c>
      <c r="H547" t="s">
        <v>546</v>
      </c>
      <c r="I547">
        <v>1963</v>
      </c>
      <c r="J547">
        <f>2025-Table_Customer_Lookup[[#This Row],[birth_year]]</f>
        <v>62</v>
      </c>
      <c r="K547">
        <f ca="1">RANDBETWEEN(120,300)</f>
        <v>171</v>
      </c>
      <c r="N547" s="13" t="str" cm="1">
        <f t="array" ref="N547">_xlfn.IFS(Table_Customer_Lookup[[#This Row],[home_store]]=3,"Low",Table_Customer_Lookup[[#This Row],[home_store]]=5,"Middle",Table_Customer_Lookup[[#This Row],[home_store]]=8,"High")</f>
        <v>High</v>
      </c>
      <c r="O547" s="12">
        <f t="shared" si="8"/>
        <v>6</v>
      </c>
      <c r="P547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Meghan</v>
      </c>
      <c r="Q547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548" spans="1:17" x14ac:dyDescent="0.3">
      <c r="A548">
        <v>8063</v>
      </c>
      <c r="B548">
        <v>8</v>
      </c>
      <c r="C548" t="s">
        <v>2804</v>
      </c>
      <c r="D548" t="s">
        <v>2805</v>
      </c>
      <c r="E548" s="5">
        <v>42766</v>
      </c>
      <c r="F548" t="s">
        <v>2806</v>
      </c>
      <c r="G548" s="5">
        <v>20459</v>
      </c>
      <c r="H548" t="s">
        <v>546</v>
      </c>
      <c r="I548">
        <v>1956</v>
      </c>
      <c r="J548">
        <f>2025-Table_Customer_Lookup[[#This Row],[birth_year]]</f>
        <v>69</v>
      </c>
      <c r="K548">
        <f ca="1">RANDBETWEEN(120,300)</f>
        <v>249</v>
      </c>
      <c r="N548" s="13" t="str" cm="1">
        <f t="array" ref="N548">_xlfn.IFS(Table_Customer_Lookup[[#This Row],[home_store]]=3,"Low",Table_Customer_Lookup[[#This Row],[home_store]]=5,"Middle",Table_Customer_Lookup[[#This Row],[home_store]]=8,"High")</f>
        <v>High</v>
      </c>
      <c r="O548" s="12">
        <f t="shared" si="8"/>
        <v>4</v>
      </c>
      <c r="P548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Neve</v>
      </c>
      <c r="Q548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549" spans="1:17" x14ac:dyDescent="0.3">
      <c r="A549">
        <v>8069</v>
      </c>
      <c r="B549">
        <v>8</v>
      </c>
      <c r="C549" t="s">
        <v>2809</v>
      </c>
      <c r="D549" t="s">
        <v>2810</v>
      </c>
      <c r="E549" s="5">
        <v>43368</v>
      </c>
      <c r="F549" t="s">
        <v>2811</v>
      </c>
      <c r="G549" s="5">
        <v>24753</v>
      </c>
      <c r="H549" t="s">
        <v>546</v>
      </c>
      <c r="I549">
        <v>1967</v>
      </c>
      <c r="J549">
        <f>2025-Table_Customer_Lookup[[#This Row],[birth_year]]</f>
        <v>58</v>
      </c>
      <c r="K549">
        <f ca="1">RANDBETWEEN(120,300)</f>
        <v>299</v>
      </c>
      <c r="N549" s="13" t="str" cm="1">
        <f t="array" ref="N549">_xlfn.IFS(Table_Customer_Lookup[[#This Row],[home_store]]=3,"Low",Table_Customer_Lookup[[#This Row],[home_store]]=5,"Middle",Table_Customer_Lookup[[#This Row],[home_store]]=8,"High")</f>
        <v>High</v>
      </c>
      <c r="O549" s="12">
        <f t="shared" si="8"/>
        <v>8</v>
      </c>
      <c r="P549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Brittany</v>
      </c>
      <c r="Q549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550" spans="1:17" x14ac:dyDescent="0.3">
      <c r="A550">
        <v>8071</v>
      </c>
      <c r="B550">
        <v>8</v>
      </c>
      <c r="C550" t="s">
        <v>2812</v>
      </c>
      <c r="D550" t="s">
        <v>2813</v>
      </c>
      <c r="E550" s="5">
        <v>43356</v>
      </c>
      <c r="F550" t="s">
        <v>2814</v>
      </c>
      <c r="G550" s="5">
        <v>19092</v>
      </c>
      <c r="H550" t="s">
        <v>546</v>
      </c>
      <c r="I550">
        <v>1952</v>
      </c>
      <c r="J550">
        <f>2025-Table_Customer_Lookup[[#This Row],[birth_year]]</f>
        <v>73</v>
      </c>
      <c r="K550">
        <f ca="1">RANDBETWEEN(120,300)</f>
        <v>132</v>
      </c>
      <c r="N550" s="13" t="str" cm="1">
        <f t="array" ref="N550">_xlfn.IFS(Table_Customer_Lookup[[#This Row],[home_store]]=3,"Low",Table_Customer_Lookup[[#This Row],[home_store]]=5,"Middle",Table_Customer_Lookup[[#This Row],[home_store]]=8,"High")</f>
        <v>High</v>
      </c>
      <c r="O550" s="12">
        <f t="shared" si="8"/>
        <v>6</v>
      </c>
      <c r="P550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Simone</v>
      </c>
      <c r="Q550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551" spans="1:17" x14ac:dyDescent="0.3">
      <c r="A551">
        <v>8072</v>
      </c>
      <c r="B551">
        <v>8</v>
      </c>
      <c r="C551" t="s">
        <v>2290</v>
      </c>
      <c r="D551" t="s">
        <v>2815</v>
      </c>
      <c r="E551" s="5">
        <v>43038</v>
      </c>
      <c r="F551" t="s">
        <v>2816</v>
      </c>
      <c r="G551" s="5">
        <v>26766</v>
      </c>
      <c r="H551" t="s">
        <v>546</v>
      </c>
      <c r="I551">
        <v>1973</v>
      </c>
      <c r="J551">
        <f>2025-Table_Customer_Lookup[[#This Row],[birth_year]]</f>
        <v>52</v>
      </c>
      <c r="K551">
        <f ca="1">RANDBETWEEN(120,300)</f>
        <v>183</v>
      </c>
      <c r="N551" s="13" t="str" cm="1">
        <f t="array" ref="N551">_xlfn.IFS(Table_Customer_Lookup[[#This Row],[home_store]]=3,"Low",Table_Customer_Lookup[[#This Row],[home_store]]=5,"Middle",Table_Customer_Lookup[[#This Row],[home_store]]=8,"High")</f>
        <v>High</v>
      </c>
      <c r="O551" s="12">
        <f t="shared" si="8"/>
        <v>4</v>
      </c>
      <c r="P551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Lana</v>
      </c>
      <c r="Q551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552" spans="1:17" x14ac:dyDescent="0.3">
      <c r="A552">
        <v>8075</v>
      </c>
      <c r="B552">
        <v>8</v>
      </c>
      <c r="C552" t="s">
        <v>2401</v>
      </c>
      <c r="D552" t="s">
        <v>2817</v>
      </c>
      <c r="E552" s="5">
        <v>43357</v>
      </c>
      <c r="F552" t="s">
        <v>2818</v>
      </c>
      <c r="G552" s="5">
        <v>31940</v>
      </c>
      <c r="H552" t="s">
        <v>546</v>
      </c>
      <c r="I552">
        <v>1987</v>
      </c>
      <c r="J552">
        <f>2025-Table_Customer_Lookup[[#This Row],[birth_year]]</f>
        <v>38</v>
      </c>
      <c r="K552">
        <f ca="1">RANDBETWEEN(120,300)</f>
        <v>138</v>
      </c>
      <c r="N552" s="13" t="str" cm="1">
        <f t="array" ref="N552">_xlfn.IFS(Table_Customer_Lookup[[#This Row],[home_store]]=3,"Low",Table_Customer_Lookup[[#This Row],[home_store]]=5,"Middle",Table_Customer_Lookup[[#This Row],[home_store]]=8,"High")</f>
        <v>High</v>
      </c>
      <c r="O552" s="12">
        <f t="shared" si="8"/>
        <v>10</v>
      </c>
      <c r="P552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Evangeline</v>
      </c>
      <c r="Q552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553" spans="1:17" x14ac:dyDescent="0.3">
      <c r="A553">
        <v>8080</v>
      </c>
      <c r="B553">
        <v>8</v>
      </c>
      <c r="C553" t="s">
        <v>2357</v>
      </c>
      <c r="D553" t="s">
        <v>2821</v>
      </c>
      <c r="E553" s="5">
        <v>43348</v>
      </c>
      <c r="F553" t="s">
        <v>2822</v>
      </c>
      <c r="G553" s="5">
        <v>29157</v>
      </c>
      <c r="H553" t="s">
        <v>546</v>
      </c>
      <c r="I553">
        <v>1979</v>
      </c>
      <c r="J553">
        <f>2025-Table_Customer_Lookup[[#This Row],[birth_year]]</f>
        <v>46</v>
      </c>
      <c r="K553">
        <f ca="1">RANDBETWEEN(120,300)</f>
        <v>160</v>
      </c>
      <c r="N553" s="13" t="str" cm="1">
        <f t="array" ref="N553">_xlfn.IFS(Table_Customer_Lookup[[#This Row],[home_store]]=3,"Low",Table_Customer_Lookup[[#This Row],[home_store]]=5,"Middle",Table_Customer_Lookup[[#This Row],[home_store]]=8,"High")</f>
        <v>High</v>
      </c>
      <c r="O553" s="12">
        <f t="shared" si="8"/>
        <v>4</v>
      </c>
      <c r="P553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Lila</v>
      </c>
      <c r="Q553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554" spans="1:17" x14ac:dyDescent="0.3">
      <c r="A554">
        <v>8081</v>
      </c>
      <c r="B554">
        <v>8</v>
      </c>
      <c r="C554" t="s">
        <v>2823</v>
      </c>
      <c r="D554" t="s">
        <v>2824</v>
      </c>
      <c r="E554" s="5">
        <v>42915</v>
      </c>
      <c r="F554" t="s">
        <v>2825</v>
      </c>
      <c r="G554" s="5">
        <v>29395</v>
      </c>
      <c r="H554" t="s">
        <v>546</v>
      </c>
      <c r="I554">
        <v>1980</v>
      </c>
      <c r="J554">
        <f>2025-Table_Customer_Lookup[[#This Row],[birth_year]]</f>
        <v>45</v>
      </c>
      <c r="K554">
        <f ca="1">RANDBETWEEN(120,300)</f>
        <v>171</v>
      </c>
      <c r="N554" s="13" t="str" cm="1">
        <f t="array" ref="N554">_xlfn.IFS(Table_Customer_Lookup[[#This Row],[home_store]]=3,"Low",Table_Customer_Lookup[[#This Row],[home_store]]=5,"Middle",Table_Customer_Lookup[[#This Row],[home_store]]=8,"High")</f>
        <v>High</v>
      </c>
      <c r="O554" s="12">
        <f t="shared" si="8"/>
        <v>7</v>
      </c>
      <c r="P554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Dorothy</v>
      </c>
      <c r="Q554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555" spans="1:17" x14ac:dyDescent="0.3">
      <c r="A555">
        <v>8083</v>
      </c>
      <c r="B555">
        <v>8</v>
      </c>
      <c r="C555" t="s">
        <v>2826</v>
      </c>
      <c r="D555" t="s">
        <v>2827</v>
      </c>
      <c r="E555" s="5">
        <v>42970</v>
      </c>
      <c r="F555" t="s">
        <v>2828</v>
      </c>
      <c r="G555" s="5">
        <v>32976</v>
      </c>
      <c r="H555" t="s">
        <v>546</v>
      </c>
      <c r="I555">
        <v>1990</v>
      </c>
      <c r="J555">
        <f>2025-Table_Customer_Lookup[[#This Row],[birth_year]]</f>
        <v>35</v>
      </c>
      <c r="K555">
        <f ca="1">RANDBETWEEN(120,300)</f>
        <v>237</v>
      </c>
      <c r="N555" s="13" t="str" cm="1">
        <f t="array" ref="N555">_xlfn.IFS(Table_Customer_Lookup[[#This Row],[home_store]]=3,"Low",Table_Customer_Lookup[[#This Row],[home_store]]=5,"Middle",Table_Customer_Lookup[[#This Row],[home_store]]=8,"High")</f>
        <v>High</v>
      </c>
      <c r="O555" s="12">
        <f t="shared" si="8"/>
        <v>8</v>
      </c>
      <c r="P555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Christen</v>
      </c>
      <c r="Q555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556" spans="1:17" x14ac:dyDescent="0.3">
      <c r="A556">
        <v>8087</v>
      </c>
      <c r="B556">
        <v>8</v>
      </c>
      <c r="C556" t="s">
        <v>1774</v>
      </c>
      <c r="D556" t="s">
        <v>2829</v>
      </c>
      <c r="E556" s="5">
        <v>43394</v>
      </c>
      <c r="F556" t="s">
        <v>2830</v>
      </c>
      <c r="G556" s="5">
        <v>22527</v>
      </c>
      <c r="H556" t="s">
        <v>546</v>
      </c>
      <c r="I556">
        <v>1961</v>
      </c>
      <c r="J556">
        <f>2025-Table_Customer_Lookup[[#This Row],[birth_year]]</f>
        <v>64</v>
      </c>
      <c r="K556">
        <f ca="1">RANDBETWEEN(120,300)</f>
        <v>291</v>
      </c>
      <c r="N556" s="13" t="str" cm="1">
        <f t="array" ref="N556">_xlfn.IFS(Table_Customer_Lookup[[#This Row],[home_store]]=3,"Low",Table_Customer_Lookup[[#This Row],[home_store]]=5,"Middle",Table_Customer_Lookup[[#This Row],[home_store]]=8,"High")</f>
        <v>High</v>
      </c>
      <c r="O556" s="12">
        <f t="shared" si="8"/>
        <v>4</v>
      </c>
      <c r="P556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Nola</v>
      </c>
      <c r="Q556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557" spans="1:17" x14ac:dyDescent="0.3">
      <c r="A557">
        <v>8090</v>
      </c>
      <c r="B557">
        <v>8</v>
      </c>
      <c r="C557" t="s">
        <v>2831</v>
      </c>
      <c r="D557" t="s">
        <v>2832</v>
      </c>
      <c r="E557" s="5">
        <v>42830</v>
      </c>
      <c r="F557" t="s">
        <v>2833</v>
      </c>
      <c r="G557" s="5">
        <v>20809</v>
      </c>
      <c r="H557" t="s">
        <v>546</v>
      </c>
      <c r="I557">
        <v>1956</v>
      </c>
      <c r="J557">
        <f>2025-Table_Customer_Lookup[[#This Row],[birth_year]]</f>
        <v>69</v>
      </c>
      <c r="K557">
        <f ca="1">RANDBETWEEN(120,300)</f>
        <v>265</v>
      </c>
      <c r="N557" s="13" t="str" cm="1">
        <f t="array" ref="N557">_xlfn.IFS(Table_Customer_Lookup[[#This Row],[home_store]]=3,"Low",Table_Customer_Lookup[[#This Row],[home_store]]=5,"Middle",Table_Customer_Lookup[[#This Row],[home_store]]=8,"High")</f>
        <v>High</v>
      </c>
      <c r="O557" s="12">
        <f t="shared" si="8"/>
        <v>7</v>
      </c>
      <c r="P557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Montana</v>
      </c>
      <c r="Q557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558" spans="1:17" x14ac:dyDescent="0.3">
      <c r="A558">
        <v>8091</v>
      </c>
      <c r="B558">
        <v>8</v>
      </c>
      <c r="C558" t="s">
        <v>2287</v>
      </c>
      <c r="D558" t="s">
        <v>2834</v>
      </c>
      <c r="E558" s="5">
        <v>43321</v>
      </c>
      <c r="F558" t="s">
        <v>2835</v>
      </c>
      <c r="G558" s="5">
        <v>36052</v>
      </c>
      <c r="H558" t="s">
        <v>546</v>
      </c>
      <c r="I558">
        <v>1998</v>
      </c>
      <c r="J558">
        <f>2025-Table_Customer_Lookup[[#This Row],[birth_year]]</f>
        <v>27</v>
      </c>
      <c r="K558">
        <f ca="1">RANDBETWEEN(120,300)</f>
        <v>261</v>
      </c>
      <c r="N558" s="13" t="str" cm="1">
        <f t="array" ref="N558">_xlfn.IFS(Table_Customer_Lookup[[#This Row],[home_store]]=3,"Low",Table_Customer_Lookup[[#This Row],[home_store]]=5,"Middle",Table_Customer_Lookup[[#This Row],[home_store]]=8,"High")</f>
        <v>High</v>
      </c>
      <c r="O558" s="12">
        <f t="shared" si="8"/>
        <v>6</v>
      </c>
      <c r="P558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Xandra</v>
      </c>
      <c r="Q558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559" spans="1:17" x14ac:dyDescent="0.3">
      <c r="A559">
        <v>8098</v>
      </c>
      <c r="B559">
        <v>8</v>
      </c>
      <c r="C559" t="s">
        <v>1974</v>
      </c>
      <c r="D559" t="s">
        <v>2842</v>
      </c>
      <c r="E559" s="5">
        <v>43077</v>
      </c>
      <c r="F559" t="s">
        <v>2843</v>
      </c>
      <c r="G559" s="5">
        <v>25088</v>
      </c>
      <c r="H559" t="s">
        <v>546</v>
      </c>
      <c r="I559">
        <v>1968</v>
      </c>
      <c r="J559">
        <f>2025-Table_Customer_Lookup[[#This Row],[birth_year]]</f>
        <v>57</v>
      </c>
      <c r="K559">
        <f ca="1">RANDBETWEEN(120,300)</f>
        <v>167</v>
      </c>
      <c r="N559" s="13" t="str" cm="1">
        <f t="array" ref="N559">_xlfn.IFS(Table_Customer_Lookup[[#This Row],[home_store]]=3,"Low",Table_Customer_Lookup[[#This Row],[home_store]]=5,"Middle",Table_Customer_Lookup[[#This Row],[home_store]]=8,"High")</f>
        <v>High</v>
      </c>
      <c r="O559" s="12">
        <f t="shared" si="8"/>
        <v>6</v>
      </c>
      <c r="P559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Ariana</v>
      </c>
      <c r="Q559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560" spans="1:17" x14ac:dyDescent="0.3">
      <c r="A560">
        <v>8099</v>
      </c>
      <c r="B560">
        <v>8</v>
      </c>
      <c r="C560" t="s">
        <v>2844</v>
      </c>
      <c r="D560" t="s">
        <v>2845</v>
      </c>
      <c r="E560" s="5">
        <v>43180</v>
      </c>
      <c r="F560" t="s">
        <v>2846</v>
      </c>
      <c r="G560" s="5">
        <v>21593</v>
      </c>
      <c r="H560" t="s">
        <v>546</v>
      </c>
      <c r="I560">
        <v>1959</v>
      </c>
      <c r="J560">
        <f>2025-Table_Customer_Lookup[[#This Row],[birth_year]]</f>
        <v>66</v>
      </c>
      <c r="K560">
        <f ca="1">RANDBETWEEN(120,300)</f>
        <v>201</v>
      </c>
      <c r="N560" s="13" t="str" cm="1">
        <f t="array" ref="N560">_xlfn.IFS(Table_Customer_Lookup[[#This Row],[home_store]]=3,"Low",Table_Customer_Lookup[[#This Row],[home_store]]=5,"Middle",Table_Customer_Lookup[[#This Row],[home_store]]=8,"High")</f>
        <v>High</v>
      </c>
      <c r="O560" s="12">
        <f t="shared" si="8"/>
        <v>5</v>
      </c>
      <c r="P560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Amity</v>
      </c>
      <c r="Q560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561" spans="1:17" x14ac:dyDescent="0.3">
      <c r="A561">
        <v>8100</v>
      </c>
      <c r="B561">
        <v>8</v>
      </c>
      <c r="C561" t="s">
        <v>2847</v>
      </c>
      <c r="D561" t="s">
        <v>2848</v>
      </c>
      <c r="E561" s="5">
        <v>43491</v>
      </c>
      <c r="F561" t="s">
        <v>2849</v>
      </c>
      <c r="G561" s="5">
        <v>24914</v>
      </c>
      <c r="H561" t="s">
        <v>546</v>
      </c>
      <c r="I561">
        <v>1968</v>
      </c>
      <c r="J561">
        <f>2025-Table_Customer_Lookup[[#This Row],[birth_year]]</f>
        <v>57</v>
      </c>
      <c r="K561">
        <f ca="1">RANDBETWEEN(120,300)</f>
        <v>192</v>
      </c>
      <c r="N561" s="13" t="str" cm="1">
        <f t="array" ref="N561">_xlfn.IFS(Table_Customer_Lookup[[#This Row],[home_store]]=3,"Low",Table_Customer_Lookup[[#This Row],[home_store]]=5,"Middle",Table_Customer_Lookup[[#This Row],[home_store]]=8,"High")</f>
        <v>High</v>
      </c>
      <c r="O561" s="12">
        <f t="shared" si="8"/>
        <v>7</v>
      </c>
      <c r="P561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Germane</v>
      </c>
      <c r="Q561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562" spans="1:17" x14ac:dyDescent="0.3">
      <c r="A562">
        <v>8101</v>
      </c>
      <c r="B562">
        <v>8</v>
      </c>
      <c r="C562" t="s">
        <v>1980</v>
      </c>
      <c r="D562" t="s">
        <v>2850</v>
      </c>
      <c r="E562" s="5">
        <v>43454</v>
      </c>
      <c r="F562" t="s">
        <v>2851</v>
      </c>
      <c r="G562" s="5">
        <v>27209</v>
      </c>
      <c r="H562" t="s">
        <v>546</v>
      </c>
      <c r="I562">
        <v>1974</v>
      </c>
      <c r="J562">
        <f>2025-Table_Customer_Lookup[[#This Row],[birth_year]]</f>
        <v>51</v>
      </c>
      <c r="K562">
        <f ca="1">RANDBETWEEN(120,300)</f>
        <v>190</v>
      </c>
      <c r="N562" s="13" t="str" cm="1">
        <f t="array" ref="N562">_xlfn.IFS(Table_Customer_Lookup[[#This Row],[home_store]]=3,"Low",Table_Customer_Lookup[[#This Row],[home_store]]=5,"Middle",Table_Customer_Lookup[[#This Row],[home_store]]=8,"High")</f>
        <v>High</v>
      </c>
      <c r="O562" s="12">
        <f t="shared" si="8"/>
        <v>6</v>
      </c>
      <c r="P562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Summer</v>
      </c>
      <c r="Q562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563" spans="1:17" x14ac:dyDescent="0.3">
      <c r="A563">
        <v>8102</v>
      </c>
      <c r="B563">
        <v>8</v>
      </c>
      <c r="C563" t="s">
        <v>2569</v>
      </c>
      <c r="D563" t="s">
        <v>2852</v>
      </c>
      <c r="E563" s="5">
        <v>43518</v>
      </c>
      <c r="F563" t="s">
        <v>2853</v>
      </c>
      <c r="G563" s="5">
        <v>32107</v>
      </c>
      <c r="H563" t="s">
        <v>546</v>
      </c>
      <c r="I563">
        <v>1987</v>
      </c>
      <c r="J563">
        <f>2025-Table_Customer_Lookup[[#This Row],[birth_year]]</f>
        <v>38</v>
      </c>
      <c r="K563">
        <f ca="1">RANDBETWEEN(120,300)</f>
        <v>282</v>
      </c>
      <c r="N563" s="13" t="str" cm="1">
        <f t="array" ref="N563">_xlfn.IFS(Table_Customer_Lookup[[#This Row],[home_store]]=3,"Low",Table_Customer_Lookup[[#This Row],[home_store]]=5,"Middle",Table_Customer_Lookup[[#This Row],[home_store]]=8,"High")</f>
        <v>High</v>
      </c>
      <c r="O563" s="12">
        <f t="shared" si="8"/>
        <v>4</v>
      </c>
      <c r="P563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Echo</v>
      </c>
      <c r="Q563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564" spans="1:17" x14ac:dyDescent="0.3">
      <c r="A564">
        <v>8106</v>
      </c>
      <c r="B564">
        <v>8</v>
      </c>
      <c r="C564" t="s">
        <v>2854</v>
      </c>
      <c r="D564" t="s">
        <v>2855</v>
      </c>
      <c r="E564" s="5">
        <v>42909</v>
      </c>
      <c r="F564" t="s">
        <v>2856</v>
      </c>
      <c r="G564" s="5">
        <v>30797</v>
      </c>
      <c r="H564" t="s">
        <v>546</v>
      </c>
      <c r="I564">
        <v>1984</v>
      </c>
      <c r="J564">
        <f>2025-Table_Customer_Lookup[[#This Row],[birth_year]]</f>
        <v>41</v>
      </c>
      <c r="K564">
        <f ca="1">RANDBETWEEN(120,300)</f>
        <v>156</v>
      </c>
      <c r="N564" s="13" t="str" cm="1">
        <f t="array" ref="N564">_xlfn.IFS(Table_Customer_Lookup[[#This Row],[home_store]]=3,"Low",Table_Customer_Lookup[[#This Row],[home_store]]=5,"Middle",Table_Customer_Lookup[[#This Row],[home_store]]=8,"High")</f>
        <v>High</v>
      </c>
      <c r="O564" s="12">
        <f t="shared" si="8"/>
        <v>5</v>
      </c>
      <c r="P564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Fiona</v>
      </c>
      <c r="Q564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565" spans="1:17" x14ac:dyDescent="0.3">
      <c r="A565">
        <v>8114</v>
      </c>
      <c r="B565">
        <v>8</v>
      </c>
      <c r="C565" t="s">
        <v>2338</v>
      </c>
      <c r="D565" t="s">
        <v>2857</v>
      </c>
      <c r="E565" s="5">
        <v>43554</v>
      </c>
      <c r="F565" t="s">
        <v>2858</v>
      </c>
      <c r="G565" s="5">
        <v>36662</v>
      </c>
      <c r="H565" t="s">
        <v>546</v>
      </c>
      <c r="I565">
        <v>2000</v>
      </c>
      <c r="J565">
        <f>2025-Table_Customer_Lookup[[#This Row],[birth_year]]</f>
        <v>25</v>
      </c>
      <c r="K565">
        <f ca="1">RANDBETWEEN(120,300)</f>
        <v>150</v>
      </c>
      <c r="N565" s="13" t="str" cm="1">
        <f t="array" ref="N565">_xlfn.IFS(Table_Customer_Lookup[[#This Row],[home_store]]=3,"Low",Table_Customer_Lookup[[#This Row],[home_store]]=5,"Middle",Table_Customer_Lookup[[#This Row],[home_store]]=8,"High")</f>
        <v>High</v>
      </c>
      <c r="O565" s="12">
        <f t="shared" si="8"/>
        <v>9</v>
      </c>
      <c r="P565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Geraldine</v>
      </c>
      <c r="Q565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566" spans="1:17" x14ac:dyDescent="0.3">
      <c r="A566">
        <v>8116</v>
      </c>
      <c r="B566">
        <v>8</v>
      </c>
      <c r="C566" t="s">
        <v>2861</v>
      </c>
      <c r="D566" t="s">
        <v>2862</v>
      </c>
      <c r="E566" s="5">
        <v>42992</v>
      </c>
      <c r="F566" t="s">
        <v>2863</v>
      </c>
      <c r="G566" s="5">
        <v>24653</v>
      </c>
      <c r="H566" t="s">
        <v>546</v>
      </c>
      <c r="I566">
        <v>1967</v>
      </c>
      <c r="J566">
        <f>2025-Table_Customer_Lookup[[#This Row],[birth_year]]</f>
        <v>58</v>
      </c>
      <c r="K566">
        <f ca="1">RANDBETWEEN(120,300)</f>
        <v>262</v>
      </c>
      <c r="N566" s="13" t="str" cm="1">
        <f t="array" ref="N566">_xlfn.IFS(Table_Customer_Lookup[[#This Row],[home_store]]=3,"Low",Table_Customer_Lookup[[#This Row],[home_store]]=5,"Middle",Table_Customer_Lookup[[#This Row],[home_store]]=8,"High")</f>
        <v>High</v>
      </c>
      <c r="O566" s="12">
        <f t="shared" si="8"/>
        <v>6</v>
      </c>
      <c r="P566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Alexis</v>
      </c>
      <c r="Q566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567" spans="1:17" x14ac:dyDescent="0.3">
      <c r="A567">
        <v>8119</v>
      </c>
      <c r="B567">
        <v>8</v>
      </c>
      <c r="C567" t="s">
        <v>1894</v>
      </c>
      <c r="D567" t="s">
        <v>2867</v>
      </c>
      <c r="E567" s="5">
        <v>43203</v>
      </c>
      <c r="F567" t="s">
        <v>2868</v>
      </c>
      <c r="G567" s="5">
        <v>25357</v>
      </c>
      <c r="H567" t="s">
        <v>546</v>
      </c>
      <c r="I567">
        <v>1969</v>
      </c>
      <c r="J567">
        <f>2025-Table_Customer_Lookup[[#This Row],[birth_year]]</f>
        <v>56</v>
      </c>
      <c r="K567">
        <f ca="1">RANDBETWEEN(120,300)</f>
        <v>294</v>
      </c>
      <c r="N567" s="13" t="str" cm="1">
        <f t="array" ref="N567">_xlfn.IFS(Table_Customer_Lookup[[#This Row],[home_store]]=3,"Low",Table_Customer_Lookup[[#This Row],[home_store]]=5,"Middle",Table_Customer_Lookup[[#This Row],[home_store]]=8,"High")</f>
        <v>High</v>
      </c>
      <c r="O567" s="12">
        <f t="shared" si="8"/>
        <v>6</v>
      </c>
      <c r="P567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Willow</v>
      </c>
      <c r="Q567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568" spans="1:17" x14ac:dyDescent="0.3">
      <c r="A568">
        <v>8122</v>
      </c>
      <c r="B568">
        <v>8</v>
      </c>
      <c r="C568" t="s">
        <v>2871</v>
      </c>
      <c r="D568" t="s">
        <v>2872</v>
      </c>
      <c r="E568" s="5">
        <v>42743</v>
      </c>
      <c r="F568" t="s">
        <v>2873</v>
      </c>
      <c r="G568" s="5">
        <v>35852</v>
      </c>
      <c r="H568" t="s">
        <v>546</v>
      </c>
      <c r="I568">
        <v>1998</v>
      </c>
      <c r="J568">
        <f>2025-Table_Customer_Lookup[[#This Row],[birth_year]]</f>
        <v>27</v>
      </c>
      <c r="K568">
        <f ca="1">RANDBETWEEN(120,300)</f>
        <v>274</v>
      </c>
      <c r="N568" s="13" t="str" cm="1">
        <f t="array" ref="N568">_xlfn.IFS(Table_Customer_Lookup[[#This Row],[home_store]]=3,"Low",Table_Customer_Lookup[[#This Row],[home_store]]=5,"Middle",Table_Customer_Lookup[[#This Row],[home_store]]=8,"High")</f>
        <v>High</v>
      </c>
      <c r="O568" s="12">
        <f t="shared" si="8"/>
        <v>6</v>
      </c>
      <c r="P568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Winter</v>
      </c>
      <c r="Q568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569" spans="1:17" x14ac:dyDescent="0.3">
      <c r="A569">
        <v>8123</v>
      </c>
      <c r="B569">
        <v>8</v>
      </c>
      <c r="C569" t="s">
        <v>2012</v>
      </c>
      <c r="D569" t="s">
        <v>2874</v>
      </c>
      <c r="E569" s="5">
        <v>43259</v>
      </c>
      <c r="F569" t="s">
        <v>2875</v>
      </c>
      <c r="G569" s="5">
        <v>26607</v>
      </c>
      <c r="H569" t="s">
        <v>546</v>
      </c>
      <c r="I569">
        <v>1972</v>
      </c>
      <c r="J569">
        <f>2025-Table_Customer_Lookup[[#This Row],[birth_year]]</f>
        <v>53</v>
      </c>
      <c r="K569">
        <f ca="1">RANDBETWEEN(120,300)</f>
        <v>223</v>
      </c>
      <c r="N569" s="13" t="str" cm="1">
        <f t="array" ref="N569">_xlfn.IFS(Table_Customer_Lookup[[#This Row],[home_store]]=3,"Low",Table_Customer_Lookup[[#This Row],[home_store]]=5,"Middle",Table_Customer_Lookup[[#This Row],[home_store]]=8,"High")</f>
        <v>High</v>
      </c>
      <c r="O569" s="12">
        <f t="shared" si="8"/>
        <v>5</v>
      </c>
      <c r="P569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Marny</v>
      </c>
      <c r="Q569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570" spans="1:17" x14ac:dyDescent="0.3">
      <c r="A570">
        <v>8124</v>
      </c>
      <c r="B570">
        <v>8</v>
      </c>
      <c r="C570" t="s">
        <v>2035</v>
      </c>
      <c r="D570" t="s">
        <v>2876</v>
      </c>
      <c r="E570" s="5">
        <v>43396</v>
      </c>
      <c r="F570" t="s">
        <v>2877</v>
      </c>
      <c r="G570" s="5">
        <v>30928</v>
      </c>
      <c r="H570" t="s">
        <v>546</v>
      </c>
      <c r="I570">
        <v>1984</v>
      </c>
      <c r="J570">
        <f>2025-Table_Customer_Lookup[[#This Row],[birth_year]]</f>
        <v>41</v>
      </c>
      <c r="K570">
        <f ca="1">RANDBETWEEN(120,300)</f>
        <v>139</v>
      </c>
      <c r="N570" s="13" t="str" cm="1">
        <f t="array" ref="N570">_xlfn.IFS(Table_Customer_Lookup[[#This Row],[home_store]]=3,"Low",Table_Customer_Lookup[[#This Row],[home_store]]=5,"Middle",Table_Customer_Lookup[[#This Row],[home_store]]=8,"High")</f>
        <v>High</v>
      </c>
      <c r="O570" s="12">
        <f t="shared" si="8"/>
        <v>6</v>
      </c>
      <c r="P570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Teegan</v>
      </c>
      <c r="Q570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571" spans="1:17" x14ac:dyDescent="0.3">
      <c r="A571">
        <v>8125</v>
      </c>
      <c r="B571">
        <v>8</v>
      </c>
      <c r="C571" t="s">
        <v>2878</v>
      </c>
      <c r="D571" t="s">
        <v>2879</v>
      </c>
      <c r="E571" s="5">
        <v>43135</v>
      </c>
      <c r="F571" t="s">
        <v>2880</v>
      </c>
      <c r="G571" s="5">
        <v>27047</v>
      </c>
      <c r="H571" t="s">
        <v>546</v>
      </c>
      <c r="I571">
        <v>1974</v>
      </c>
      <c r="J571">
        <f>2025-Table_Customer_Lookup[[#This Row],[birth_year]]</f>
        <v>51</v>
      </c>
      <c r="K571">
        <f ca="1">RANDBETWEEN(120,300)</f>
        <v>258</v>
      </c>
      <c r="N571" s="13" t="str" cm="1">
        <f t="array" ref="N571">_xlfn.IFS(Table_Customer_Lookup[[#This Row],[home_store]]=3,"Low",Table_Customer_Lookup[[#This Row],[home_store]]=5,"Middle",Table_Customer_Lookup[[#This Row],[home_store]]=8,"High")</f>
        <v>High</v>
      </c>
      <c r="O571" s="12">
        <f t="shared" si="8"/>
        <v>6</v>
      </c>
      <c r="P571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Hannah</v>
      </c>
      <c r="Q571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572" spans="1:17" x14ac:dyDescent="0.3">
      <c r="A572">
        <v>8133</v>
      </c>
      <c r="B572">
        <v>8</v>
      </c>
      <c r="C572" t="s">
        <v>2349</v>
      </c>
      <c r="D572" t="s">
        <v>2884</v>
      </c>
      <c r="E572" s="5">
        <v>42997</v>
      </c>
      <c r="F572" t="s">
        <v>2885</v>
      </c>
      <c r="G572" s="5">
        <v>36735</v>
      </c>
      <c r="H572" t="s">
        <v>546</v>
      </c>
      <c r="I572">
        <v>2000</v>
      </c>
      <c r="J572">
        <f>2025-Table_Customer_Lookup[[#This Row],[birth_year]]</f>
        <v>25</v>
      </c>
      <c r="K572">
        <f ca="1">RANDBETWEEN(120,300)</f>
        <v>265</v>
      </c>
      <c r="N572" s="13" t="str" cm="1">
        <f t="array" ref="N572">_xlfn.IFS(Table_Customer_Lookup[[#This Row],[home_store]]=3,"Low",Table_Customer_Lookup[[#This Row],[home_store]]=5,"Middle",Table_Customer_Lookup[[#This Row],[home_store]]=8,"High")</f>
        <v>High</v>
      </c>
      <c r="O572" s="12">
        <f t="shared" si="8"/>
        <v>6</v>
      </c>
      <c r="P572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Shelby</v>
      </c>
      <c r="Q572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573" spans="1:17" x14ac:dyDescent="0.3">
      <c r="A573">
        <v>8134</v>
      </c>
      <c r="B573">
        <v>8</v>
      </c>
      <c r="C573" t="s">
        <v>2886</v>
      </c>
      <c r="D573" t="s">
        <v>2887</v>
      </c>
      <c r="E573" s="5">
        <v>42968</v>
      </c>
      <c r="F573" t="s">
        <v>2888</v>
      </c>
      <c r="G573" s="5">
        <v>34759</v>
      </c>
      <c r="H573" t="s">
        <v>546</v>
      </c>
      <c r="I573">
        <v>1995</v>
      </c>
      <c r="J573">
        <f>2025-Table_Customer_Lookup[[#This Row],[birth_year]]</f>
        <v>30</v>
      </c>
      <c r="K573">
        <f ca="1">RANDBETWEEN(120,300)</f>
        <v>199</v>
      </c>
      <c r="N573" s="13" t="str" cm="1">
        <f t="array" ref="N573">_xlfn.IFS(Table_Customer_Lookup[[#This Row],[home_store]]=3,"Low",Table_Customer_Lookup[[#This Row],[home_store]]=5,"Middle",Table_Customer_Lookup[[#This Row],[home_store]]=8,"High")</f>
        <v>High</v>
      </c>
      <c r="O573" s="12">
        <f t="shared" si="8"/>
        <v>5</v>
      </c>
      <c r="P573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Signe</v>
      </c>
      <c r="Q573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574" spans="1:17" x14ac:dyDescent="0.3">
      <c r="A574">
        <v>8136</v>
      </c>
      <c r="B574">
        <v>8</v>
      </c>
      <c r="C574" t="s">
        <v>2282</v>
      </c>
      <c r="D574" t="s">
        <v>2892</v>
      </c>
      <c r="E574" s="5">
        <v>43086</v>
      </c>
      <c r="F574" t="s">
        <v>2893</v>
      </c>
      <c r="G574" s="5">
        <v>34104</v>
      </c>
      <c r="H574" t="s">
        <v>546</v>
      </c>
      <c r="I574">
        <v>1993</v>
      </c>
      <c r="J574">
        <f>2025-Table_Customer_Lookup[[#This Row],[birth_year]]</f>
        <v>32</v>
      </c>
      <c r="K574">
        <f ca="1">RANDBETWEEN(120,300)</f>
        <v>215</v>
      </c>
      <c r="N574" s="13" t="str" cm="1">
        <f t="array" ref="N574">_xlfn.IFS(Table_Customer_Lookup[[#This Row],[home_store]]=3,"Low",Table_Customer_Lookup[[#This Row],[home_store]]=5,"Middle",Table_Customer_Lookup[[#This Row],[home_store]]=8,"High")</f>
        <v>High</v>
      </c>
      <c r="O574" s="12">
        <f t="shared" si="8"/>
        <v>4</v>
      </c>
      <c r="P574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Kyra</v>
      </c>
      <c r="Q574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575" spans="1:17" x14ac:dyDescent="0.3">
      <c r="A575">
        <v>8142</v>
      </c>
      <c r="B575">
        <v>8</v>
      </c>
      <c r="C575" t="s">
        <v>2894</v>
      </c>
      <c r="D575" t="s">
        <v>2895</v>
      </c>
      <c r="E575" s="5">
        <v>43039</v>
      </c>
      <c r="F575" t="s">
        <v>2896</v>
      </c>
      <c r="G575" s="5">
        <v>24939</v>
      </c>
      <c r="H575" t="s">
        <v>546</v>
      </c>
      <c r="I575">
        <v>1968</v>
      </c>
      <c r="J575">
        <f>2025-Table_Customer_Lookup[[#This Row],[birth_year]]</f>
        <v>57</v>
      </c>
      <c r="K575">
        <f ca="1">RANDBETWEEN(120,300)</f>
        <v>293</v>
      </c>
      <c r="N575" s="13" t="str" cm="1">
        <f t="array" ref="N575">_xlfn.IFS(Table_Customer_Lookup[[#This Row],[home_store]]=3,"Low",Table_Customer_Lookup[[#This Row],[home_store]]=5,"Middle",Table_Customer_Lookup[[#This Row],[home_store]]=8,"High")</f>
        <v>High</v>
      </c>
      <c r="O575" s="12">
        <f t="shared" si="8"/>
        <v>6</v>
      </c>
      <c r="P575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Dahlia</v>
      </c>
      <c r="Q575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576" spans="1:17" x14ac:dyDescent="0.3">
      <c r="A576">
        <v>8144</v>
      </c>
      <c r="B576">
        <v>8</v>
      </c>
      <c r="C576" t="s">
        <v>2580</v>
      </c>
      <c r="D576" t="s">
        <v>2897</v>
      </c>
      <c r="E576" s="5">
        <v>43158</v>
      </c>
      <c r="F576" t="s">
        <v>2898</v>
      </c>
      <c r="G576" s="5">
        <v>27645</v>
      </c>
      <c r="H576" t="s">
        <v>546</v>
      </c>
      <c r="I576">
        <v>1975</v>
      </c>
      <c r="J576">
        <f>2025-Table_Customer_Lookup[[#This Row],[birth_year]]</f>
        <v>50</v>
      </c>
      <c r="K576">
        <f ca="1">RANDBETWEEN(120,300)</f>
        <v>193</v>
      </c>
      <c r="N576" s="13" t="str" cm="1">
        <f t="array" ref="N576">_xlfn.IFS(Table_Customer_Lookup[[#This Row],[home_store]]=3,"Low",Table_Customer_Lookup[[#This Row],[home_store]]=5,"Middle",Table_Customer_Lookup[[#This Row],[home_store]]=8,"High")</f>
        <v>High</v>
      </c>
      <c r="O576" s="12">
        <f t="shared" si="8"/>
        <v>6</v>
      </c>
      <c r="P576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Leslie</v>
      </c>
      <c r="Q576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577" spans="1:17" x14ac:dyDescent="0.3">
      <c r="A577">
        <v>8148</v>
      </c>
      <c r="B577">
        <v>8</v>
      </c>
      <c r="C577" t="s">
        <v>2899</v>
      </c>
      <c r="D577" t="s">
        <v>2900</v>
      </c>
      <c r="E577" s="5">
        <v>42900</v>
      </c>
      <c r="F577" t="s">
        <v>2901</v>
      </c>
      <c r="G577" s="5">
        <v>35758</v>
      </c>
      <c r="H577" t="s">
        <v>546</v>
      </c>
      <c r="I577">
        <v>1997</v>
      </c>
      <c r="J577">
        <f>2025-Table_Customer_Lookup[[#This Row],[birth_year]]</f>
        <v>28</v>
      </c>
      <c r="K577">
        <f ca="1">RANDBETWEEN(120,300)</f>
        <v>183</v>
      </c>
      <c r="N577" s="13" t="str" cm="1">
        <f t="array" ref="N577">_xlfn.IFS(Table_Customer_Lookup[[#This Row],[home_store]]=3,"Low",Table_Customer_Lookup[[#This Row],[home_store]]=5,"Middle",Table_Customer_Lookup[[#This Row],[home_store]]=8,"High")</f>
        <v>High</v>
      </c>
      <c r="O577" s="12">
        <f t="shared" si="8"/>
        <v>8</v>
      </c>
      <c r="P577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Courtney</v>
      </c>
      <c r="Q577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578" spans="1:17" x14ac:dyDescent="0.3">
      <c r="A578">
        <v>8150</v>
      </c>
      <c r="B578">
        <v>8</v>
      </c>
      <c r="C578" t="s">
        <v>2902</v>
      </c>
      <c r="D578" t="s">
        <v>2903</v>
      </c>
      <c r="E578" s="5">
        <v>43011</v>
      </c>
      <c r="F578" t="s">
        <v>2904</v>
      </c>
      <c r="G578" s="5">
        <v>31659</v>
      </c>
      <c r="H578" t="s">
        <v>546</v>
      </c>
      <c r="I578">
        <v>1986</v>
      </c>
      <c r="J578">
        <f>2025-Table_Customer_Lookup[[#This Row],[birth_year]]</f>
        <v>39</v>
      </c>
      <c r="K578">
        <f ca="1">RANDBETWEEN(120,300)</f>
        <v>248</v>
      </c>
      <c r="N578" s="13" t="str" cm="1">
        <f t="array" ref="N578">_xlfn.IFS(Table_Customer_Lookup[[#This Row],[home_store]]=3,"Low",Table_Customer_Lookup[[#This Row],[home_store]]=5,"Middle",Table_Customer_Lookup[[#This Row],[home_store]]=8,"High")</f>
        <v>High</v>
      </c>
      <c r="O578" s="12">
        <f t="shared" si="8"/>
        <v>4</v>
      </c>
      <c r="P578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Orla</v>
      </c>
      <c r="Q578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579" spans="1:17" x14ac:dyDescent="0.3">
      <c r="A579">
        <v>8152</v>
      </c>
      <c r="B579">
        <v>8</v>
      </c>
      <c r="C579" t="s">
        <v>2905</v>
      </c>
      <c r="D579" t="s">
        <v>2906</v>
      </c>
      <c r="E579" s="5">
        <v>43026</v>
      </c>
      <c r="F579" t="s">
        <v>2907</v>
      </c>
      <c r="G579" s="5">
        <v>26326</v>
      </c>
      <c r="H579" t="s">
        <v>546</v>
      </c>
      <c r="I579">
        <v>1972</v>
      </c>
      <c r="J579">
        <f>2025-Table_Customer_Lookup[[#This Row],[birth_year]]</f>
        <v>53</v>
      </c>
      <c r="K579">
        <f ca="1">RANDBETWEEN(120,300)</f>
        <v>142</v>
      </c>
      <c r="N579" s="13" t="str" cm="1">
        <f t="array" ref="N579">_xlfn.IFS(Table_Customer_Lookup[[#This Row],[home_store]]=3,"Low",Table_Customer_Lookup[[#This Row],[home_store]]=5,"Middle",Table_Customer_Lookup[[#This Row],[home_store]]=8,"High")</f>
        <v>High</v>
      </c>
      <c r="O579" s="12">
        <f t="shared" ref="O579:O642" si="9">LEN(C579)</f>
        <v>5</v>
      </c>
      <c r="P579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Raven</v>
      </c>
      <c r="Q579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580" spans="1:17" x14ac:dyDescent="0.3">
      <c r="A580">
        <v>8153</v>
      </c>
      <c r="B580">
        <v>8</v>
      </c>
      <c r="C580" t="s">
        <v>2908</v>
      </c>
      <c r="D580" t="s">
        <v>2909</v>
      </c>
      <c r="E580" s="5">
        <v>43078</v>
      </c>
      <c r="F580" t="s">
        <v>2910</v>
      </c>
      <c r="G580" s="5">
        <v>23702</v>
      </c>
      <c r="H580" t="s">
        <v>546</v>
      </c>
      <c r="I580">
        <v>1964</v>
      </c>
      <c r="J580">
        <f>2025-Table_Customer_Lookup[[#This Row],[birth_year]]</f>
        <v>61</v>
      </c>
      <c r="K580">
        <f ca="1">RANDBETWEEN(120,300)</f>
        <v>197</v>
      </c>
      <c r="N580" s="13" t="str" cm="1">
        <f t="array" ref="N580">_xlfn.IFS(Table_Customer_Lookup[[#This Row],[home_store]]=3,"Low",Table_Customer_Lookup[[#This Row],[home_store]]=5,"Middle",Table_Customer_Lookup[[#This Row],[home_store]]=8,"High")</f>
        <v>High</v>
      </c>
      <c r="O580" s="12">
        <f t="shared" si="9"/>
        <v>4</v>
      </c>
      <c r="P580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Raya</v>
      </c>
      <c r="Q580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581" spans="1:17" x14ac:dyDescent="0.3">
      <c r="A581">
        <v>8155</v>
      </c>
      <c r="B581">
        <v>8</v>
      </c>
      <c r="C581" t="s">
        <v>2911</v>
      </c>
      <c r="D581" t="s">
        <v>2912</v>
      </c>
      <c r="E581" s="5">
        <v>42765</v>
      </c>
      <c r="F581" t="s">
        <v>2913</v>
      </c>
      <c r="G581" s="5">
        <v>31848</v>
      </c>
      <c r="H581" t="s">
        <v>546</v>
      </c>
      <c r="I581">
        <v>1987</v>
      </c>
      <c r="J581">
        <f>2025-Table_Customer_Lookup[[#This Row],[birth_year]]</f>
        <v>38</v>
      </c>
      <c r="K581">
        <f ca="1">RANDBETWEEN(120,300)</f>
        <v>183</v>
      </c>
      <c r="N581" s="13" t="str" cm="1">
        <f t="array" ref="N581">_xlfn.IFS(Table_Customer_Lookup[[#This Row],[home_store]]=3,"Low",Table_Customer_Lookup[[#This Row],[home_store]]=5,"Middle",Table_Customer_Lookup[[#This Row],[home_store]]=8,"High")</f>
        <v>High</v>
      </c>
      <c r="O581" s="12">
        <f t="shared" si="9"/>
        <v>5</v>
      </c>
      <c r="P581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Kitra</v>
      </c>
      <c r="Q581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582" spans="1:17" x14ac:dyDescent="0.3">
      <c r="A582">
        <v>8158</v>
      </c>
      <c r="B582">
        <v>8</v>
      </c>
      <c r="C582" t="s">
        <v>2172</v>
      </c>
      <c r="D582" t="s">
        <v>2914</v>
      </c>
      <c r="E582" s="5">
        <v>43373</v>
      </c>
      <c r="F582" t="s">
        <v>2915</v>
      </c>
      <c r="G582" s="5">
        <v>32106</v>
      </c>
      <c r="H582" t="s">
        <v>546</v>
      </c>
      <c r="I582">
        <v>1987</v>
      </c>
      <c r="J582">
        <f>2025-Table_Customer_Lookup[[#This Row],[birth_year]]</f>
        <v>38</v>
      </c>
      <c r="K582">
        <f ca="1">RANDBETWEEN(120,300)</f>
        <v>212</v>
      </c>
      <c r="N582" s="13" t="str" cm="1">
        <f t="array" ref="N582">_xlfn.IFS(Table_Customer_Lookup[[#This Row],[home_store]]=3,"Low",Table_Customer_Lookup[[#This Row],[home_store]]=5,"Middle",Table_Customer_Lookup[[#This Row],[home_store]]=8,"High")</f>
        <v>High</v>
      </c>
      <c r="O582" s="12">
        <f t="shared" si="9"/>
        <v>7</v>
      </c>
      <c r="P582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Martina</v>
      </c>
      <c r="Q582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583" spans="1:17" x14ac:dyDescent="0.3">
      <c r="A583">
        <v>8159</v>
      </c>
      <c r="B583">
        <v>8</v>
      </c>
      <c r="C583" t="s">
        <v>1965</v>
      </c>
      <c r="D583" t="s">
        <v>2916</v>
      </c>
      <c r="E583" s="5">
        <v>43356</v>
      </c>
      <c r="F583" t="s">
        <v>2917</v>
      </c>
      <c r="G583" s="5">
        <v>20150</v>
      </c>
      <c r="H583" t="s">
        <v>546</v>
      </c>
      <c r="I583">
        <v>1955</v>
      </c>
      <c r="J583">
        <f>2025-Table_Customer_Lookup[[#This Row],[birth_year]]</f>
        <v>70</v>
      </c>
      <c r="K583">
        <f ca="1">RANDBETWEEN(120,300)</f>
        <v>177</v>
      </c>
      <c r="N583" s="13" t="str" cm="1">
        <f t="array" ref="N583">_xlfn.IFS(Table_Customer_Lookup[[#This Row],[home_store]]=3,"Low",Table_Customer_Lookup[[#This Row],[home_store]]=5,"Middle",Table_Customer_Lookup[[#This Row],[home_store]]=8,"High")</f>
        <v>High</v>
      </c>
      <c r="O583" s="12">
        <f t="shared" si="9"/>
        <v>5</v>
      </c>
      <c r="P583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Tanya</v>
      </c>
      <c r="Q583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584" spans="1:17" x14ac:dyDescent="0.3">
      <c r="A584">
        <v>8165</v>
      </c>
      <c r="B584">
        <v>8</v>
      </c>
      <c r="C584" t="s">
        <v>2918</v>
      </c>
      <c r="D584" t="s">
        <v>2919</v>
      </c>
      <c r="E584" s="5">
        <v>43019</v>
      </c>
      <c r="F584" t="s">
        <v>2920</v>
      </c>
      <c r="G584" s="5">
        <v>34601</v>
      </c>
      <c r="H584" t="s">
        <v>546</v>
      </c>
      <c r="I584">
        <v>1994</v>
      </c>
      <c r="J584">
        <f>2025-Table_Customer_Lookup[[#This Row],[birth_year]]</f>
        <v>31</v>
      </c>
      <c r="K584">
        <f ca="1">RANDBETWEEN(120,300)</f>
        <v>267</v>
      </c>
      <c r="N584" s="13" t="str" cm="1">
        <f t="array" ref="N584">_xlfn.IFS(Table_Customer_Lookup[[#This Row],[home_store]]=3,"Low",Table_Customer_Lookup[[#This Row],[home_store]]=5,"Middle",Table_Customer_Lookup[[#This Row],[home_store]]=8,"High")</f>
        <v>High</v>
      </c>
      <c r="O584" s="12">
        <f t="shared" si="9"/>
        <v>5</v>
      </c>
      <c r="P584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Jolie</v>
      </c>
      <c r="Q584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585" spans="1:17" x14ac:dyDescent="0.3">
      <c r="A585">
        <v>8170</v>
      </c>
      <c r="B585">
        <v>8</v>
      </c>
      <c r="C585" t="s">
        <v>2923</v>
      </c>
      <c r="D585" t="s">
        <v>2924</v>
      </c>
      <c r="E585" s="5">
        <v>43149</v>
      </c>
      <c r="F585" t="s">
        <v>2925</v>
      </c>
      <c r="G585" s="5">
        <v>18409</v>
      </c>
      <c r="H585" t="s">
        <v>546</v>
      </c>
      <c r="I585">
        <v>1950</v>
      </c>
      <c r="J585">
        <f>2025-Table_Customer_Lookup[[#This Row],[birth_year]]</f>
        <v>75</v>
      </c>
      <c r="K585">
        <f ca="1">RANDBETWEEN(120,300)</f>
        <v>189</v>
      </c>
      <c r="N585" s="13" t="str" cm="1">
        <f t="array" ref="N585">_xlfn.IFS(Table_Customer_Lookup[[#This Row],[home_store]]=3,"Low",Table_Customer_Lookup[[#This Row],[home_store]]=5,"Middle",Table_Customer_Lookup[[#This Row],[home_store]]=8,"High")</f>
        <v>High</v>
      </c>
      <c r="O585" s="12">
        <f t="shared" si="9"/>
        <v>4</v>
      </c>
      <c r="P585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Anne</v>
      </c>
      <c r="Q585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586" spans="1:17" x14ac:dyDescent="0.3">
      <c r="A586">
        <v>8172</v>
      </c>
      <c r="B586">
        <v>8</v>
      </c>
      <c r="C586" t="s">
        <v>2512</v>
      </c>
      <c r="D586" t="s">
        <v>2928</v>
      </c>
      <c r="E586" s="5">
        <v>43428</v>
      </c>
      <c r="F586" t="s">
        <v>2929</v>
      </c>
      <c r="G586" s="5">
        <v>24450</v>
      </c>
      <c r="H586" t="s">
        <v>546</v>
      </c>
      <c r="I586">
        <v>1966</v>
      </c>
      <c r="J586">
        <f>2025-Table_Customer_Lookup[[#This Row],[birth_year]]</f>
        <v>59</v>
      </c>
      <c r="K586">
        <f ca="1">RANDBETWEEN(120,300)</f>
        <v>260</v>
      </c>
      <c r="N586" s="13" t="str" cm="1">
        <f t="array" ref="N586">_xlfn.IFS(Table_Customer_Lookup[[#This Row],[home_store]]=3,"Low",Table_Customer_Lookup[[#This Row],[home_store]]=5,"Middle",Table_Customer_Lookup[[#This Row],[home_store]]=8,"High")</f>
        <v>High</v>
      </c>
      <c r="O586" s="12">
        <f t="shared" si="9"/>
        <v>6</v>
      </c>
      <c r="P586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Maggie</v>
      </c>
      <c r="Q586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587" spans="1:17" x14ac:dyDescent="0.3">
      <c r="A587">
        <v>8173</v>
      </c>
      <c r="B587">
        <v>8</v>
      </c>
      <c r="C587" t="s">
        <v>1786</v>
      </c>
      <c r="D587" t="s">
        <v>2930</v>
      </c>
      <c r="E587" s="5">
        <v>43360</v>
      </c>
      <c r="F587" t="s">
        <v>2931</v>
      </c>
      <c r="G587" s="5">
        <v>36618</v>
      </c>
      <c r="H587" t="s">
        <v>546</v>
      </c>
      <c r="I587">
        <v>2000</v>
      </c>
      <c r="J587">
        <f>2025-Table_Customer_Lookup[[#This Row],[birth_year]]</f>
        <v>25</v>
      </c>
      <c r="K587">
        <f ca="1">RANDBETWEEN(120,300)</f>
        <v>212</v>
      </c>
      <c r="N587" s="13" t="str" cm="1">
        <f t="array" ref="N587">_xlfn.IFS(Table_Customer_Lookup[[#This Row],[home_store]]=3,"Low",Table_Customer_Lookup[[#This Row],[home_store]]=5,"Middle",Table_Customer_Lookup[[#This Row],[home_store]]=8,"High")</f>
        <v>High</v>
      </c>
      <c r="O587" s="12">
        <f t="shared" si="9"/>
        <v>5</v>
      </c>
      <c r="P587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Roary</v>
      </c>
      <c r="Q587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588" spans="1:17" x14ac:dyDescent="0.3">
      <c r="A588">
        <v>8175</v>
      </c>
      <c r="B588">
        <v>8</v>
      </c>
      <c r="C588" t="s">
        <v>2439</v>
      </c>
      <c r="D588" t="s">
        <v>2935</v>
      </c>
      <c r="E588" s="5">
        <v>43456</v>
      </c>
      <c r="F588" t="s">
        <v>2936</v>
      </c>
      <c r="G588" s="5">
        <v>23790</v>
      </c>
      <c r="H588" t="s">
        <v>546</v>
      </c>
      <c r="I588">
        <v>1965</v>
      </c>
      <c r="J588">
        <f>2025-Table_Customer_Lookup[[#This Row],[birth_year]]</f>
        <v>60</v>
      </c>
      <c r="K588">
        <f ca="1">RANDBETWEEN(120,300)</f>
        <v>179</v>
      </c>
      <c r="N588" s="13" t="str" cm="1">
        <f t="array" ref="N588">_xlfn.IFS(Table_Customer_Lookup[[#This Row],[home_store]]=3,"Low",Table_Customer_Lookup[[#This Row],[home_store]]=5,"Middle",Table_Customer_Lookup[[#This Row],[home_store]]=8,"High")</f>
        <v>High</v>
      </c>
      <c r="O588" s="12">
        <f t="shared" si="9"/>
        <v>6</v>
      </c>
      <c r="P588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Regina</v>
      </c>
      <c r="Q588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589" spans="1:17" x14ac:dyDescent="0.3">
      <c r="A589">
        <v>8178</v>
      </c>
      <c r="B589">
        <v>8</v>
      </c>
      <c r="C589" t="s">
        <v>2409</v>
      </c>
      <c r="D589" t="s">
        <v>2937</v>
      </c>
      <c r="E589" s="5">
        <v>42744</v>
      </c>
      <c r="F589" t="s">
        <v>2938</v>
      </c>
      <c r="G589" s="5">
        <v>36122</v>
      </c>
      <c r="H589" t="s">
        <v>546</v>
      </c>
      <c r="I589">
        <v>1998</v>
      </c>
      <c r="J589">
        <f>2025-Table_Customer_Lookup[[#This Row],[birth_year]]</f>
        <v>27</v>
      </c>
      <c r="K589">
        <f ca="1">RANDBETWEEN(120,300)</f>
        <v>209</v>
      </c>
      <c r="N589" s="13" t="str" cm="1">
        <f t="array" ref="N589">_xlfn.IFS(Table_Customer_Lookup[[#This Row],[home_store]]=3,"Low",Table_Customer_Lookup[[#This Row],[home_store]]=5,"Middle",Table_Customer_Lookup[[#This Row],[home_store]]=8,"High")</f>
        <v>High</v>
      </c>
      <c r="O589" s="12">
        <f t="shared" si="9"/>
        <v>7</v>
      </c>
      <c r="P589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Jocelyn</v>
      </c>
      <c r="Q589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590" spans="1:17" x14ac:dyDescent="0.3">
      <c r="A590">
        <v>8183</v>
      </c>
      <c r="B590">
        <v>8</v>
      </c>
      <c r="C590" t="s">
        <v>2939</v>
      </c>
      <c r="D590" t="s">
        <v>2940</v>
      </c>
      <c r="E590" s="5">
        <v>43262</v>
      </c>
      <c r="F590" t="s">
        <v>2941</v>
      </c>
      <c r="G590" s="5">
        <v>26115</v>
      </c>
      <c r="H590" t="s">
        <v>546</v>
      </c>
      <c r="I590">
        <v>1971</v>
      </c>
      <c r="J590">
        <f>2025-Table_Customer_Lookup[[#This Row],[birth_year]]</f>
        <v>54</v>
      </c>
      <c r="K590">
        <f ca="1">RANDBETWEEN(120,300)</f>
        <v>254</v>
      </c>
      <c r="N590" s="13" t="str" cm="1">
        <f t="array" ref="N590">_xlfn.IFS(Table_Customer_Lookup[[#This Row],[home_store]]=3,"Low",Table_Customer_Lookup[[#This Row],[home_store]]=5,"Middle",Table_Customer_Lookup[[#This Row],[home_store]]=8,"High")</f>
        <v>High</v>
      </c>
      <c r="O590" s="12">
        <f t="shared" si="9"/>
        <v>7</v>
      </c>
      <c r="P590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Frances</v>
      </c>
      <c r="Q590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591" spans="1:17" x14ac:dyDescent="0.3">
      <c r="A591">
        <v>8187</v>
      </c>
      <c r="B591">
        <v>8</v>
      </c>
      <c r="C591" t="s">
        <v>2942</v>
      </c>
      <c r="D591" t="s">
        <v>2943</v>
      </c>
      <c r="E591" s="5">
        <v>42940</v>
      </c>
      <c r="F591" t="s">
        <v>2944</v>
      </c>
      <c r="G591" s="5">
        <v>24992</v>
      </c>
      <c r="H591" t="s">
        <v>546</v>
      </c>
      <c r="I591">
        <v>1968</v>
      </c>
      <c r="J591">
        <f>2025-Table_Customer_Lookup[[#This Row],[birth_year]]</f>
        <v>57</v>
      </c>
      <c r="K591">
        <f ca="1">RANDBETWEEN(120,300)</f>
        <v>225</v>
      </c>
      <c r="N591" s="13" t="str" cm="1">
        <f t="array" ref="N591">_xlfn.IFS(Table_Customer_Lookup[[#This Row],[home_store]]=3,"Low",Table_Customer_Lookup[[#This Row],[home_store]]=5,"Middle",Table_Customer_Lookup[[#This Row],[home_store]]=8,"High")</f>
        <v>High</v>
      </c>
      <c r="O591" s="12">
        <f t="shared" si="9"/>
        <v>3</v>
      </c>
      <c r="P591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Ina</v>
      </c>
      <c r="Q591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592" spans="1:17" x14ac:dyDescent="0.3">
      <c r="A592">
        <v>8188</v>
      </c>
      <c r="B592">
        <v>8</v>
      </c>
      <c r="C592" t="s">
        <v>1783</v>
      </c>
      <c r="D592" t="s">
        <v>2945</v>
      </c>
      <c r="E592" s="5">
        <v>43163</v>
      </c>
      <c r="F592" t="s">
        <v>2946</v>
      </c>
      <c r="G592" s="5">
        <v>23370</v>
      </c>
      <c r="H592" t="s">
        <v>546</v>
      </c>
      <c r="I592">
        <v>1963</v>
      </c>
      <c r="J592">
        <f>2025-Table_Customer_Lookup[[#This Row],[birth_year]]</f>
        <v>62</v>
      </c>
      <c r="K592">
        <f ca="1">RANDBETWEEN(120,300)</f>
        <v>217</v>
      </c>
      <c r="N592" s="13" t="str" cm="1">
        <f t="array" ref="N592">_xlfn.IFS(Table_Customer_Lookup[[#This Row],[home_store]]=3,"Low",Table_Customer_Lookup[[#This Row],[home_store]]=5,"Middle",Table_Customer_Lookup[[#This Row],[home_store]]=8,"High")</f>
        <v>High</v>
      </c>
      <c r="O592" s="12">
        <f t="shared" si="9"/>
        <v>4</v>
      </c>
      <c r="P592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Kyla</v>
      </c>
      <c r="Q592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593" spans="1:17" x14ac:dyDescent="0.3">
      <c r="A593">
        <v>8189</v>
      </c>
      <c r="B593">
        <v>8</v>
      </c>
      <c r="C593" t="s">
        <v>2947</v>
      </c>
      <c r="D593" t="s">
        <v>2948</v>
      </c>
      <c r="E593" s="5">
        <v>43059</v>
      </c>
      <c r="F593" t="s">
        <v>2949</v>
      </c>
      <c r="G593" s="5">
        <v>27915</v>
      </c>
      <c r="H593" t="s">
        <v>546</v>
      </c>
      <c r="I593">
        <v>1976</v>
      </c>
      <c r="J593">
        <f>2025-Table_Customer_Lookup[[#This Row],[birth_year]]</f>
        <v>49</v>
      </c>
      <c r="K593">
        <f ca="1">RANDBETWEEN(120,300)</f>
        <v>130</v>
      </c>
      <c r="N593" s="13" t="str" cm="1">
        <f t="array" ref="N593">_xlfn.IFS(Table_Customer_Lookup[[#This Row],[home_store]]=3,"Low",Table_Customer_Lookup[[#This Row],[home_store]]=5,"Middle",Table_Customer_Lookup[[#This Row],[home_store]]=8,"High")</f>
        <v>High</v>
      </c>
      <c r="O593" s="12">
        <f t="shared" si="9"/>
        <v>5</v>
      </c>
      <c r="P593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Irene</v>
      </c>
      <c r="Q593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594" spans="1:17" x14ac:dyDescent="0.3">
      <c r="A594">
        <v>8190</v>
      </c>
      <c r="B594">
        <v>8</v>
      </c>
      <c r="C594" t="s">
        <v>2641</v>
      </c>
      <c r="D594" t="s">
        <v>2950</v>
      </c>
      <c r="E594" s="5">
        <v>42888</v>
      </c>
      <c r="F594" t="s">
        <v>2951</v>
      </c>
      <c r="G594" s="5">
        <v>23309</v>
      </c>
      <c r="H594" t="s">
        <v>546</v>
      </c>
      <c r="I594">
        <v>1963</v>
      </c>
      <c r="J594">
        <f>2025-Table_Customer_Lookup[[#This Row],[birth_year]]</f>
        <v>62</v>
      </c>
      <c r="K594">
        <f ca="1">RANDBETWEEN(120,300)</f>
        <v>147</v>
      </c>
      <c r="N594" s="13" t="str" cm="1">
        <f t="array" ref="N594">_xlfn.IFS(Table_Customer_Lookup[[#This Row],[home_store]]=3,"Low",Table_Customer_Lookup[[#This Row],[home_store]]=5,"Middle",Table_Customer_Lookup[[#This Row],[home_store]]=8,"High")</f>
        <v>High</v>
      </c>
      <c r="O594" s="12">
        <f t="shared" si="9"/>
        <v>9</v>
      </c>
      <c r="P594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Elizabeth</v>
      </c>
      <c r="Q594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595" spans="1:17" x14ac:dyDescent="0.3">
      <c r="A595">
        <v>8194</v>
      </c>
      <c r="B595">
        <v>8</v>
      </c>
      <c r="C595" t="s">
        <v>2548</v>
      </c>
      <c r="D595" t="s">
        <v>2952</v>
      </c>
      <c r="E595" s="5">
        <v>42841</v>
      </c>
      <c r="F595" t="s">
        <v>2953</v>
      </c>
      <c r="G595" s="5">
        <v>25721</v>
      </c>
      <c r="H595" t="s">
        <v>546</v>
      </c>
      <c r="I595">
        <v>1970</v>
      </c>
      <c r="J595">
        <f>2025-Table_Customer_Lookup[[#This Row],[birth_year]]</f>
        <v>55</v>
      </c>
      <c r="K595">
        <f ca="1">RANDBETWEEN(120,300)</f>
        <v>209</v>
      </c>
      <c r="N595" s="13" t="str" cm="1">
        <f t="array" ref="N595">_xlfn.IFS(Table_Customer_Lookup[[#This Row],[home_store]]=3,"Low",Table_Customer_Lookup[[#This Row],[home_store]]=5,"Middle",Table_Customer_Lookup[[#This Row],[home_store]]=8,"High")</f>
        <v>High</v>
      </c>
      <c r="O595" s="12">
        <f t="shared" si="9"/>
        <v>8</v>
      </c>
      <c r="P595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Savannah</v>
      </c>
      <c r="Q595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596" spans="1:17" x14ac:dyDescent="0.3">
      <c r="A596">
        <v>8200</v>
      </c>
      <c r="B596">
        <v>8</v>
      </c>
      <c r="C596" t="s">
        <v>1843</v>
      </c>
      <c r="D596" t="s">
        <v>2954</v>
      </c>
      <c r="E596" s="5">
        <v>43512</v>
      </c>
      <c r="F596" t="s">
        <v>2955</v>
      </c>
      <c r="G596" s="5">
        <v>32126</v>
      </c>
      <c r="H596" t="s">
        <v>546</v>
      </c>
      <c r="I596">
        <v>1987</v>
      </c>
      <c r="J596">
        <f>2025-Table_Customer_Lookup[[#This Row],[birth_year]]</f>
        <v>38</v>
      </c>
      <c r="K596">
        <f ca="1">RANDBETWEEN(120,300)</f>
        <v>152</v>
      </c>
      <c r="N596" s="13" t="str" cm="1">
        <f t="array" ref="N596">_xlfn.IFS(Table_Customer_Lookup[[#This Row],[home_store]]=3,"Low",Table_Customer_Lookup[[#This Row],[home_store]]=5,"Middle",Table_Customer_Lookup[[#This Row],[home_store]]=8,"High")</f>
        <v>High</v>
      </c>
      <c r="O596" s="12">
        <f t="shared" si="9"/>
        <v>4</v>
      </c>
      <c r="P596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Cleo</v>
      </c>
      <c r="Q596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597" spans="1:17" x14ac:dyDescent="0.3">
      <c r="A597">
        <v>8205</v>
      </c>
      <c r="B597">
        <v>8</v>
      </c>
      <c r="C597" t="s">
        <v>2956</v>
      </c>
      <c r="D597" t="s">
        <v>2957</v>
      </c>
      <c r="E597" s="5">
        <v>42963</v>
      </c>
      <c r="F597" t="s">
        <v>2958</v>
      </c>
      <c r="G597" s="5">
        <v>36622</v>
      </c>
      <c r="H597" t="s">
        <v>546</v>
      </c>
      <c r="I597">
        <v>2000</v>
      </c>
      <c r="J597">
        <f>2025-Table_Customer_Lookup[[#This Row],[birth_year]]</f>
        <v>25</v>
      </c>
      <c r="K597">
        <f ca="1">RANDBETWEEN(120,300)</f>
        <v>280</v>
      </c>
      <c r="N597" s="13" t="str" cm="1">
        <f t="array" ref="N597">_xlfn.IFS(Table_Customer_Lookup[[#This Row],[home_store]]=3,"Low",Table_Customer_Lookup[[#This Row],[home_store]]=5,"Middle",Table_Customer_Lookup[[#This Row],[home_store]]=8,"High")</f>
        <v>High</v>
      </c>
      <c r="O597" s="12">
        <f t="shared" si="9"/>
        <v>6</v>
      </c>
      <c r="P597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Nevada</v>
      </c>
      <c r="Q597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598" spans="1:17" x14ac:dyDescent="0.3">
      <c r="A598">
        <v>8206</v>
      </c>
      <c r="B598">
        <v>8</v>
      </c>
      <c r="C598" t="s">
        <v>2959</v>
      </c>
      <c r="D598" t="s">
        <v>2960</v>
      </c>
      <c r="E598" s="5">
        <v>43137</v>
      </c>
      <c r="F598" t="s">
        <v>2961</v>
      </c>
      <c r="G598" s="5">
        <v>31697</v>
      </c>
      <c r="H598" t="s">
        <v>546</v>
      </c>
      <c r="I598">
        <v>1986</v>
      </c>
      <c r="J598">
        <f>2025-Table_Customer_Lookup[[#This Row],[birth_year]]</f>
        <v>39</v>
      </c>
      <c r="K598">
        <f ca="1">RANDBETWEEN(120,300)</f>
        <v>236</v>
      </c>
      <c r="N598" s="13" t="str" cm="1">
        <f t="array" ref="N598">_xlfn.IFS(Table_Customer_Lookup[[#This Row],[home_store]]=3,"Low",Table_Customer_Lookup[[#This Row],[home_store]]=5,"Middle",Table_Customer_Lookup[[#This Row],[home_store]]=8,"High")</f>
        <v>High</v>
      </c>
      <c r="O598" s="12">
        <f t="shared" si="9"/>
        <v>7</v>
      </c>
      <c r="P598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Rosalyn</v>
      </c>
      <c r="Q598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599" spans="1:17" x14ac:dyDescent="0.3">
      <c r="A599">
        <v>8209</v>
      </c>
      <c r="B599">
        <v>8</v>
      </c>
      <c r="C599" t="s">
        <v>2689</v>
      </c>
      <c r="D599" t="s">
        <v>2962</v>
      </c>
      <c r="E599" s="5">
        <v>43294</v>
      </c>
      <c r="F599" t="s">
        <v>2963</v>
      </c>
      <c r="G599" s="5">
        <v>29499</v>
      </c>
      <c r="H599" t="s">
        <v>546</v>
      </c>
      <c r="I599">
        <v>1980</v>
      </c>
      <c r="J599">
        <f>2025-Table_Customer_Lookup[[#This Row],[birth_year]]</f>
        <v>45</v>
      </c>
      <c r="K599">
        <f ca="1">RANDBETWEEN(120,300)</f>
        <v>141</v>
      </c>
      <c r="N599" s="13" t="str" cm="1">
        <f t="array" ref="N599">_xlfn.IFS(Table_Customer_Lookup[[#This Row],[home_store]]=3,"Low",Table_Customer_Lookup[[#This Row],[home_store]]=5,"Middle",Table_Customer_Lookup[[#This Row],[home_store]]=8,"High")</f>
        <v>High</v>
      </c>
      <c r="O599" s="12">
        <f t="shared" si="9"/>
        <v>5</v>
      </c>
      <c r="P599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Idola</v>
      </c>
      <c r="Q599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600" spans="1:17" x14ac:dyDescent="0.3">
      <c r="A600">
        <v>8214</v>
      </c>
      <c r="B600">
        <v>8</v>
      </c>
      <c r="C600" t="s">
        <v>2964</v>
      </c>
      <c r="D600" t="s">
        <v>2965</v>
      </c>
      <c r="E600" s="5">
        <v>42998</v>
      </c>
      <c r="F600" t="s">
        <v>2966</v>
      </c>
      <c r="G600" s="5">
        <v>20549</v>
      </c>
      <c r="H600" t="s">
        <v>546</v>
      </c>
      <c r="I600">
        <v>1956</v>
      </c>
      <c r="J600">
        <f>2025-Table_Customer_Lookup[[#This Row],[birth_year]]</f>
        <v>69</v>
      </c>
      <c r="K600">
        <f ca="1">RANDBETWEEN(120,300)</f>
        <v>202</v>
      </c>
      <c r="N600" s="13" t="str" cm="1">
        <f t="array" ref="N600">_xlfn.IFS(Table_Customer_Lookup[[#This Row],[home_store]]=3,"Low",Table_Customer_Lookup[[#This Row],[home_store]]=5,"Middle",Table_Customer_Lookup[[#This Row],[home_store]]=8,"High")</f>
        <v>High</v>
      </c>
      <c r="O600" s="12">
        <f t="shared" si="9"/>
        <v>3</v>
      </c>
      <c r="P600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Ann</v>
      </c>
      <c r="Q600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601" spans="1:17" x14ac:dyDescent="0.3">
      <c r="A601">
        <v>8216</v>
      </c>
      <c r="B601">
        <v>8</v>
      </c>
      <c r="C601" t="s">
        <v>2268</v>
      </c>
      <c r="D601" t="s">
        <v>2967</v>
      </c>
      <c r="E601" s="5">
        <v>43522</v>
      </c>
      <c r="F601" t="s">
        <v>2968</v>
      </c>
      <c r="G601" s="5">
        <v>36391</v>
      </c>
      <c r="H601" t="s">
        <v>546</v>
      </c>
      <c r="I601">
        <v>1999</v>
      </c>
      <c r="J601">
        <f>2025-Table_Customer_Lookup[[#This Row],[birth_year]]</f>
        <v>26</v>
      </c>
      <c r="K601">
        <f ca="1">RANDBETWEEN(120,300)</f>
        <v>172</v>
      </c>
      <c r="N601" s="13" t="str" cm="1">
        <f t="array" ref="N601">_xlfn.IFS(Table_Customer_Lookup[[#This Row],[home_store]]=3,"Low",Table_Customer_Lookup[[#This Row],[home_store]]=5,"Middle",Table_Customer_Lookup[[#This Row],[home_store]]=8,"High")</f>
        <v>High</v>
      </c>
      <c r="O601" s="12">
        <f t="shared" si="9"/>
        <v>4</v>
      </c>
      <c r="P601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Ruby</v>
      </c>
      <c r="Q601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602" spans="1:17" x14ac:dyDescent="0.3">
      <c r="A602">
        <v>8218</v>
      </c>
      <c r="B602">
        <v>8</v>
      </c>
      <c r="C602" t="s">
        <v>2969</v>
      </c>
      <c r="D602" t="s">
        <v>2970</v>
      </c>
      <c r="E602" s="5">
        <v>42818</v>
      </c>
      <c r="F602" t="s">
        <v>2971</v>
      </c>
      <c r="G602" s="5">
        <v>24613</v>
      </c>
      <c r="H602" t="s">
        <v>546</v>
      </c>
      <c r="I602">
        <v>1967</v>
      </c>
      <c r="J602">
        <f>2025-Table_Customer_Lookup[[#This Row],[birth_year]]</f>
        <v>58</v>
      </c>
      <c r="K602">
        <f ca="1">RANDBETWEEN(120,300)</f>
        <v>127</v>
      </c>
      <c r="N602" s="13" t="str" cm="1">
        <f t="array" ref="N602">_xlfn.IFS(Table_Customer_Lookup[[#This Row],[home_store]]=3,"Low",Table_Customer_Lookup[[#This Row],[home_store]]=5,"Middle",Table_Customer_Lookup[[#This Row],[home_store]]=8,"High")</f>
        <v>High</v>
      </c>
      <c r="O602" s="12">
        <f t="shared" si="9"/>
        <v>6</v>
      </c>
      <c r="P602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Farrah</v>
      </c>
      <c r="Q602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603" spans="1:17" x14ac:dyDescent="0.3">
      <c r="A603">
        <v>8219</v>
      </c>
      <c r="B603">
        <v>8</v>
      </c>
      <c r="C603" t="s">
        <v>2972</v>
      </c>
      <c r="D603" t="s">
        <v>2973</v>
      </c>
      <c r="E603" s="5">
        <v>43374</v>
      </c>
      <c r="F603" t="s">
        <v>2974</v>
      </c>
      <c r="G603" s="5">
        <v>20890</v>
      </c>
      <c r="H603" t="s">
        <v>546</v>
      </c>
      <c r="I603">
        <v>1957</v>
      </c>
      <c r="J603">
        <f>2025-Table_Customer_Lookup[[#This Row],[birth_year]]</f>
        <v>68</v>
      </c>
      <c r="K603">
        <f ca="1">RANDBETWEEN(120,300)</f>
        <v>126</v>
      </c>
      <c r="N603" s="13" t="str" cm="1">
        <f t="array" ref="N603">_xlfn.IFS(Table_Customer_Lookup[[#This Row],[home_store]]=3,"Low",Table_Customer_Lookup[[#This Row],[home_store]]=5,"Middle",Table_Customer_Lookup[[#This Row],[home_store]]=8,"High")</f>
        <v>High</v>
      </c>
      <c r="O603" s="12">
        <f t="shared" si="9"/>
        <v>7</v>
      </c>
      <c r="P603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Natalie</v>
      </c>
      <c r="Q603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604" spans="1:17" x14ac:dyDescent="0.3">
      <c r="A604">
        <v>8220</v>
      </c>
      <c r="B604">
        <v>8</v>
      </c>
      <c r="C604" t="s">
        <v>2975</v>
      </c>
      <c r="D604" t="s">
        <v>2976</v>
      </c>
      <c r="E604" s="5">
        <v>43007</v>
      </c>
      <c r="F604" t="s">
        <v>2977</v>
      </c>
      <c r="G604" s="5">
        <v>21707</v>
      </c>
      <c r="H604" t="s">
        <v>546</v>
      </c>
      <c r="I604">
        <v>1959</v>
      </c>
      <c r="J604">
        <f>2025-Table_Customer_Lookup[[#This Row],[birth_year]]</f>
        <v>66</v>
      </c>
      <c r="K604">
        <f ca="1">RANDBETWEEN(120,300)</f>
        <v>162</v>
      </c>
      <c r="N604" s="13" t="str" cm="1">
        <f t="array" ref="N604">_xlfn.IFS(Table_Customer_Lookup[[#This Row],[home_store]]=3,"Low",Table_Customer_Lookup[[#This Row],[home_store]]=5,"Middle",Table_Customer_Lookup[[#This Row],[home_store]]=8,"High")</f>
        <v>High</v>
      </c>
      <c r="O604" s="12">
        <f t="shared" si="9"/>
        <v>8</v>
      </c>
      <c r="P604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Hermione</v>
      </c>
      <c r="Q604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605" spans="1:17" x14ac:dyDescent="0.3">
      <c r="A605">
        <v>8221</v>
      </c>
      <c r="B605">
        <v>8</v>
      </c>
      <c r="C605" t="s">
        <v>2978</v>
      </c>
      <c r="D605" t="s">
        <v>2979</v>
      </c>
      <c r="E605" s="5">
        <v>42970</v>
      </c>
      <c r="F605" t="s">
        <v>2980</v>
      </c>
      <c r="G605" s="5">
        <v>30480</v>
      </c>
      <c r="H605" t="s">
        <v>546</v>
      </c>
      <c r="I605">
        <v>1983</v>
      </c>
      <c r="J605">
        <f>2025-Table_Customer_Lookup[[#This Row],[birth_year]]</f>
        <v>42</v>
      </c>
      <c r="K605">
        <f ca="1">RANDBETWEEN(120,300)</f>
        <v>184</v>
      </c>
      <c r="N605" s="13" t="str" cm="1">
        <f t="array" ref="N605">_xlfn.IFS(Table_Customer_Lookup[[#This Row],[home_store]]=3,"Low",Table_Customer_Lookup[[#This Row],[home_store]]=5,"Middle",Table_Customer_Lookup[[#This Row],[home_store]]=8,"High")</f>
        <v>High</v>
      </c>
      <c r="O605" s="12">
        <f t="shared" si="9"/>
        <v>5</v>
      </c>
      <c r="P605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Rinah</v>
      </c>
      <c r="Q605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606" spans="1:17" x14ac:dyDescent="0.3">
      <c r="A606">
        <v>8222</v>
      </c>
      <c r="B606">
        <v>8</v>
      </c>
      <c r="C606" t="s">
        <v>2661</v>
      </c>
      <c r="D606" t="s">
        <v>2981</v>
      </c>
      <c r="E606" s="5">
        <v>43441</v>
      </c>
      <c r="F606" t="s">
        <v>2982</v>
      </c>
      <c r="G606" s="5">
        <v>19254</v>
      </c>
      <c r="H606" t="s">
        <v>546</v>
      </c>
      <c r="I606">
        <v>1952</v>
      </c>
      <c r="J606">
        <f>2025-Table_Customer_Lookup[[#This Row],[birth_year]]</f>
        <v>73</v>
      </c>
      <c r="K606">
        <f ca="1">RANDBETWEEN(120,300)</f>
        <v>253</v>
      </c>
      <c r="N606" s="13" t="str" cm="1">
        <f t="array" ref="N606">_xlfn.IFS(Table_Customer_Lookup[[#This Row],[home_store]]=3,"Low",Table_Customer_Lookup[[#This Row],[home_store]]=5,"Middle",Table_Customer_Lookup[[#This Row],[home_store]]=8,"High")</f>
        <v>High</v>
      </c>
      <c r="O606" s="12">
        <f t="shared" si="9"/>
        <v>6</v>
      </c>
      <c r="P606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Meghan</v>
      </c>
      <c r="Q606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607" spans="1:17" x14ac:dyDescent="0.3">
      <c r="A607">
        <v>8225</v>
      </c>
      <c r="B607">
        <v>8</v>
      </c>
      <c r="C607" t="s">
        <v>2983</v>
      </c>
      <c r="D607" t="s">
        <v>2984</v>
      </c>
      <c r="E607" s="5">
        <v>43278</v>
      </c>
      <c r="F607" t="s">
        <v>2985</v>
      </c>
      <c r="G607" s="5">
        <v>27725</v>
      </c>
      <c r="H607" t="s">
        <v>546</v>
      </c>
      <c r="I607">
        <v>1975</v>
      </c>
      <c r="J607">
        <f>2025-Table_Customer_Lookup[[#This Row],[birth_year]]</f>
        <v>50</v>
      </c>
      <c r="K607">
        <f ca="1">RANDBETWEEN(120,300)</f>
        <v>203</v>
      </c>
      <c r="N607" s="13" t="str" cm="1">
        <f t="array" ref="N607">_xlfn.IFS(Table_Customer_Lookup[[#This Row],[home_store]]=3,"Low",Table_Customer_Lookup[[#This Row],[home_store]]=5,"Middle",Table_Customer_Lookup[[#This Row],[home_store]]=8,"High")</f>
        <v>High</v>
      </c>
      <c r="O607" s="12">
        <f t="shared" si="9"/>
        <v>6</v>
      </c>
      <c r="P607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Sandra</v>
      </c>
      <c r="Q607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608" spans="1:17" x14ac:dyDescent="0.3">
      <c r="A608">
        <v>8235</v>
      </c>
      <c r="B608">
        <v>8</v>
      </c>
      <c r="C608" t="s">
        <v>2871</v>
      </c>
      <c r="D608" t="s">
        <v>2986</v>
      </c>
      <c r="E608" s="5">
        <v>42965</v>
      </c>
      <c r="F608" t="s">
        <v>2987</v>
      </c>
      <c r="G608" s="5">
        <v>21513</v>
      </c>
      <c r="H608" t="s">
        <v>546</v>
      </c>
      <c r="I608">
        <v>1958</v>
      </c>
      <c r="J608">
        <f>2025-Table_Customer_Lookup[[#This Row],[birth_year]]</f>
        <v>67</v>
      </c>
      <c r="K608">
        <f ca="1">RANDBETWEEN(120,300)</f>
        <v>257</v>
      </c>
      <c r="N608" s="13" t="str" cm="1">
        <f t="array" ref="N608">_xlfn.IFS(Table_Customer_Lookup[[#This Row],[home_store]]=3,"Low",Table_Customer_Lookup[[#This Row],[home_store]]=5,"Middle",Table_Customer_Lookup[[#This Row],[home_store]]=8,"High")</f>
        <v>High</v>
      </c>
      <c r="O608" s="12">
        <f t="shared" si="9"/>
        <v>6</v>
      </c>
      <c r="P608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Winter</v>
      </c>
      <c r="Q608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609" spans="1:17" x14ac:dyDescent="0.3">
      <c r="A609">
        <v>8237</v>
      </c>
      <c r="B609">
        <v>8</v>
      </c>
      <c r="C609" t="s">
        <v>2274</v>
      </c>
      <c r="D609" t="s">
        <v>2988</v>
      </c>
      <c r="E609" s="5">
        <v>42890</v>
      </c>
      <c r="F609" t="s">
        <v>2989</v>
      </c>
      <c r="G609" s="5">
        <v>35972</v>
      </c>
      <c r="H609" t="s">
        <v>546</v>
      </c>
      <c r="I609">
        <v>1998</v>
      </c>
      <c r="J609">
        <f>2025-Table_Customer_Lookup[[#This Row],[birth_year]]</f>
        <v>27</v>
      </c>
      <c r="K609">
        <f ca="1">RANDBETWEEN(120,300)</f>
        <v>127</v>
      </c>
      <c r="N609" s="13" t="str" cm="1">
        <f t="array" ref="N609">_xlfn.IFS(Table_Customer_Lookup[[#This Row],[home_store]]=3,"Low",Table_Customer_Lookup[[#This Row],[home_store]]=5,"Middle",Table_Customer_Lookup[[#This Row],[home_store]]=8,"High")</f>
        <v>High</v>
      </c>
      <c r="O609" s="12">
        <f t="shared" si="9"/>
        <v>5</v>
      </c>
      <c r="P609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Julie</v>
      </c>
      <c r="Q609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610" spans="1:17" x14ac:dyDescent="0.3">
      <c r="A610">
        <v>8240</v>
      </c>
      <c r="B610">
        <v>8</v>
      </c>
      <c r="C610" t="s">
        <v>1989</v>
      </c>
      <c r="D610" t="s">
        <v>2990</v>
      </c>
      <c r="E610" s="5">
        <v>43184</v>
      </c>
      <c r="F610" t="s">
        <v>2991</v>
      </c>
      <c r="G610" s="5">
        <v>20175</v>
      </c>
      <c r="H610" t="s">
        <v>546</v>
      </c>
      <c r="I610">
        <v>1955</v>
      </c>
      <c r="J610">
        <f>2025-Table_Customer_Lookup[[#This Row],[birth_year]]</f>
        <v>70</v>
      </c>
      <c r="K610">
        <f ca="1">RANDBETWEEN(120,300)</f>
        <v>220</v>
      </c>
      <c r="N610" s="13" t="str" cm="1">
        <f t="array" ref="N610">_xlfn.IFS(Table_Customer_Lookup[[#This Row],[home_store]]=3,"Low",Table_Customer_Lookup[[#This Row],[home_store]]=5,"Middle",Table_Customer_Lookup[[#This Row],[home_store]]=8,"High")</f>
        <v>High</v>
      </c>
      <c r="O610" s="12">
        <f t="shared" si="9"/>
        <v>7</v>
      </c>
      <c r="P610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Camilla</v>
      </c>
      <c r="Q610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611" spans="1:17" x14ac:dyDescent="0.3">
      <c r="A611">
        <v>8241</v>
      </c>
      <c r="B611">
        <v>8</v>
      </c>
      <c r="C611" t="s">
        <v>2655</v>
      </c>
      <c r="D611" t="s">
        <v>2992</v>
      </c>
      <c r="E611" s="5">
        <v>42829</v>
      </c>
      <c r="F611" t="s">
        <v>2993</v>
      </c>
      <c r="G611" s="5">
        <v>36536</v>
      </c>
      <c r="H611" t="s">
        <v>546</v>
      </c>
      <c r="I611">
        <v>2000</v>
      </c>
      <c r="J611">
        <f>2025-Table_Customer_Lookup[[#This Row],[birth_year]]</f>
        <v>25</v>
      </c>
      <c r="K611">
        <f ca="1">RANDBETWEEN(120,300)</f>
        <v>123</v>
      </c>
      <c r="N611" s="13" t="str" cm="1">
        <f t="array" ref="N611">_xlfn.IFS(Table_Customer_Lookup[[#This Row],[home_store]]=3,"Low",Table_Customer_Lookup[[#This Row],[home_store]]=5,"Middle",Table_Customer_Lookup[[#This Row],[home_store]]=8,"High")</f>
        <v>High</v>
      </c>
      <c r="O611" s="12">
        <f t="shared" si="9"/>
        <v>8</v>
      </c>
      <c r="P611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Chantale</v>
      </c>
      <c r="Q611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612" spans="1:17" x14ac:dyDescent="0.3">
      <c r="A612">
        <v>8243</v>
      </c>
      <c r="B612">
        <v>8</v>
      </c>
      <c r="C612" t="s">
        <v>2994</v>
      </c>
      <c r="D612" t="s">
        <v>2995</v>
      </c>
      <c r="E612" s="5">
        <v>43242</v>
      </c>
      <c r="F612" t="s">
        <v>2996</v>
      </c>
      <c r="G612" s="5">
        <v>22727</v>
      </c>
      <c r="H612" t="s">
        <v>546</v>
      </c>
      <c r="I612">
        <v>1962</v>
      </c>
      <c r="J612">
        <f>2025-Table_Customer_Lookup[[#This Row],[birth_year]]</f>
        <v>63</v>
      </c>
      <c r="K612">
        <f ca="1">RANDBETWEEN(120,300)</f>
        <v>286</v>
      </c>
      <c r="N612" s="13" t="str" cm="1">
        <f t="array" ref="N612">_xlfn.IFS(Table_Customer_Lookup[[#This Row],[home_store]]=3,"Low",Table_Customer_Lookup[[#This Row],[home_store]]=5,"Middle",Table_Customer_Lookup[[#This Row],[home_store]]=8,"High")</f>
        <v>High</v>
      </c>
      <c r="O612" s="12">
        <f t="shared" si="9"/>
        <v>7</v>
      </c>
      <c r="P612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Tatiana</v>
      </c>
      <c r="Q612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613" spans="1:17" x14ac:dyDescent="0.3">
      <c r="A613">
        <v>8246</v>
      </c>
      <c r="B613">
        <v>8</v>
      </c>
      <c r="C613" t="s">
        <v>2997</v>
      </c>
      <c r="D613" t="s">
        <v>2998</v>
      </c>
      <c r="E613" s="5">
        <v>42812</v>
      </c>
      <c r="F613" t="s">
        <v>2999</v>
      </c>
      <c r="G613" s="5">
        <v>26350</v>
      </c>
      <c r="H613" t="s">
        <v>546</v>
      </c>
      <c r="I613">
        <v>1972</v>
      </c>
      <c r="J613">
        <f>2025-Table_Customer_Lookup[[#This Row],[birth_year]]</f>
        <v>53</v>
      </c>
      <c r="K613">
        <f ca="1">RANDBETWEEN(120,300)</f>
        <v>280</v>
      </c>
      <c r="N613" s="13" t="str" cm="1">
        <f t="array" ref="N613">_xlfn.IFS(Table_Customer_Lookup[[#This Row],[home_store]]=3,"Low",Table_Customer_Lookup[[#This Row],[home_store]]=5,"Middle",Table_Customer_Lookup[[#This Row],[home_store]]=8,"High")</f>
        <v>High</v>
      </c>
      <c r="O613" s="12">
        <f t="shared" si="9"/>
        <v>5</v>
      </c>
      <c r="P613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Sonya</v>
      </c>
      <c r="Q613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614" spans="1:17" x14ac:dyDescent="0.3">
      <c r="A614">
        <v>8247</v>
      </c>
      <c r="B614">
        <v>8</v>
      </c>
      <c r="C614" t="s">
        <v>2972</v>
      </c>
      <c r="D614" t="s">
        <v>3000</v>
      </c>
      <c r="E614" s="5">
        <v>43154</v>
      </c>
      <c r="F614" t="s">
        <v>3001</v>
      </c>
      <c r="G614" s="5">
        <v>20014</v>
      </c>
      <c r="H614" t="s">
        <v>546</v>
      </c>
      <c r="I614">
        <v>1954</v>
      </c>
      <c r="J614">
        <f>2025-Table_Customer_Lookup[[#This Row],[birth_year]]</f>
        <v>71</v>
      </c>
      <c r="K614">
        <f ca="1">RANDBETWEEN(120,300)</f>
        <v>272</v>
      </c>
      <c r="N614" s="13" t="str" cm="1">
        <f t="array" ref="N614">_xlfn.IFS(Table_Customer_Lookup[[#This Row],[home_store]]=3,"Low",Table_Customer_Lookup[[#This Row],[home_store]]=5,"Middle",Table_Customer_Lookup[[#This Row],[home_store]]=8,"High")</f>
        <v>High</v>
      </c>
      <c r="O614" s="12">
        <f t="shared" si="9"/>
        <v>7</v>
      </c>
      <c r="P614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Natalie</v>
      </c>
      <c r="Q614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615" spans="1:17" x14ac:dyDescent="0.3">
      <c r="A615">
        <v>8249</v>
      </c>
      <c r="B615">
        <v>8</v>
      </c>
      <c r="C615" t="s">
        <v>2239</v>
      </c>
      <c r="D615" t="s">
        <v>3002</v>
      </c>
      <c r="E615" s="5">
        <v>43521</v>
      </c>
      <c r="F615" t="s">
        <v>3003</v>
      </c>
      <c r="G615" s="5">
        <v>21139</v>
      </c>
      <c r="H615" t="s">
        <v>546</v>
      </c>
      <c r="I615">
        <v>1957</v>
      </c>
      <c r="J615">
        <f>2025-Table_Customer_Lookup[[#This Row],[birth_year]]</f>
        <v>68</v>
      </c>
      <c r="K615">
        <f ca="1">RANDBETWEEN(120,300)</f>
        <v>195</v>
      </c>
      <c r="N615" s="13" t="str" cm="1">
        <f t="array" ref="N615">_xlfn.IFS(Table_Customer_Lookup[[#This Row],[home_store]]=3,"Low",Table_Customer_Lookup[[#This Row],[home_store]]=5,"Middle",Table_Customer_Lookup[[#This Row],[home_store]]=8,"High")</f>
        <v>High</v>
      </c>
      <c r="O615" s="12">
        <f t="shared" si="9"/>
        <v>5</v>
      </c>
      <c r="P615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Rhoda</v>
      </c>
      <c r="Q615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616" spans="1:17" x14ac:dyDescent="0.3">
      <c r="A616">
        <v>8251</v>
      </c>
      <c r="B616">
        <v>8</v>
      </c>
      <c r="C616" t="s">
        <v>3004</v>
      </c>
      <c r="D616" t="s">
        <v>3005</v>
      </c>
      <c r="E616" s="5">
        <v>43014</v>
      </c>
      <c r="F616" t="s">
        <v>3006</v>
      </c>
      <c r="G616" s="5">
        <v>27808</v>
      </c>
      <c r="H616" t="s">
        <v>546</v>
      </c>
      <c r="I616">
        <v>1976</v>
      </c>
      <c r="J616">
        <f>2025-Table_Customer_Lookup[[#This Row],[birth_year]]</f>
        <v>49</v>
      </c>
      <c r="K616">
        <f ca="1">RANDBETWEEN(120,300)</f>
        <v>253</v>
      </c>
      <c r="N616" s="13" t="str" cm="1">
        <f t="array" ref="N616">_xlfn.IFS(Table_Customer_Lookup[[#This Row],[home_store]]=3,"Low",Table_Customer_Lookup[[#This Row],[home_store]]=5,"Middle",Table_Customer_Lookup[[#This Row],[home_store]]=8,"High")</f>
        <v>High</v>
      </c>
      <c r="O616" s="12">
        <f t="shared" si="9"/>
        <v>5</v>
      </c>
      <c r="P616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Alika</v>
      </c>
      <c r="Q616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617" spans="1:17" x14ac:dyDescent="0.3">
      <c r="A617">
        <v>8254</v>
      </c>
      <c r="B617">
        <v>8</v>
      </c>
      <c r="C617" t="s">
        <v>3007</v>
      </c>
      <c r="D617" t="s">
        <v>3008</v>
      </c>
      <c r="E617" s="5">
        <v>42743</v>
      </c>
      <c r="F617" t="s">
        <v>3009</v>
      </c>
      <c r="G617" s="5">
        <v>24552</v>
      </c>
      <c r="H617" t="s">
        <v>546</v>
      </c>
      <c r="I617">
        <v>1967</v>
      </c>
      <c r="J617">
        <f>2025-Table_Customer_Lookup[[#This Row],[birth_year]]</f>
        <v>58</v>
      </c>
      <c r="K617">
        <f ca="1">RANDBETWEEN(120,300)</f>
        <v>257</v>
      </c>
      <c r="N617" s="13" t="str" cm="1">
        <f t="array" ref="N617">_xlfn.IFS(Table_Customer_Lookup[[#This Row],[home_store]]=3,"Low",Table_Customer_Lookup[[#This Row],[home_store]]=5,"Middle",Table_Customer_Lookup[[#This Row],[home_store]]=8,"High")</f>
        <v>High</v>
      </c>
      <c r="O617" s="12">
        <f t="shared" si="9"/>
        <v>7</v>
      </c>
      <c r="P617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Celeste</v>
      </c>
      <c r="Q617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618" spans="1:17" x14ac:dyDescent="0.3">
      <c r="A618">
        <v>8259</v>
      </c>
      <c r="B618">
        <v>8</v>
      </c>
      <c r="C618" t="s">
        <v>3010</v>
      </c>
      <c r="D618" t="s">
        <v>3011</v>
      </c>
      <c r="E618" s="5">
        <v>43509</v>
      </c>
      <c r="F618" t="s">
        <v>3012</v>
      </c>
      <c r="G618" s="5">
        <v>35977</v>
      </c>
      <c r="H618" t="s">
        <v>546</v>
      </c>
      <c r="I618">
        <v>1998</v>
      </c>
      <c r="J618">
        <f>2025-Table_Customer_Lookup[[#This Row],[birth_year]]</f>
        <v>27</v>
      </c>
      <c r="K618">
        <f ca="1">RANDBETWEEN(120,300)</f>
        <v>280</v>
      </c>
      <c r="N618" s="13" t="str" cm="1">
        <f t="array" ref="N618">_xlfn.IFS(Table_Customer_Lookup[[#This Row],[home_store]]=3,"Low",Table_Customer_Lookup[[#This Row],[home_store]]=5,"Middle",Table_Customer_Lookup[[#This Row],[home_store]]=8,"High")</f>
        <v>High</v>
      </c>
      <c r="O618" s="12">
        <f t="shared" si="9"/>
        <v>6</v>
      </c>
      <c r="P618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Cheryl</v>
      </c>
      <c r="Q618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619" spans="1:17" x14ac:dyDescent="0.3">
      <c r="A619">
        <v>8263</v>
      </c>
      <c r="B619">
        <v>8</v>
      </c>
      <c r="C619" t="s">
        <v>3013</v>
      </c>
      <c r="D619" t="s">
        <v>3014</v>
      </c>
      <c r="E619" s="5">
        <v>43233</v>
      </c>
      <c r="F619" t="s">
        <v>3015</v>
      </c>
      <c r="G619" s="5">
        <v>32179</v>
      </c>
      <c r="H619" t="s">
        <v>546</v>
      </c>
      <c r="I619">
        <v>1988</v>
      </c>
      <c r="J619">
        <f>2025-Table_Customer_Lookup[[#This Row],[birth_year]]</f>
        <v>37</v>
      </c>
      <c r="K619">
        <f ca="1">RANDBETWEEN(120,300)</f>
        <v>185</v>
      </c>
      <c r="N619" s="13" t="str" cm="1">
        <f t="array" ref="N619">_xlfn.IFS(Table_Customer_Lookup[[#This Row],[home_store]]=3,"Low",Table_Customer_Lookup[[#This Row],[home_store]]=5,"Middle",Table_Customer_Lookup[[#This Row],[home_store]]=8,"High")</f>
        <v>High</v>
      </c>
      <c r="O619" s="12">
        <f t="shared" si="9"/>
        <v>5</v>
      </c>
      <c r="P619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Unity</v>
      </c>
      <c r="Q619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620" spans="1:17" x14ac:dyDescent="0.3">
      <c r="A620">
        <v>8264</v>
      </c>
      <c r="B620">
        <v>8</v>
      </c>
      <c r="C620" t="s">
        <v>3016</v>
      </c>
      <c r="D620" t="s">
        <v>3017</v>
      </c>
      <c r="E620" s="5">
        <v>43129</v>
      </c>
      <c r="F620" t="s">
        <v>3018</v>
      </c>
      <c r="G620" s="5">
        <v>32478</v>
      </c>
      <c r="H620" t="s">
        <v>546</v>
      </c>
      <c r="I620">
        <v>1988</v>
      </c>
      <c r="J620">
        <f>2025-Table_Customer_Lookup[[#This Row],[birth_year]]</f>
        <v>37</v>
      </c>
      <c r="K620">
        <f ca="1">RANDBETWEEN(120,300)</f>
        <v>295</v>
      </c>
      <c r="N620" s="13" t="str" cm="1">
        <f t="array" ref="N620">_xlfn.IFS(Table_Customer_Lookup[[#This Row],[home_store]]=3,"Low",Table_Customer_Lookup[[#This Row],[home_store]]=5,"Middle",Table_Customer_Lookup[[#This Row],[home_store]]=8,"High")</f>
        <v>High</v>
      </c>
      <c r="O620" s="12">
        <f t="shared" si="9"/>
        <v>4</v>
      </c>
      <c r="P620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Leah</v>
      </c>
      <c r="Q620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621" spans="1:17" x14ac:dyDescent="0.3">
      <c r="A621">
        <v>8265</v>
      </c>
      <c r="B621">
        <v>8</v>
      </c>
      <c r="C621" t="s">
        <v>1759</v>
      </c>
      <c r="D621" t="s">
        <v>3019</v>
      </c>
      <c r="E621" s="5">
        <v>43563</v>
      </c>
      <c r="F621" t="s">
        <v>3020</v>
      </c>
      <c r="G621" s="5">
        <v>27160</v>
      </c>
      <c r="H621" t="s">
        <v>546</v>
      </c>
      <c r="I621">
        <v>1974</v>
      </c>
      <c r="J621">
        <f>2025-Table_Customer_Lookup[[#This Row],[birth_year]]</f>
        <v>51</v>
      </c>
      <c r="K621">
        <f ca="1">RANDBETWEEN(120,300)</f>
        <v>127</v>
      </c>
      <c r="N621" s="13" t="str" cm="1">
        <f t="array" ref="N621">_xlfn.IFS(Table_Customer_Lookup[[#This Row],[home_store]]=3,"Low",Table_Customer_Lookup[[#This Row],[home_store]]=5,"Middle",Table_Customer_Lookup[[#This Row],[home_store]]=8,"High")</f>
        <v>High</v>
      </c>
      <c r="O621" s="12">
        <f t="shared" si="9"/>
        <v>4</v>
      </c>
      <c r="P621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Zena</v>
      </c>
      <c r="Q621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622" spans="1:17" x14ac:dyDescent="0.3">
      <c r="A622">
        <v>8268</v>
      </c>
      <c r="B622">
        <v>8</v>
      </c>
      <c r="C622" t="s">
        <v>2527</v>
      </c>
      <c r="D622" t="s">
        <v>3021</v>
      </c>
      <c r="E622" s="5">
        <v>43371</v>
      </c>
      <c r="F622" t="s">
        <v>3022</v>
      </c>
      <c r="G622" s="5">
        <v>29155</v>
      </c>
      <c r="H622" t="s">
        <v>546</v>
      </c>
      <c r="I622">
        <v>1979</v>
      </c>
      <c r="J622">
        <f>2025-Table_Customer_Lookup[[#This Row],[birth_year]]</f>
        <v>46</v>
      </c>
      <c r="K622">
        <f ca="1">RANDBETWEEN(120,300)</f>
        <v>145</v>
      </c>
      <c r="N622" s="13" t="str" cm="1">
        <f t="array" ref="N622">_xlfn.IFS(Table_Customer_Lookup[[#This Row],[home_store]]=3,"Low",Table_Customer_Lookup[[#This Row],[home_store]]=5,"Middle",Table_Customer_Lookup[[#This Row],[home_store]]=8,"High")</f>
        <v>High</v>
      </c>
      <c r="O622" s="12">
        <f t="shared" si="9"/>
        <v>8</v>
      </c>
      <c r="P622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Amethyst</v>
      </c>
      <c r="Q622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623" spans="1:17" x14ac:dyDescent="0.3">
      <c r="A623">
        <v>8269</v>
      </c>
      <c r="B623">
        <v>8</v>
      </c>
      <c r="C623" t="s">
        <v>3023</v>
      </c>
      <c r="D623" t="s">
        <v>3024</v>
      </c>
      <c r="E623" s="5">
        <v>43041</v>
      </c>
      <c r="F623" t="s">
        <v>3025</v>
      </c>
      <c r="G623" s="5">
        <v>22519</v>
      </c>
      <c r="H623" t="s">
        <v>546</v>
      </c>
      <c r="I623">
        <v>1961</v>
      </c>
      <c r="J623">
        <f>2025-Table_Customer_Lookup[[#This Row],[birth_year]]</f>
        <v>64</v>
      </c>
      <c r="K623">
        <f ca="1">RANDBETWEEN(120,300)</f>
        <v>215</v>
      </c>
      <c r="N623" s="13" t="str" cm="1">
        <f t="array" ref="N623">_xlfn.IFS(Table_Customer_Lookup[[#This Row],[home_store]]=3,"Low",Table_Customer_Lookup[[#This Row],[home_store]]=5,"Middle",Table_Customer_Lookup[[#This Row],[home_store]]=8,"High")</f>
        <v>High</v>
      </c>
      <c r="O623" s="12">
        <f t="shared" si="9"/>
        <v>6</v>
      </c>
      <c r="P623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Sheila</v>
      </c>
      <c r="Q623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624" spans="1:17" x14ac:dyDescent="0.3">
      <c r="A624">
        <v>8273</v>
      </c>
      <c r="B624">
        <v>8</v>
      </c>
      <c r="C624" t="s">
        <v>1947</v>
      </c>
      <c r="D624" t="s">
        <v>3026</v>
      </c>
      <c r="E624" s="5">
        <v>43081</v>
      </c>
      <c r="F624" t="s">
        <v>3027</v>
      </c>
      <c r="G624" s="5">
        <v>27089</v>
      </c>
      <c r="H624" t="s">
        <v>546</v>
      </c>
      <c r="I624">
        <v>1974</v>
      </c>
      <c r="J624">
        <f>2025-Table_Customer_Lookup[[#This Row],[birth_year]]</f>
        <v>51</v>
      </c>
      <c r="K624">
        <f ca="1">RANDBETWEEN(120,300)</f>
        <v>264</v>
      </c>
      <c r="N624" s="13" t="str" cm="1">
        <f t="array" ref="N624">_xlfn.IFS(Table_Customer_Lookup[[#This Row],[home_store]]=3,"Low",Table_Customer_Lookup[[#This Row],[home_store]]=5,"Middle",Table_Customer_Lookup[[#This Row],[home_store]]=8,"High")</f>
        <v>High</v>
      </c>
      <c r="O624" s="12">
        <f t="shared" si="9"/>
        <v>5</v>
      </c>
      <c r="P624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Sasha</v>
      </c>
      <c r="Q624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625" spans="1:17" x14ac:dyDescent="0.3">
      <c r="A625">
        <v>8274</v>
      </c>
      <c r="B625">
        <v>8</v>
      </c>
      <c r="C625" t="s">
        <v>3028</v>
      </c>
      <c r="D625" t="s">
        <v>3029</v>
      </c>
      <c r="E625" s="5">
        <v>43360</v>
      </c>
      <c r="F625" t="s">
        <v>3030</v>
      </c>
      <c r="G625" s="5">
        <v>20601</v>
      </c>
      <c r="H625" t="s">
        <v>546</v>
      </c>
      <c r="I625">
        <v>1956</v>
      </c>
      <c r="J625">
        <f>2025-Table_Customer_Lookup[[#This Row],[birth_year]]</f>
        <v>69</v>
      </c>
      <c r="K625">
        <f ca="1">RANDBETWEEN(120,300)</f>
        <v>218</v>
      </c>
      <c r="N625" s="13" t="str" cm="1">
        <f t="array" ref="N625">_xlfn.IFS(Table_Customer_Lookup[[#This Row],[home_store]]=3,"Low",Table_Customer_Lookup[[#This Row],[home_store]]=5,"Middle",Table_Customer_Lookup[[#This Row],[home_store]]=8,"High")</f>
        <v>High</v>
      </c>
      <c r="O625" s="12">
        <f t="shared" si="9"/>
        <v>7</v>
      </c>
      <c r="P625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Carolyn</v>
      </c>
      <c r="Q625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626" spans="1:17" x14ac:dyDescent="0.3">
      <c r="A626">
        <v>8275</v>
      </c>
      <c r="B626">
        <v>8</v>
      </c>
      <c r="C626" t="s">
        <v>3031</v>
      </c>
      <c r="D626" t="s">
        <v>3032</v>
      </c>
      <c r="E626" s="5">
        <v>43032</v>
      </c>
      <c r="F626" t="s">
        <v>3033</v>
      </c>
      <c r="G626" s="5">
        <v>35744</v>
      </c>
      <c r="H626" t="s">
        <v>546</v>
      </c>
      <c r="I626">
        <v>1997</v>
      </c>
      <c r="J626">
        <f>2025-Table_Customer_Lookup[[#This Row],[birth_year]]</f>
        <v>28</v>
      </c>
      <c r="K626">
        <f ca="1">RANDBETWEEN(120,300)</f>
        <v>250</v>
      </c>
      <c r="N626" s="13" t="str" cm="1">
        <f t="array" ref="N626">_xlfn.IFS(Table_Customer_Lookup[[#This Row],[home_store]]=3,"Low",Table_Customer_Lookup[[#This Row],[home_store]]=5,"Middle",Table_Customer_Lookup[[#This Row],[home_store]]=8,"High")</f>
        <v>High</v>
      </c>
      <c r="O626" s="12">
        <f t="shared" si="9"/>
        <v>9</v>
      </c>
      <c r="P626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Josephine</v>
      </c>
      <c r="Q626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627" spans="1:17" x14ac:dyDescent="0.3">
      <c r="A627">
        <v>8281</v>
      </c>
      <c r="B627">
        <v>8</v>
      </c>
      <c r="C627" t="s">
        <v>2978</v>
      </c>
      <c r="D627" t="s">
        <v>3036</v>
      </c>
      <c r="E627" s="5">
        <v>43422</v>
      </c>
      <c r="F627" t="s">
        <v>3037</v>
      </c>
      <c r="G627" s="5">
        <v>19632</v>
      </c>
      <c r="H627" t="s">
        <v>546</v>
      </c>
      <c r="I627">
        <v>1953</v>
      </c>
      <c r="J627">
        <f>2025-Table_Customer_Lookup[[#This Row],[birth_year]]</f>
        <v>72</v>
      </c>
      <c r="K627">
        <f ca="1">RANDBETWEEN(120,300)</f>
        <v>190</v>
      </c>
      <c r="N627" s="13" t="str" cm="1">
        <f t="array" ref="N627">_xlfn.IFS(Table_Customer_Lookup[[#This Row],[home_store]]=3,"Low",Table_Customer_Lookup[[#This Row],[home_store]]=5,"Middle",Table_Customer_Lookup[[#This Row],[home_store]]=8,"High")</f>
        <v>High</v>
      </c>
      <c r="O627" s="12">
        <f t="shared" si="9"/>
        <v>5</v>
      </c>
      <c r="P627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Rinah</v>
      </c>
      <c r="Q627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628" spans="1:17" x14ac:dyDescent="0.3">
      <c r="A628">
        <v>8291</v>
      </c>
      <c r="B628">
        <v>8</v>
      </c>
      <c r="C628" t="s">
        <v>3038</v>
      </c>
      <c r="D628" t="s">
        <v>3039</v>
      </c>
      <c r="E628" s="5">
        <v>42854</v>
      </c>
      <c r="F628" t="s">
        <v>3040</v>
      </c>
      <c r="G628" s="5">
        <v>34746</v>
      </c>
      <c r="H628" t="s">
        <v>546</v>
      </c>
      <c r="I628">
        <v>1995</v>
      </c>
      <c r="J628">
        <f>2025-Table_Customer_Lookup[[#This Row],[birth_year]]</f>
        <v>30</v>
      </c>
      <c r="K628">
        <f ca="1">RANDBETWEEN(120,300)</f>
        <v>240</v>
      </c>
      <c r="N628" s="13" t="str" cm="1">
        <f t="array" ref="N628">_xlfn.IFS(Table_Customer_Lookup[[#This Row],[home_store]]=3,"Low",Table_Customer_Lookup[[#This Row],[home_store]]=5,"Middle",Table_Customer_Lookup[[#This Row],[home_store]]=8,"High")</f>
        <v>High</v>
      </c>
      <c r="O628" s="12">
        <f t="shared" si="9"/>
        <v>5</v>
      </c>
      <c r="P628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Helen</v>
      </c>
      <c r="Q628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629" spans="1:17" x14ac:dyDescent="0.3">
      <c r="A629">
        <v>8295</v>
      </c>
      <c r="B629">
        <v>8</v>
      </c>
      <c r="C629" t="s">
        <v>3044</v>
      </c>
      <c r="D629" t="s">
        <v>3045</v>
      </c>
      <c r="E629" s="5">
        <v>42898</v>
      </c>
      <c r="F629" t="s">
        <v>3046</v>
      </c>
      <c r="G629" s="5">
        <v>22660</v>
      </c>
      <c r="H629" t="s">
        <v>546</v>
      </c>
      <c r="I629">
        <v>1962</v>
      </c>
      <c r="J629">
        <f>2025-Table_Customer_Lookup[[#This Row],[birth_year]]</f>
        <v>63</v>
      </c>
      <c r="K629">
        <f ca="1">RANDBETWEEN(120,300)</f>
        <v>147</v>
      </c>
      <c r="N629" s="13" t="str" cm="1">
        <f t="array" ref="N629">_xlfn.IFS(Table_Customer_Lookup[[#This Row],[home_store]]=3,"Low",Table_Customer_Lookup[[#This Row],[home_store]]=5,"Middle",Table_Customer_Lookup[[#This Row],[home_store]]=8,"High")</f>
        <v>High</v>
      </c>
      <c r="O629" s="12">
        <f t="shared" si="9"/>
        <v>8</v>
      </c>
      <c r="P629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Veronica</v>
      </c>
      <c r="Q629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630" spans="1:17" x14ac:dyDescent="0.3">
      <c r="A630">
        <v>8297</v>
      </c>
      <c r="B630">
        <v>8</v>
      </c>
      <c r="C630" t="s">
        <v>3047</v>
      </c>
      <c r="D630" t="s">
        <v>3048</v>
      </c>
      <c r="E630" s="5">
        <v>43056</v>
      </c>
      <c r="F630" t="s">
        <v>3049</v>
      </c>
      <c r="G630" s="5">
        <v>27219</v>
      </c>
      <c r="H630" t="s">
        <v>546</v>
      </c>
      <c r="I630">
        <v>1974</v>
      </c>
      <c r="J630">
        <f>2025-Table_Customer_Lookup[[#This Row],[birth_year]]</f>
        <v>51</v>
      </c>
      <c r="K630">
        <f ca="1">RANDBETWEEN(120,300)</f>
        <v>245</v>
      </c>
      <c r="N630" s="13" t="str" cm="1">
        <f t="array" ref="N630">_xlfn.IFS(Table_Customer_Lookup[[#This Row],[home_store]]=3,"Low",Table_Customer_Lookup[[#This Row],[home_store]]=5,"Middle",Table_Customer_Lookup[[#This Row],[home_store]]=8,"High")</f>
        <v>High</v>
      </c>
      <c r="O630" s="12">
        <f t="shared" si="9"/>
        <v>8</v>
      </c>
      <c r="P630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Cherokee</v>
      </c>
      <c r="Q630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631" spans="1:17" x14ac:dyDescent="0.3">
      <c r="A631">
        <v>8298</v>
      </c>
      <c r="B631">
        <v>8</v>
      </c>
      <c r="C631" t="s">
        <v>2823</v>
      </c>
      <c r="D631" t="s">
        <v>3050</v>
      </c>
      <c r="E631" s="5">
        <v>43196</v>
      </c>
      <c r="F631" t="s">
        <v>3051</v>
      </c>
      <c r="G631" s="5">
        <v>28684</v>
      </c>
      <c r="H631" t="s">
        <v>546</v>
      </c>
      <c r="I631">
        <v>1978</v>
      </c>
      <c r="J631">
        <f>2025-Table_Customer_Lookup[[#This Row],[birth_year]]</f>
        <v>47</v>
      </c>
      <c r="K631">
        <f ca="1">RANDBETWEEN(120,300)</f>
        <v>221</v>
      </c>
      <c r="N631" s="13" t="str" cm="1">
        <f t="array" ref="N631">_xlfn.IFS(Table_Customer_Lookup[[#This Row],[home_store]]=3,"Low",Table_Customer_Lookup[[#This Row],[home_store]]=5,"Middle",Table_Customer_Lookup[[#This Row],[home_store]]=8,"High")</f>
        <v>High</v>
      </c>
      <c r="O631" s="12">
        <f t="shared" si="9"/>
        <v>7</v>
      </c>
      <c r="P631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Dorothy</v>
      </c>
      <c r="Q631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632" spans="1:17" x14ac:dyDescent="0.3">
      <c r="A632">
        <v>8299</v>
      </c>
      <c r="B632">
        <v>8</v>
      </c>
      <c r="C632" t="s">
        <v>2032</v>
      </c>
      <c r="D632" t="s">
        <v>3052</v>
      </c>
      <c r="E632" s="5">
        <v>43376</v>
      </c>
      <c r="F632" t="s">
        <v>3053</v>
      </c>
      <c r="G632" s="5">
        <v>27835</v>
      </c>
      <c r="H632" t="s">
        <v>546</v>
      </c>
      <c r="I632">
        <v>1976</v>
      </c>
      <c r="J632">
        <f>2025-Table_Customer_Lookup[[#This Row],[birth_year]]</f>
        <v>49</v>
      </c>
      <c r="K632">
        <f ca="1">RANDBETWEEN(120,300)</f>
        <v>209</v>
      </c>
      <c r="N632" s="13" t="str" cm="1">
        <f t="array" ref="N632">_xlfn.IFS(Table_Customer_Lookup[[#This Row],[home_store]]=3,"Low",Table_Customer_Lookup[[#This Row],[home_store]]=5,"Middle",Table_Customer_Lookup[[#This Row],[home_store]]=8,"High")</f>
        <v>High</v>
      </c>
      <c r="O632" s="12">
        <f t="shared" si="9"/>
        <v>5</v>
      </c>
      <c r="P632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Amber</v>
      </c>
      <c r="Q632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633" spans="1:17" x14ac:dyDescent="0.3">
      <c r="A633">
        <v>8300</v>
      </c>
      <c r="B633">
        <v>8</v>
      </c>
      <c r="C633" t="s">
        <v>2059</v>
      </c>
      <c r="D633" t="s">
        <v>3054</v>
      </c>
      <c r="E633" s="5">
        <v>43562</v>
      </c>
      <c r="F633" t="s">
        <v>3055</v>
      </c>
      <c r="G633" s="5">
        <v>31618</v>
      </c>
      <c r="H633" t="s">
        <v>546</v>
      </c>
      <c r="I633">
        <v>1986</v>
      </c>
      <c r="J633">
        <f>2025-Table_Customer_Lookup[[#This Row],[birth_year]]</f>
        <v>39</v>
      </c>
      <c r="K633">
        <f ca="1">RANDBETWEEN(120,300)</f>
        <v>266</v>
      </c>
      <c r="N633" s="13" t="str" cm="1">
        <f t="array" ref="N633">_xlfn.IFS(Table_Customer_Lookup[[#This Row],[home_store]]=3,"Low",Table_Customer_Lookup[[#This Row],[home_store]]=5,"Middle",Table_Customer_Lookup[[#This Row],[home_store]]=8,"High")</f>
        <v>High</v>
      </c>
      <c r="O633" s="12">
        <f t="shared" si="9"/>
        <v>8</v>
      </c>
      <c r="P633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Patience</v>
      </c>
      <c r="Q633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634" spans="1:17" x14ac:dyDescent="0.3">
      <c r="A634">
        <v>8302</v>
      </c>
      <c r="B634">
        <v>8</v>
      </c>
      <c r="C634" t="s">
        <v>3056</v>
      </c>
      <c r="D634" t="s">
        <v>3057</v>
      </c>
      <c r="E634" s="5">
        <v>43524</v>
      </c>
      <c r="F634" t="s">
        <v>3058</v>
      </c>
      <c r="G634" s="5">
        <v>21433</v>
      </c>
      <c r="H634" t="s">
        <v>546</v>
      </c>
      <c r="I634">
        <v>1958</v>
      </c>
      <c r="J634">
        <f>2025-Table_Customer_Lookup[[#This Row],[birth_year]]</f>
        <v>67</v>
      </c>
      <c r="K634">
        <f ca="1">RANDBETWEEN(120,300)</f>
        <v>266</v>
      </c>
      <c r="N634" s="13" t="str" cm="1">
        <f t="array" ref="N634">_xlfn.IFS(Table_Customer_Lookup[[#This Row],[home_store]]=3,"Low",Table_Customer_Lookup[[#This Row],[home_store]]=5,"Middle",Table_Customer_Lookup[[#This Row],[home_store]]=8,"High")</f>
        <v>High</v>
      </c>
      <c r="O634" s="12">
        <f t="shared" si="9"/>
        <v>6</v>
      </c>
      <c r="P634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Yvette</v>
      </c>
      <c r="Q634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635" spans="1:17" x14ac:dyDescent="0.3">
      <c r="A635">
        <v>8307</v>
      </c>
      <c r="B635">
        <v>8</v>
      </c>
      <c r="C635" t="s">
        <v>3061</v>
      </c>
      <c r="D635" t="s">
        <v>3062</v>
      </c>
      <c r="E635" s="5">
        <v>43495</v>
      </c>
      <c r="F635" t="s">
        <v>3063</v>
      </c>
      <c r="G635" s="5">
        <v>18677</v>
      </c>
      <c r="H635" t="s">
        <v>546</v>
      </c>
      <c r="I635">
        <v>1951</v>
      </c>
      <c r="J635">
        <f>2025-Table_Customer_Lookup[[#This Row],[birth_year]]</f>
        <v>74</v>
      </c>
      <c r="K635">
        <f ca="1">RANDBETWEEN(120,300)</f>
        <v>218</v>
      </c>
      <c r="N635" s="13" t="str" cm="1">
        <f t="array" ref="N635">_xlfn.IFS(Table_Customer_Lookup[[#This Row],[home_store]]=3,"Low",Table_Customer_Lookup[[#This Row],[home_store]]=5,"Middle",Table_Customer_Lookup[[#This Row],[home_store]]=8,"High")</f>
        <v>High</v>
      </c>
      <c r="O635" s="12">
        <f t="shared" si="9"/>
        <v>5</v>
      </c>
      <c r="P635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Nyssa</v>
      </c>
      <c r="Q635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636" spans="1:17" x14ac:dyDescent="0.3">
      <c r="A636">
        <v>8311</v>
      </c>
      <c r="B636">
        <v>8</v>
      </c>
      <c r="C636" t="s">
        <v>3064</v>
      </c>
      <c r="D636" t="s">
        <v>3065</v>
      </c>
      <c r="E636" s="5">
        <v>42821</v>
      </c>
      <c r="F636" t="s">
        <v>3066</v>
      </c>
      <c r="G636" s="5">
        <v>24629</v>
      </c>
      <c r="H636" t="s">
        <v>546</v>
      </c>
      <c r="I636">
        <v>1967</v>
      </c>
      <c r="J636">
        <f>2025-Table_Customer_Lookup[[#This Row],[birth_year]]</f>
        <v>58</v>
      </c>
      <c r="K636">
        <f ca="1">RANDBETWEEN(120,300)</f>
        <v>248</v>
      </c>
      <c r="N636" s="13" t="str" cm="1">
        <f t="array" ref="N636">_xlfn.IFS(Table_Customer_Lookup[[#This Row],[home_store]]=3,"Low",Table_Customer_Lookup[[#This Row],[home_store]]=5,"Middle",Table_Customer_Lookup[[#This Row],[home_store]]=8,"High")</f>
        <v>High</v>
      </c>
      <c r="O636" s="12">
        <f t="shared" si="9"/>
        <v>5</v>
      </c>
      <c r="P636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Hanna</v>
      </c>
      <c r="Q636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637" spans="1:17" x14ac:dyDescent="0.3">
      <c r="A637">
        <v>8316</v>
      </c>
      <c r="B637">
        <v>8</v>
      </c>
      <c r="C637" t="s">
        <v>3031</v>
      </c>
      <c r="D637" t="s">
        <v>3067</v>
      </c>
      <c r="E637" s="5">
        <v>42889</v>
      </c>
      <c r="F637" t="s">
        <v>3068</v>
      </c>
      <c r="G637" s="5">
        <v>36725</v>
      </c>
      <c r="H637" t="s">
        <v>546</v>
      </c>
      <c r="I637">
        <v>2000</v>
      </c>
      <c r="J637">
        <f>2025-Table_Customer_Lookup[[#This Row],[birth_year]]</f>
        <v>25</v>
      </c>
      <c r="K637">
        <f ca="1">RANDBETWEEN(120,300)</f>
        <v>178</v>
      </c>
      <c r="N637" s="13" t="str" cm="1">
        <f t="array" ref="N637">_xlfn.IFS(Table_Customer_Lookup[[#This Row],[home_store]]=3,"Low",Table_Customer_Lookup[[#This Row],[home_store]]=5,"Middle",Table_Customer_Lookup[[#This Row],[home_store]]=8,"High")</f>
        <v>High</v>
      </c>
      <c r="O637" s="12">
        <f t="shared" si="9"/>
        <v>9</v>
      </c>
      <c r="P637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Josephine</v>
      </c>
      <c r="Q637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638" spans="1:17" x14ac:dyDescent="0.3">
      <c r="A638">
        <v>8317</v>
      </c>
      <c r="B638">
        <v>8</v>
      </c>
      <c r="C638" t="s">
        <v>1762</v>
      </c>
      <c r="D638" t="s">
        <v>3069</v>
      </c>
      <c r="E638" s="5">
        <v>43458</v>
      </c>
      <c r="F638" t="s">
        <v>3070</v>
      </c>
      <c r="G638" s="5">
        <v>36503</v>
      </c>
      <c r="H638" t="s">
        <v>546</v>
      </c>
      <c r="I638">
        <v>1999</v>
      </c>
      <c r="J638">
        <f>2025-Table_Customer_Lookup[[#This Row],[birth_year]]</f>
        <v>26</v>
      </c>
      <c r="K638">
        <f ca="1">RANDBETWEEN(120,300)</f>
        <v>278</v>
      </c>
      <c r="N638" s="13" t="str" cm="1">
        <f t="array" ref="N638">_xlfn.IFS(Table_Customer_Lookup[[#This Row],[home_store]]=3,"Low",Table_Customer_Lookup[[#This Row],[home_store]]=5,"Middle",Table_Customer_Lookup[[#This Row],[home_store]]=8,"High")</f>
        <v>High</v>
      </c>
      <c r="O638" s="12">
        <f t="shared" si="9"/>
        <v>7</v>
      </c>
      <c r="P638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Scarlet</v>
      </c>
      <c r="Q638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639" spans="1:17" x14ac:dyDescent="0.3">
      <c r="A639">
        <v>8321</v>
      </c>
      <c r="B639">
        <v>8</v>
      </c>
      <c r="C639" t="s">
        <v>2265</v>
      </c>
      <c r="D639" t="s">
        <v>3071</v>
      </c>
      <c r="E639" s="5">
        <v>42841</v>
      </c>
      <c r="F639" t="s">
        <v>3072</v>
      </c>
      <c r="G639" s="5">
        <v>29297</v>
      </c>
      <c r="H639" t="s">
        <v>546</v>
      </c>
      <c r="I639">
        <v>1980</v>
      </c>
      <c r="J639">
        <f>2025-Table_Customer_Lookup[[#This Row],[birth_year]]</f>
        <v>45</v>
      </c>
      <c r="K639">
        <f ca="1">RANDBETWEEN(120,300)</f>
        <v>202</v>
      </c>
      <c r="N639" s="13" t="str" cm="1">
        <f t="array" ref="N639">_xlfn.IFS(Table_Customer_Lookup[[#This Row],[home_store]]=3,"Low",Table_Customer_Lookup[[#This Row],[home_store]]=5,"Middle",Table_Customer_Lookup[[#This Row],[home_store]]=8,"High")</f>
        <v>High</v>
      </c>
      <c r="O639" s="12">
        <f t="shared" si="9"/>
        <v>9</v>
      </c>
      <c r="P639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September</v>
      </c>
      <c r="Q639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640" spans="1:17" x14ac:dyDescent="0.3">
      <c r="A640">
        <v>8322</v>
      </c>
      <c r="B640">
        <v>8</v>
      </c>
      <c r="C640" t="s">
        <v>3073</v>
      </c>
      <c r="D640" t="s">
        <v>3074</v>
      </c>
      <c r="E640" s="5">
        <v>43545</v>
      </c>
      <c r="F640" t="s">
        <v>3075</v>
      </c>
      <c r="G640" s="5">
        <v>25369</v>
      </c>
      <c r="H640" t="s">
        <v>546</v>
      </c>
      <c r="I640">
        <v>1969</v>
      </c>
      <c r="J640">
        <f>2025-Table_Customer_Lookup[[#This Row],[birth_year]]</f>
        <v>56</v>
      </c>
      <c r="K640">
        <f ca="1">RANDBETWEEN(120,300)</f>
        <v>123</v>
      </c>
      <c r="N640" s="13" t="str" cm="1">
        <f t="array" ref="N640">_xlfn.IFS(Table_Customer_Lookup[[#This Row],[home_store]]=3,"Low",Table_Customer_Lookup[[#This Row],[home_store]]=5,"Middle",Table_Customer_Lookup[[#This Row],[home_store]]=8,"High")</f>
        <v>High</v>
      </c>
      <c r="O640" s="12">
        <f t="shared" si="9"/>
        <v>6</v>
      </c>
      <c r="P640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Chanda</v>
      </c>
      <c r="Q640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641" spans="1:17" x14ac:dyDescent="0.3">
      <c r="A641">
        <v>8323</v>
      </c>
      <c r="B641">
        <v>8</v>
      </c>
      <c r="C641" t="s">
        <v>3076</v>
      </c>
      <c r="D641" t="s">
        <v>3077</v>
      </c>
      <c r="E641" s="5">
        <v>42869</v>
      </c>
      <c r="F641" t="s">
        <v>3078</v>
      </c>
      <c r="G641" s="5">
        <v>32800</v>
      </c>
      <c r="H641" t="s">
        <v>546</v>
      </c>
      <c r="I641">
        <v>1989</v>
      </c>
      <c r="J641">
        <f>2025-Table_Customer_Lookup[[#This Row],[birth_year]]</f>
        <v>36</v>
      </c>
      <c r="K641">
        <f ca="1">RANDBETWEEN(120,300)</f>
        <v>177</v>
      </c>
      <c r="N641" s="13" t="str" cm="1">
        <f t="array" ref="N641">_xlfn.IFS(Table_Customer_Lookup[[#This Row],[home_store]]=3,"Low",Table_Customer_Lookup[[#This Row],[home_store]]=5,"Middle",Table_Customer_Lookup[[#This Row],[home_store]]=8,"High")</f>
        <v>High</v>
      </c>
      <c r="O641" s="12">
        <f t="shared" si="9"/>
        <v>5</v>
      </c>
      <c r="P641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Kirby</v>
      </c>
      <c r="Q641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642" spans="1:17" x14ac:dyDescent="0.3">
      <c r="A642">
        <v>8324</v>
      </c>
      <c r="B642">
        <v>8</v>
      </c>
      <c r="C642" t="s">
        <v>3079</v>
      </c>
      <c r="D642" t="s">
        <v>3080</v>
      </c>
      <c r="E642" s="5">
        <v>43494</v>
      </c>
      <c r="F642" t="s">
        <v>3081</v>
      </c>
      <c r="G642" s="5">
        <v>24484</v>
      </c>
      <c r="H642" t="s">
        <v>546</v>
      </c>
      <c r="I642">
        <v>1967</v>
      </c>
      <c r="J642">
        <f>2025-Table_Customer_Lookup[[#This Row],[birth_year]]</f>
        <v>58</v>
      </c>
      <c r="K642">
        <f ca="1">RANDBETWEEN(120,300)</f>
        <v>178</v>
      </c>
      <c r="N642" s="13" t="str" cm="1">
        <f t="array" ref="N642">_xlfn.IFS(Table_Customer_Lookup[[#This Row],[home_store]]=3,"Low",Table_Customer_Lookup[[#This Row],[home_store]]=5,"Middle",Table_Customer_Lookup[[#This Row],[home_store]]=8,"High")</f>
        <v>High</v>
      </c>
      <c r="O642" s="12">
        <f t="shared" si="9"/>
        <v>5</v>
      </c>
      <c r="P642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Naida</v>
      </c>
      <c r="Q642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643" spans="1:17" x14ac:dyDescent="0.3">
      <c r="A643">
        <v>8325</v>
      </c>
      <c r="B643">
        <v>8</v>
      </c>
      <c r="C643" t="s">
        <v>1825</v>
      </c>
      <c r="D643" t="s">
        <v>3082</v>
      </c>
      <c r="E643" s="5">
        <v>42750</v>
      </c>
      <c r="F643" t="s">
        <v>3083</v>
      </c>
      <c r="G643" s="5">
        <v>25247</v>
      </c>
      <c r="H643" t="s">
        <v>546</v>
      </c>
      <c r="I643">
        <v>1969</v>
      </c>
      <c r="J643">
        <f>2025-Table_Customer_Lookup[[#This Row],[birth_year]]</f>
        <v>56</v>
      </c>
      <c r="K643">
        <f ca="1">RANDBETWEEN(120,300)</f>
        <v>147</v>
      </c>
      <c r="N643" s="13" t="str" cm="1">
        <f t="array" ref="N643">_xlfn.IFS(Table_Customer_Lookup[[#This Row],[home_store]]=3,"Low",Table_Customer_Lookup[[#This Row],[home_store]]=5,"Middle",Table_Customer_Lookup[[#This Row],[home_store]]=8,"High")</f>
        <v>High</v>
      </c>
      <c r="O643" s="12">
        <f t="shared" ref="O643:O706" si="10">LEN(C643)</f>
        <v>9</v>
      </c>
      <c r="P643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Guinevere</v>
      </c>
      <c r="Q643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644" spans="1:17" x14ac:dyDescent="0.3">
      <c r="A644">
        <v>8327</v>
      </c>
      <c r="B644">
        <v>8</v>
      </c>
      <c r="C644" t="s">
        <v>3084</v>
      </c>
      <c r="D644" t="s">
        <v>3085</v>
      </c>
      <c r="E644" s="5">
        <v>43481</v>
      </c>
      <c r="F644" t="s">
        <v>3086</v>
      </c>
      <c r="G644" s="5">
        <v>32127</v>
      </c>
      <c r="H644" t="s">
        <v>546</v>
      </c>
      <c r="I644">
        <v>1987</v>
      </c>
      <c r="J644">
        <f>2025-Table_Customer_Lookup[[#This Row],[birth_year]]</f>
        <v>38</v>
      </c>
      <c r="K644">
        <f ca="1">RANDBETWEEN(120,300)</f>
        <v>260</v>
      </c>
      <c r="N644" s="13" t="str" cm="1">
        <f t="array" ref="N644">_xlfn.IFS(Table_Customer_Lookup[[#This Row],[home_store]]=3,"Low",Table_Customer_Lookup[[#This Row],[home_store]]=5,"Middle",Table_Customer_Lookup[[#This Row],[home_store]]=8,"High")</f>
        <v>High</v>
      </c>
      <c r="O644" s="12">
        <f t="shared" si="10"/>
        <v>7</v>
      </c>
      <c r="P644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Phyllis</v>
      </c>
      <c r="Q644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645" spans="1:17" x14ac:dyDescent="0.3">
      <c r="A645">
        <v>8328</v>
      </c>
      <c r="B645">
        <v>8</v>
      </c>
      <c r="C645" t="s">
        <v>3087</v>
      </c>
      <c r="D645" t="s">
        <v>3088</v>
      </c>
      <c r="E645" s="5">
        <v>43473</v>
      </c>
      <c r="F645" t="s">
        <v>3089</v>
      </c>
      <c r="G645" s="5">
        <v>36132</v>
      </c>
      <c r="H645" t="s">
        <v>546</v>
      </c>
      <c r="I645">
        <v>1998</v>
      </c>
      <c r="J645">
        <f>2025-Table_Customer_Lookup[[#This Row],[birth_year]]</f>
        <v>27</v>
      </c>
      <c r="K645">
        <f ca="1">RANDBETWEEN(120,300)</f>
        <v>137</v>
      </c>
      <c r="N645" s="13" t="str" cm="1">
        <f t="array" ref="N645">_xlfn.IFS(Table_Customer_Lookup[[#This Row],[home_store]]=3,"Low",Table_Customer_Lookup[[#This Row],[home_store]]=5,"Middle",Table_Customer_Lookup[[#This Row],[home_store]]=8,"High")</f>
        <v>High</v>
      </c>
      <c r="O645" s="12">
        <f t="shared" si="10"/>
        <v>5</v>
      </c>
      <c r="P645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Buffy</v>
      </c>
      <c r="Q645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646" spans="1:17" x14ac:dyDescent="0.3">
      <c r="A646">
        <v>8329</v>
      </c>
      <c r="B646">
        <v>8</v>
      </c>
      <c r="C646" t="s">
        <v>2715</v>
      </c>
      <c r="D646" t="s">
        <v>3090</v>
      </c>
      <c r="E646" s="5">
        <v>43512</v>
      </c>
      <c r="F646" t="s">
        <v>3091</v>
      </c>
      <c r="G646" s="5">
        <v>20171</v>
      </c>
      <c r="H646" t="s">
        <v>546</v>
      </c>
      <c r="I646">
        <v>1955</v>
      </c>
      <c r="J646">
        <f>2025-Table_Customer_Lookup[[#This Row],[birth_year]]</f>
        <v>70</v>
      </c>
      <c r="K646">
        <f ca="1">RANDBETWEEN(120,300)</f>
        <v>244</v>
      </c>
      <c r="N646" s="13" t="str" cm="1">
        <f t="array" ref="N646">_xlfn.IFS(Table_Customer_Lookup[[#This Row],[home_store]]=3,"Low",Table_Customer_Lookup[[#This Row],[home_store]]=5,"Middle",Table_Customer_Lookup[[#This Row],[home_store]]=8,"High")</f>
        <v>High</v>
      </c>
      <c r="O646" s="12">
        <f t="shared" si="10"/>
        <v>9</v>
      </c>
      <c r="P646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Constance</v>
      </c>
      <c r="Q646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647" spans="1:17" x14ac:dyDescent="0.3">
      <c r="A647">
        <v>8337</v>
      </c>
      <c r="B647">
        <v>8</v>
      </c>
      <c r="C647" t="s">
        <v>2239</v>
      </c>
      <c r="D647" t="s">
        <v>3092</v>
      </c>
      <c r="E647" s="5">
        <v>43360</v>
      </c>
      <c r="F647" t="s">
        <v>3093</v>
      </c>
      <c r="G647" s="5">
        <v>27947</v>
      </c>
      <c r="H647" t="s">
        <v>546</v>
      </c>
      <c r="I647">
        <v>1976</v>
      </c>
      <c r="J647">
        <f>2025-Table_Customer_Lookup[[#This Row],[birth_year]]</f>
        <v>49</v>
      </c>
      <c r="K647">
        <f ca="1">RANDBETWEEN(120,300)</f>
        <v>266</v>
      </c>
      <c r="N647" s="13" t="str" cm="1">
        <f t="array" ref="N647">_xlfn.IFS(Table_Customer_Lookup[[#This Row],[home_store]]=3,"Low",Table_Customer_Lookup[[#This Row],[home_store]]=5,"Middle",Table_Customer_Lookup[[#This Row],[home_store]]=8,"High")</f>
        <v>High</v>
      </c>
      <c r="O647" s="12">
        <f t="shared" si="10"/>
        <v>5</v>
      </c>
      <c r="P647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Rhoda</v>
      </c>
      <c r="Q647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648" spans="1:17" x14ac:dyDescent="0.3">
      <c r="A648">
        <v>8345</v>
      </c>
      <c r="B648">
        <v>8</v>
      </c>
      <c r="C648" t="s">
        <v>2062</v>
      </c>
      <c r="D648" t="s">
        <v>3097</v>
      </c>
      <c r="E648" s="5">
        <v>42747</v>
      </c>
      <c r="F648" t="s">
        <v>3098</v>
      </c>
      <c r="G648" s="5">
        <v>32300</v>
      </c>
      <c r="H648" t="s">
        <v>546</v>
      </c>
      <c r="I648">
        <v>1988</v>
      </c>
      <c r="J648">
        <f>2025-Table_Customer_Lookup[[#This Row],[birth_year]]</f>
        <v>37</v>
      </c>
      <c r="K648">
        <f ca="1">RANDBETWEEN(120,300)</f>
        <v>288</v>
      </c>
      <c r="N648" s="13" t="str" cm="1">
        <f t="array" ref="N648">_xlfn.IFS(Table_Customer_Lookup[[#This Row],[home_store]]=3,"Low",Table_Customer_Lookup[[#This Row],[home_store]]=5,"Middle",Table_Customer_Lookup[[#This Row],[home_store]]=8,"High")</f>
        <v>High</v>
      </c>
      <c r="O648" s="12">
        <f t="shared" si="10"/>
        <v>7</v>
      </c>
      <c r="P648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Shannon</v>
      </c>
      <c r="Q648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649" spans="1:17" x14ac:dyDescent="0.3">
      <c r="A649">
        <v>8346</v>
      </c>
      <c r="B649">
        <v>8</v>
      </c>
      <c r="C649" t="s">
        <v>2314</v>
      </c>
      <c r="D649" t="s">
        <v>3099</v>
      </c>
      <c r="E649" s="5">
        <v>42890</v>
      </c>
      <c r="F649" t="s">
        <v>3100</v>
      </c>
      <c r="G649" s="5">
        <v>27946</v>
      </c>
      <c r="H649" t="s">
        <v>546</v>
      </c>
      <c r="I649">
        <v>1976</v>
      </c>
      <c r="J649">
        <f>2025-Table_Customer_Lookup[[#This Row],[birth_year]]</f>
        <v>49</v>
      </c>
      <c r="K649">
        <f ca="1">RANDBETWEEN(120,300)</f>
        <v>158</v>
      </c>
      <c r="N649" s="13" t="str" cm="1">
        <f t="array" ref="N649">_xlfn.IFS(Table_Customer_Lookup[[#This Row],[home_store]]=3,"Low",Table_Customer_Lookup[[#This Row],[home_store]]=5,"Middle",Table_Customer_Lookup[[#This Row],[home_store]]=8,"High")</f>
        <v>High</v>
      </c>
      <c r="O649" s="12">
        <f t="shared" si="10"/>
        <v>6</v>
      </c>
      <c r="P649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Ayanna</v>
      </c>
      <c r="Q649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650" spans="1:17" x14ac:dyDescent="0.3">
      <c r="A650">
        <v>8347</v>
      </c>
      <c r="B650">
        <v>8</v>
      </c>
      <c r="C650" t="s">
        <v>3101</v>
      </c>
      <c r="D650" t="s">
        <v>3102</v>
      </c>
      <c r="E650" s="5">
        <v>43034</v>
      </c>
      <c r="F650" t="s">
        <v>3103</v>
      </c>
      <c r="G650" s="5">
        <v>20382</v>
      </c>
      <c r="H650" t="s">
        <v>546</v>
      </c>
      <c r="I650">
        <v>1955</v>
      </c>
      <c r="J650">
        <f>2025-Table_Customer_Lookup[[#This Row],[birth_year]]</f>
        <v>70</v>
      </c>
      <c r="K650">
        <f ca="1">RANDBETWEEN(120,300)</f>
        <v>131</v>
      </c>
      <c r="N650" s="13" t="str" cm="1">
        <f t="array" ref="N650">_xlfn.IFS(Table_Customer_Lookup[[#This Row],[home_store]]=3,"Low",Table_Customer_Lookup[[#This Row],[home_store]]=5,"Middle",Table_Customer_Lookup[[#This Row],[home_store]]=8,"High")</f>
        <v>High</v>
      </c>
      <c r="O650" s="12">
        <f t="shared" si="10"/>
        <v>5</v>
      </c>
      <c r="P650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Alana</v>
      </c>
      <c r="Q650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651" spans="1:17" x14ac:dyDescent="0.3">
      <c r="A651">
        <v>8349</v>
      </c>
      <c r="B651">
        <v>8</v>
      </c>
      <c r="C651" t="s">
        <v>3104</v>
      </c>
      <c r="D651" t="s">
        <v>3105</v>
      </c>
      <c r="E651" s="5">
        <v>43478</v>
      </c>
      <c r="F651" t="s">
        <v>3106</v>
      </c>
      <c r="G651" s="5">
        <v>36891</v>
      </c>
      <c r="H651" t="s">
        <v>546</v>
      </c>
      <c r="I651">
        <v>2000</v>
      </c>
      <c r="J651">
        <f>2025-Table_Customer_Lookup[[#This Row],[birth_year]]</f>
        <v>25</v>
      </c>
      <c r="K651">
        <f ca="1">RANDBETWEEN(120,300)</f>
        <v>209</v>
      </c>
      <c r="N651" s="13" t="str" cm="1">
        <f t="array" ref="N651">_xlfn.IFS(Table_Customer_Lookup[[#This Row],[home_store]]=3,"Low",Table_Customer_Lookup[[#This Row],[home_store]]=5,"Middle",Table_Customer_Lookup[[#This Row],[home_store]]=8,"High")</f>
        <v>High</v>
      </c>
      <c r="O651" s="12">
        <f t="shared" si="10"/>
        <v>9</v>
      </c>
      <c r="P651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Priscilla</v>
      </c>
      <c r="Q651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652" spans="1:17" x14ac:dyDescent="0.3">
      <c r="A652">
        <v>8351</v>
      </c>
      <c r="B652">
        <v>8</v>
      </c>
      <c r="C652" t="s">
        <v>3107</v>
      </c>
      <c r="D652" t="s">
        <v>3108</v>
      </c>
      <c r="E652" s="5">
        <v>43122</v>
      </c>
      <c r="F652" t="s">
        <v>3109</v>
      </c>
      <c r="G652" s="5">
        <v>22363</v>
      </c>
      <c r="H652" t="s">
        <v>546</v>
      </c>
      <c r="I652">
        <v>1961</v>
      </c>
      <c r="J652">
        <f>2025-Table_Customer_Lookup[[#This Row],[birth_year]]</f>
        <v>64</v>
      </c>
      <c r="K652">
        <f ca="1">RANDBETWEEN(120,300)</f>
        <v>171</v>
      </c>
      <c r="N652" s="13" t="str" cm="1">
        <f t="array" ref="N652">_xlfn.IFS(Table_Customer_Lookup[[#This Row],[home_store]]=3,"Low",Table_Customer_Lookup[[#This Row],[home_store]]=5,"Middle",Table_Customer_Lookup[[#This Row],[home_store]]=8,"High")</f>
        <v>High</v>
      </c>
      <c r="O652" s="12">
        <f t="shared" si="10"/>
        <v>5</v>
      </c>
      <c r="P652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Kiona</v>
      </c>
      <c r="Q652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653" spans="1:17" x14ac:dyDescent="0.3">
      <c r="A653">
        <v>8354</v>
      </c>
      <c r="B653">
        <v>8</v>
      </c>
      <c r="C653" t="s">
        <v>2983</v>
      </c>
      <c r="D653" t="s">
        <v>3110</v>
      </c>
      <c r="E653" s="5">
        <v>42824</v>
      </c>
      <c r="F653" t="s">
        <v>3111</v>
      </c>
      <c r="G653" s="5">
        <v>22082</v>
      </c>
      <c r="H653" t="s">
        <v>546</v>
      </c>
      <c r="I653">
        <v>1960</v>
      </c>
      <c r="J653">
        <f>2025-Table_Customer_Lookup[[#This Row],[birth_year]]</f>
        <v>65</v>
      </c>
      <c r="K653">
        <f ca="1">RANDBETWEEN(120,300)</f>
        <v>242</v>
      </c>
      <c r="N653" s="13" t="str" cm="1">
        <f t="array" ref="N653">_xlfn.IFS(Table_Customer_Lookup[[#This Row],[home_store]]=3,"Low",Table_Customer_Lookup[[#This Row],[home_store]]=5,"Middle",Table_Customer_Lookup[[#This Row],[home_store]]=8,"High")</f>
        <v>High</v>
      </c>
      <c r="O653" s="12">
        <f t="shared" si="10"/>
        <v>6</v>
      </c>
      <c r="P653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Sandra</v>
      </c>
      <c r="Q653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654" spans="1:17" x14ac:dyDescent="0.3">
      <c r="A654">
        <v>8358</v>
      </c>
      <c r="B654">
        <v>8</v>
      </c>
      <c r="C654" t="s">
        <v>2155</v>
      </c>
      <c r="D654" t="s">
        <v>3112</v>
      </c>
      <c r="E654" s="5">
        <v>43397</v>
      </c>
      <c r="F654" t="s">
        <v>3113</v>
      </c>
      <c r="G654" s="5">
        <v>34416</v>
      </c>
      <c r="H654" t="s">
        <v>546</v>
      </c>
      <c r="I654">
        <v>1994</v>
      </c>
      <c r="J654">
        <f>2025-Table_Customer_Lookup[[#This Row],[birth_year]]</f>
        <v>31</v>
      </c>
      <c r="K654">
        <f ca="1">RANDBETWEEN(120,300)</f>
        <v>254</v>
      </c>
      <c r="N654" s="13" t="str" cm="1">
        <f t="array" ref="N654">_xlfn.IFS(Table_Customer_Lookup[[#This Row],[home_store]]=3,"Low",Table_Customer_Lookup[[#This Row],[home_store]]=5,"Middle",Table_Customer_Lookup[[#This Row],[home_store]]=8,"High")</f>
        <v>High</v>
      </c>
      <c r="O654" s="12">
        <f t="shared" si="10"/>
        <v>6</v>
      </c>
      <c r="P654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Brenna</v>
      </c>
      <c r="Q654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655" spans="1:17" x14ac:dyDescent="0.3">
      <c r="A655">
        <v>8359</v>
      </c>
      <c r="B655">
        <v>8</v>
      </c>
      <c r="C655" t="s">
        <v>2606</v>
      </c>
      <c r="D655" t="s">
        <v>3114</v>
      </c>
      <c r="E655" s="5">
        <v>42966</v>
      </c>
      <c r="F655" t="s">
        <v>3115</v>
      </c>
      <c r="G655" s="5">
        <v>29039</v>
      </c>
      <c r="H655" t="s">
        <v>546</v>
      </c>
      <c r="I655">
        <v>1979</v>
      </c>
      <c r="J655">
        <f>2025-Table_Customer_Lookup[[#This Row],[birth_year]]</f>
        <v>46</v>
      </c>
      <c r="K655">
        <f ca="1">RANDBETWEEN(120,300)</f>
        <v>197</v>
      </c>
      <c r="N655" s="13" t="str" cm="1">
        <f t="array" ref="N655">_xlfn.IFS(Table_Customer_Lookup[[#This Row],[home_store]]=3,"Low",Table_Customer_Lookup[[#This Row],[home_store]]=5,"Middle",Table_Customer_Lookup[[#This Row],[home_store]]=8,"High")</f>
        <v>High</v>
      </c>
      <c r="O655" s="12">
        <f t="shared" si="10"/>
        <v>3</v>
      </c>
      <c r="P655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Emi</v>
      </c>
      <c r="Q655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656" spans="1:17" x14ac:dyDescent="0.3">
      <c r="A656">
        <v>8360</v>
      </c>
      <c r="B656">
        <v>8</v>
      </c>
      <c r="C656" t="s">
        <v>3116</v>
      </c>
      <c r="D656" t="s">
        <v>3117</v>
      </c>
      <c r="E656" s="5">
        <v>43377</v>
      </c>
      <c r="F656" t="s">
        <v>3118</v>
      </c>
      <c r="G656" s="5">
        <v>24938</v>
      </c>
      <c r="H656" t="s">
        <v>546</v>
      </c>
      <c r="I656">
        <v>1968</v>
      </c>
      <c r="J656">
        <f>2025-Table_Customer_Lookup[[#This Row],[birth_year]]</f>
        <v>57</v>
      </c>
      <c r="K656">
        <f ca="1">RANDBETWEEN(120,300)</f>
        <v>221</v>
      </c>
      <c r="N656" s="13" t="str" cm="1">
        <f t="array" ref="N656">_xlfn.IFS(Table_Customer_Lookup[[#This Row],[home_store]]=3,"Low",Table_Customer_Lookup[[#This Row],[home_store]]=5,"Middle",Table_Customer_Lookup[[#This Row],[home_store]]=8,"High")</f>
        <v>High</v>
      </c>
      <c r="O656" s="12">
        <f t="shared" si="10"/>
        <v>7</v>
      </c>
      <c r="P656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Delilah</v>
      </c>
      <c r="Q656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657" spans="1:17" x14ac:dyDescent="0.3">
      <c r="A657">
        <v>8361</v>
      </c>
      <c r="B657">
        <v>8</v>
      </c>
      <c r="C657" t="s">
        <v>2053</v>
      </c>
      <c r="D657" t="s">
        <v>3119</v>
      </c>
      <c r="E657" s="5">
        <v>43449</v>
      </c>
      <c r="F657" t="s">
        <v>3120</v>
      </c>
      <c r="G657" s="5">
        <v>33917</v>
      </c>
      <c r="H657" t="s">
        <v>546</v>
      </c>
      <c r="I657">
        <v>1992</v>
      </c>
      <c r="J657">
        <f>2025-Table_Customer_Lookup[[#This Row],[birth_year]]</f>
        <v>33</v>
      </c>
      <c r="K657">
        <f ca="1">RANDBETWEEN(120,300)</f>
        <v>230</v>
      </c>
      <c r="N657" s="13" t="str" cm="1">
        <f t="array" ref="N657">_xlfn.IFS(Table_Customer_Lookup[[#This Row],[home_store]]=3,"Low",Table_Customer_Lookup[[#This Row],[home_store]]=5,"Middle",Table_Customer_Lookup[[#This Row],[home_store]]=8,"High")</f>
        <v>High</v>
      </c>
      <c r="O657" s="12">
        <f t="shared" si="10"/>
        <v>4</v>
      </c>
      <c r="P657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Dara</v>
      </c>
      <c r="Q657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658" spans="1:17" x14ac:dyDescent="0.3">
      <c r="A658">
        <v>8363</v>
      </c>
      <c r="B658">
        <v>8</v>
      </c>
      <c r="C658" t="s">
        <v>3121</v>
      </c>
      <c r="D658" t="s">
        <v>3122</v>
      </c>
      <c r="E658" s="5">
        <v>43554</v>
      </c>
      <c r="F658" t="s">
        <v>3123</v>
      </c>
      <c r="G658" s="5">
        <v>26820</v>
      </c>
      <c r="H658" t="s">
        <v>546</v>
      </c>
      <c r="I658">
        <v>1973</v>
      </c>
      <c r="J658">
        <f>2025-Table_Customer_Lookup[[#This Row],[birth_year]]</f>
        <v>52</v>
      </c>
      <c r="K658">
        <f ca="1">RANDBETWEEN(120,300)</f>
        <v>236</v>
      </c>
      <c r="N658" s="13" t="str" cm="1">
        <f t="array" ref="N658">_xlfn.IFS(Table_Customer_Lookup[[#This Row],[home_store]]=3,"Low",Table_Customer_Lookup[[#This Row],[home_store]]=5,"Middle",Table_Customer_Lookup[[#This Row],[home_store]]=8,"High")</f>
        <v>High</v>
      </c>
      <c r="O658" s="12">
        <f t="shared" si="10"/>
        <v>8</v>
      </c>
      <c r="P658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Madaline</v>
      </c>
      <c r="Q658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659" spans="1:17" x14ac:dyDescent="0.3">
      <c r="A659">
        <v>8366</v>
      </c>
      <c r="B659">
        <v>8</v>
      </c>
      <c r="C659" t="s">
        <v>3124</v>
      </c>
      <c r="D659" t="s">
        <v>3125</v>
      </c>
      <c r="E659" s="5">
        <v>42929</v>
      </c>
      <c r="F659" t="s">
        <v>3126</v>
      </c>
      <c r="G659" s="5">
        <v>26980</v>
      </c>
      <c r="H659" t="s">
        <v>546</v>
      </c>
      <c r="I659">
        <v>1973</v>
      </c>
      <c r="J659">
        <f>2025-Table_Customer_Lookup[[#This Row],[birth_year]]</f>
        <v>52</v>
      </c>
      <c r="K659">
        <f ca="1">RANDBETWEEN(120,300)</f>
        <v>193</v>
      </c>
      <c r="N659" s="13" t="str" cm="1">
        <f t="array" ref="N659">_xlfn.IFS(Table_Customer_Lookup[[#This Row],[home_store]]=3,"Low",Table_Customer_Lookup[[#This Row],[home_store]]=5,"Middle",Table_Customer_Lookup[[#This Row],[home_store]]=8,"High")</f>
        <v>High</v>
      </c>
      <c r="O659" s="12">
        <f t="shared" si="10"/>
        <v>5</v>
      </c>
      <c r="P659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Jayme</v>
      </c>
      <c r="Q659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660" spans="1:17" x14ac:dyDescent="0.3">
      <c r="A660">
        <v>8368</v>
      </c>
      <c r="B660">
        <v>8</v>
      </c>
      <c r="C660" t="s">
        <v>1891</v>
      </c>
      <c r="D660" t="s">
        <v>3127</v>
      </c>
      <c r="E660" s="5">
        <v>43042</v>
      </c>
      <c r="F660" t="s">
        <v>3128</v>
      </c>
      <c r="G660" s="5">
        <v>32104</v>
      </c>
      <c r="H660" t="s">
        <v>546</v>
      </c>
      <c r="I660">
        <v>1987</v>
      </c>
      <c r="J660">
        <f>2025-Table_Customer_Lookup[[#This Row],[birth_year]]</f>
        <v>38</v>
      </c>
      <c r="K660">
        <f ca="1">RANDBETWEEN(120,300)</f>
        <v>130</v>
      </c>
      <c r="N660" s="13" t="str" cm="1">
        <f t="array" ref="N660">_xlfn.IFS(Table_Customer_Lookup[[#This Row],[home_store]]=3,"Low",Table_Customer_Lookup[[#This Row],[home_store]]=5,"Middle",Table_Customer_Lookup[[#This Row],[home_store]]=8,"High")</f>
        <v>High</v>
      </c>
      <c r="O660" s="12">
        <f t="shared" si="10"/>
        <v>4</v>
      </c>
      <c r="P660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Nita</v>
      </c>
      <c r="Q660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661" spans="1:17" x14ac:dyDescent="0.3">
      <c r="A661">
        <v>8369</v>
      </c>
      <c r="B661">
        <v>8</v>
      </c>
      <c r="C661" t="s">
        <v>2371</v>
      </c>
      <c r="D661" t="s">
        <v>3129</v>
      </c>
      <c r="E661" s="5">
        <v>43242</v>
      </c>
      <c r="F661" t="s">
        <v>3130</v>
      </c>
      <c r="G661" s="5">
        <v>32802</v>
      </c>
      <c r="H661" t="s">
        <v>546</v>
      </c>
      <c r="I661">
        <v>1989</v>
      </c>
      <c r="J661">
        <f>2025-Table_Customer_Lookup[[#This Row],[birth_year]]</f>
        <v>36</v>
      </c>
      <c r="K661">
        <f ca="1">RANDBETWEEN(120,300)</f>
        <v>151</v>
      </c>
      <c r="N661" s="13" t="str" cm="1">
        <f t="array" ref="N661">_xlfn.IFS(Table_Customer_Lookup[[#This Row],[home_store]]=3,"Low",Table_Customer_Lookup[[#This Row],[home_store]]=5,"Middle",Table_Customer_Lookup[[#This Row],[home_store]]=8,"High")</f>
        <v>High</v>
      </c>
      <c r="O661" s="12">
        <f t="shared" si="10"/>
        <v>5</v>
      </c>
      <c r="P661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Paula</v>
      </c>
      <c r="Q661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662" spans="1:17" x14ac:dyDescent="0.3">
      <c r="A662">
        <v>8370</v>
      </c>
      <c r="B662">
        <v>8</v>
      </c>
      <c r="C662" t="s">
        <v>3131</v>
      </c>
      <c r="D662" t="s">
        <v>3132</v>
      </c>
      <c r="E662" s="5">
        <v>43353</v>
      </c>
      <c r="F662" t="s">
        <v>3133</v>
      </c>
      <c r="G662" s="5">
        <v>25442</v>
      </c>
      <c r="H662" t="s">
        <v>546</v>
      </c>
      <c r="I662">
        <v>1969</v>
      </c>
      <c r="J662">
        <f>2025-Table_Customer_Lookup[[#This Row],[birth_year]]</f>
        <v>56</v>
      </c>
      <c r="K662">
        <f ca="1">RANDBETWEEN(120,300)</f>
        <v>238</v>
      </c>
      <c r="N662" s="13" t="str" cm="1">
        <f t="array" ref="N662">_xlfn.IFS(Table_Customer_Lookup[[#This Row],[home_store]]=3,"Low",Table_Customer_Lookup[[#This Row],[home_store]]=5,"Middle",Table_Customer_Lookup[[#This Row],[home_store]]=8,"High")</f>
        <v>High</v>
      </c>
      <c r="O662" s="12">
        <f t="shared" si="10"/>
        <v>4</v>
      </c>
      <c r="P662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Maya</v>
      </c>
      <c r="Q662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663" spans="1:17" x14ac:dyDescent="0.3">
      <c r="A663">
        <v>8371</v>
      </c>
      <c r="B663">
        <v>8</v>
      </c>
      <c r="C663" t="s">
        <v>3134</v>
      </c>
      <c r="D663" t="s">
        <v>3135</v>
      </c>
      <c r="E663" s="5">
        <v>42919</v>
      </c>
      <c r="F663" t="s">
        <v>3136</v>
      </c>
      <c r="G663" s="5">
        <v>22762</v>
      </c>
      <c r="H663" t="s">
        <v>546</v>
      </c>
      <c r="I663">
        <v>1962</v>
      </c>
      <c r="J663">
        <f>2025-Table_Customer_Lookup[[#This Row],[birth_year]]</f>
        <v>63</v>
      </c>
      <c r="K663">
        <f ca="1">RANDBETWEEN(120,300)</f>
        <v>207</v>
      </c>
      <c r="N663" s="13" t="str" cm="1">
        <f t="array" ref="N663">_xlfn.IFS(Table_Customer_Lookup[[#This Row],[home_store]]=3,"Low",Table_Customer_Lookup[[#This Row],[home_store]]=5,"Middle",Table_Customer_Lookup[[#This Row],[home_store]]=8,"High")</f>
        <v>High</v>
      </c>
      <c r="O663" s="12">
        <f t="shared" si="10"/>
        <v>6</v>
      </c>
      <c r="P663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Serena</v>
      </c>
      <c r="Q663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664" spans="1:17" x14ac:dyDescent="0.3">
      <c r="A664">
        <v>8376</v>
      </c>
      <c r="B664">
        <v>8</v>
      </c>
      <c r="C664" t="s">
        <v>3137</v>
      </c>
      <c r="D664" t="s">
        <v>3138</v>
      </c>
      <c r="E664" s="5">
        <v>42919</v>
      </c>
      <c r="F664" t="s">
        <v>3139</v>
      </c>
      <c r="G664" s="5">
        <v>35057</v>
      </c>
      <c r="H664" t="s">
        <v>546</v>
      </c>
      <c r="I664">
        <v>1995</v>
      </c>
      <c r="J664">
        <f>2025-Table_Customer_Lookup[[#This Row],[birth_year]]</f>
        <v>30</v>
      </c>
      <c r="K664">
        <f ca="1">RANDBETWEEN(120,300)</f>
        <v>287</v>
      </c>
      <c r="N664" s="13" t="str" cm="1">
        <f t="array" ref="N664">_xlfn.IFS(Table_Customer_Lookup[[#This Row],[home_store]]=3,"Low",Table_Customer_Lookup[[#This Row],[home_store]]=5,"Middle",Table_Customer_Lookup[[#This Row],[home_store]]=8,"High")</f>
        <v>High</v>
      </c>
      <c r="O664" s="12">
        <f t="shared" si="10"/>
        <v>5</v>
      </c>
      <c r="P664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Ivana</v>
      </c>
      <c r="Q664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665" spans="1:17" x14ac:dyDescent="0.3">
      <c r="A665">
        <v>8380</v>
      </c>
      <c r="B665">
        <v>8</v>
      </c>
      <c r="C665" t="s">
        <v>3140</v>
      </c>
      <c r="D665" t="s">
        <v>3141</v>
      </c>
      <c r="E665" s="5">
        <v>43131</v>
      </c>
      <c r="F665" t="s">
        <v>3142</v>
      </c>
      <c r="G665" s="5">
        <v>19459</v>
      </c>
      <c r="H665" t="s">
        <v>546</v>
      </c>
      <c r="I665">
        <v>1953</v>
      </c>
      <c r="J665">
        <f>2025-Table_Customer_Lookup[[#This Row],[birth_year]]</f>
        <v>72</v>
      </c>
      <c r="K665">
        <f ca="1">RANDBETWEEN(120,300)</f>
        <v>232</v>
      </c>
      <c r="N665" s="13" t="str" cm="1">
        <f t="array" ref="N665">_xlfn.IFS(Table_Customer_Lookup[[#This Row],[home_store]]=3,"Low",Table_Customer_Lookup[[#This Row],[home_store]]=5,"Middle",Table_Customer_Lookup[[#This Row],[home_store]]=8,"High")</f>
        <v>High</v>
      </c>
      <c r="O665" s="12">
        <f t="shared" si="10"/>
        <v>6</v>
      </c>
      <c r="P665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Gisela</v>
      </c>
      <c r="Q665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666" spans="1:17" x14ac:dyDescent="0.3">
      <c r="A666">
        <v>8382</v>
      </c>
      <c r="B666">
        <v>8</v>
      </c>
      <c r="C666" t="s">
        <v>3137</v>
      </c>
      <c r="D666" t="s">
        <v>3143</v>
      </c>
      <c r="E666" s="5">
        <v>42988</v>
      </c>
      <c r="F666" t="s">
        <v>3144</v>
      </c>
      <c r="G666" s="5">
        <v>28214</v>
      </c>
      <c r="H666" t="s">
        <v>546</v>
      </c>
      <c r="I666">
        <v>1977</v>
      </c>
      <c r="J666">
        <f>2025-Table_Customer_Lookup[[#This Row],[birth_year]]</f>
        <v>48</v>
      </c>
      <c r="K666">
        <f ca="1">RANDBETWEEN(120,300)</f>
        <v>126</v>
      </c>
      <c r="N666" s="13" t="str" cm="1">
        <f t="array" ref="N666">_xlfn.IFS(Table_Customer_Lookup[[#This Row],[home_store]]=3,"Low",Table_Customer_Lookup[[#This Row],[home_store]]=5,"Middle",Table_Customer_Lookup[[#This Row],[home_store]]=8,"High")</f>
        <v>High</v>
      </c>
      <c r="O666" s="12">
        <f t="shared" si="10"/>
        <v>5</v>
      </c>
      <c r="P666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Ivana</v>
      </c>
      <c r="Q666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667" spans="1:17" x14ac:dyDescent="0.3">
      <c r="A667">
        <v>8383</v>
      </c>
      <c r="B667">
        <v>8</v>
      </c>
      <c r="C667" t="s">
        <v>1947</v>
      </c>
      <c r="D667" t="s">
        <v>3145</v>
      </c>
      <c r="E667" s="5">
        <v>43135</v>
      </c>
      <c r="F667" t="s">
        <v>3146</v>
      </c>
      <c r="G667" s="5">
        <v>31516</v>
      </c>
      <c r="H667" t="s">
        <v>546</v>
      </c>
      <c r="I667">
        <v>1986</v>
      </c>
      <c r="J667">
        <f>2025-Table_Customer_Lookup[[#This Row],[birth_year]]</f>
        <v>39</v>
      </c>
      <c r="K667">
        <f ca="1">RANDBETWEEN(120,300)</f>
        <v>142</v>
      </c>
      <c r="N667" s="13" t="str" cm="1">
        <f t="array" ref="N667">_xlfn.IFS(Table_Customer_Lookup[[#This Row],[home_store]]=3,"Low",Table_Customer_Lookup[[#This Row],[home_store]]=5,"Middle",Table_Customer_Lookup[[#This Row],[home_store]]=8,"High")</f>
        <v>High</v>
      </c>
      <c r="O667" s="12">
        <f t="shared" si="10"/>
        <v>5</v>
      </c>
      <c r="P667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Sasha</v>
      </c>
      <c r="Q667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668" spans="1:17" x14ac:dyDescent="0.3">
      <c r="A668">
        <v>8384</v>
      </c>
      <c r="B668">
        <v>8</v>
      </c>
      <c r="C668" t="s">
        <v>3147</v>
      </c>
      <c r="D668" t="s">
        <v>3148</v>
      </c>
      <c r="E668" s="5">
        <v>43159</v>
      </c>
      <c r="F668" t="s">
        <v>3149</v>
      </c>
      <c r="G668" s="5">
        <v>33508</v>
      </c>
      <c r="H668" t="s">
        <v>546</v>
      </c>
      <c r="I668">
        <v>1991</v>
      </c>
      <c r="J668">
        <f>2025-Table_Customer_Lookup[[#This Row],[birth_year]]</f>
        <v>34</v>
      </c>
      <c r="K668">
        <f ca="1">RANDBETWEEN(120,300)</f>
        <v>204</v>
      </c>
      <c r="N668" s="13" t="str" cm="1">
        <f t="array" ref="N668">_xlfn.IFS(Table_Customer_Lookup[[#This Row],[home_store]]=3,"Low",Table_Customer_Lookup[[#This Row],[home_store]]=5,"Middle",Table_Customer_Lookup[[#This Row],[home_store]]=8,"High")</f>
        <v>High</v>
      </c>
      <c r="O668" s="12">
        <f t="shared" si="10"/>
        <v>7</v>
      </c>
      <c r="P668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Leandra</v>
      </c>
      <c r="Q668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669" spans="1:17" x14ac:dyDescent="0.3">
      <c r="A669">
        <v>8385</v>
      </c>
      <c r="B669">
        <v>8</v>
      </c>
      <c r="C669" t="s">
        <v>3150</v>
      </c>
      <c r="D669" t="s">
        <v>3151</v>
      </c>
      <c r="E669" s="5">
        <v>43035</v>
      </c>
      <c r="F669" t="s">
        <v>3152</v>
      </c>
      <c r="G669" s="5">
        <v>24384</v>
      </c>
      <c r="H669" t="s">
        <v>546</v>
      </c>
      <c r="I669">
        <v>1966</v>
      </c>
      <c r="J669">
        <f>2025-Table_Customer_Lookup[[#This Row],[birth_year]]</f>
        <v>59</v>
      </c>
      <c r="K669">
        <f ca="1">RANDBETWEEN(120,300)</f>
        <v>279</v>
      </c>
      <c r="N669" s="13" t="str" cm="1">
        <f t="array" ref="N669">_xlfn.IFS(Table_Customer_Lookup[[#This Row],[home_store]]=3,"Low",Table_Customer_Lookup[[#This Row],[home_store]]=5,"Middle",Table_Customer_Lookup[[#This Row],[home_store]]=8,"High")</f>
        <v>High</v>
      </c>
      <c r="O669" s="12">
        <f t="shared" si="10"/>
        <v>7</v>
      </c>
      <c r="P669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Cecilia</v>
      </c>
      <c r="Q669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670" spans="1:17" x14ac:dyDescent="0.3">
      <c r="A670">
        <v>8392</v>
      </c>
      <c r="B670">
        <v>8</v>
      </c>
      <c r="C670" t="s">
        <v>3153</v>
      </c>
      <c r="D670" t="s">
        <v>3154</v>
      </c>
      <c r="E670" s="5">
        <v>42871</v>
      </c>
      <c r="F670" t="s">
        <v>3155</v>
      </c>
      <c r="G670" s="5">
        <v>34382</v>
      </c>
      <c r="H670" t="s">
        <v>546</v>
      </c>
      <c r="I670">
        <v>1994</v>
      </c>
      <c r="J670">
        <f>2025-Table_Customer_Lookup[[#This Row],[birth_year]]</f>
        <v>31</v>
      </c>
      <c r="K670">
        <f ca="1">RANDBETWEEN(120,300)</f>
        <v>145</v>
      </c>
      <c r="N670" s="13" t="str" cm="1">
        <f t="array" ref="N670">_xlfn.IFS(Table_Customer_Lookup[[#This Row],[home_store]]=3,"Low",Table_Customer_Lookup[[#This Row],[home_store]]=5,"Middle",Table_Customer_Lookup[[#This Row],[home_store]]=8,"High")</f>
        <v>High</v>
      </c>
      <c r="O670" s="12">
        <f t="shared" si="10"/>
        <v>5</v>
      </c>
      <c r="P670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Diana</v>
      </c>
      <c r="Q670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671" spans="1:17" x14ac:dyDescent="0.3">
      <c r="A671">
        <v>8393</v>
      </c>
      <c r="B671">
        <v>8</v>
      </c>
      <c r="C671" t="s">
        <v>3156</v>
      </c>
      <c r="D671" t="s">
        <v>3157</v>
      </c>
      <c r="E671" s="5">
        <v>42934</v>
      </c>
      <c r="F671" t="s">
        <v>3158</v>
      </c>
      <c r="G671" s="5">
        <v>32551</v>
      </c>
      <c r="H671" t="s">
        <v>546</v>
      </c>
      <c r="I671">
        <v>1989</v>
      </c>
      <c r="J671">
        <f>2025-Table_Customer_Lookup[[#This Row],[birth_year]]</f>
        <v>36</v>
      </c>
      <c r="K671">
        <f ca="1">RANDBETWEEN(120,300)</f>
        <v>240</v>
      </c>
      <c r="N671" s="13" t="str" cm="1">
        <f t="array" ref="N671">_xlfn.IFS(Table_Customer_Lookup[[#This Row],[home_store]]=3,"Low",Table_Customer_Lookup[[#This Row],[home_store]]=5,"Middle",Table_Customer_Lookup[[#This Row],[home_store]]=8,"High")</f>
        <v>High</v>
      </c>
      <c r="O671" s="12">
        <f t="shared" si="10"/>
        <v>5</v>
      </c>
      <c r="P671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Maggy</v>
      </c>
      <c r="Q671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672" spans="1:17" x14ac:dyDescent="0.3">
      <c r="A672">
        <v>8396</v>
      </c>
      <c r="B672">
        <v>8</v>
      </c>
      <c r="C672" t="s">
        <v>1840</v>
      </c>
      <c r="D672" t="s">
        <v>3159</v>
      </c>
      <c r="E672" s="5">
        <v>43465</v>
      </c>
      <c r="F672" t="s">
        <v>3160</v>
      </c>
      <c r="G672" s="5">
        <v>25428</v>
      </c>
      <c r="H672" t="s">
        <v>546</v>
      </c>
      <c r="I672">
        <v>1969</v>
      </c>
      <c r="J672">
        <f>2025-Table_Customer_Lookup[[#This Row],[birth_year]]</f>
        <v>56</v>
      </c>
      <c r="K672">
        <f ca="1">RANDBETWEEN(120,300)</f>
        <v>279</v>
      </c>
      <c r="N672" s="13" t="str" cm="1">
        <f t="array" ref="N672">_xlfn.IFS(Table_Customer_Lookup[[#This Row],[home_store]]=3,"Low",Table_Customer_Lookup[[#This Row],[home_store]]=5,"Middle",Table_Customer_Lookup[[#This Row],[home_store]]=8,"High")</f>
        <v>High</v>
      </c>
      <c r="O672" s="12">
        <f t="shared" si="10"/>
        <v>6</v>
      </c>
      <c r="P672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Mollie</v>
      </c>
      <c r="Q672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673" spans="1:17" x14ac:dyDescent="0.3">
      <c r="A673">
        <v>8397</v>
      </c>
      <c r="B673">
        <v>8</v>
      </c>
      <c r="C673" t="s">
        <v>3161</v>
      </c>
      <c r="D673" t="s">
        <v>3162</v>
      </c>
      <c r="E673" s="5">
        <v>43413</v>
      </c>
      <c r="F673" t="s">
        <v>3163</v>
      </c>
      <c r="G673" s="5">
        <v>26414</v>
      </c>
      <c r="H673" t="s">
        <v>546</v>
      </c>
      <c r="I673">
        <v>1972</v>
      </c>
      <c r="J673">
        <f>2025-Table_Customer_Lookup[[#This Row],[birth_year]]</f>
        <v>53</v>
      </c>
      <c r="K673">
        <f ca="1">RANDBETWEEN(120,300)</f>
        <v>279</v>
      </c>
      <c r="N673" s="13" t="str" cm="1">
        <f t="array" ref="N673">_xlfn.IFS(Table_Customer_Lookup[[#This Row],[home_store]]=3,"Low",Table_Customer_Lookup[[#This Row],[home_store]]=5,"Middle",Table_Customer_Lookup[[#This Row],[home_store]]=8,"High")</f>
        <v>High</v>
      </c>
      <c r="O673" s="12">
        <f t="shared" si="10"/>
        <v>4</v>
      </c>
      <c r="P673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Inga</v>
      </c>
      <c r="Q673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674" spans="1:17" x14ac:dyDescent="0.3">
      <c r="A674">
        <v>8398</v>
      </c>
      <c r="B674">
        <v>8</v>
      </c>
      <c r="C674" t="s">
        <v>1900</v>
      </c>
      <c r="D674" t="s">
        <v>3164</v>
      </c>
      <c r="E674" s="5">
        <v>42763</v>
      </c>
      <c r="F674" t="s">
        <v>3165</v>
      </c>
      <c r="G674" s="5">
        <v>33437</v>
      </c>
      <c r="H674" t="s">
        <v>546</v>
      </c>
      <c r="I674">
        <v>1991</v>
      </c>
      <c r="J674">
        <f>2025-Table_Customer_Lookup[[#This Row],[birth_year]]</f>
        <v>34</v>
      </c>
      <c r="K674">
        <f ca="1">RANDBETWEEN(120,300)</f>
        <v>268</v>
      </c>
      <c r="N674" s="13" t="str" cm="1">
        <f t="array" ref="N674">_xlfn.IFS(Table_Customer_Lookup[[#This Row],[home_store]]=3,"Low",Table_Customer_Lookup[[#This Row],[home_store]]=5,"Middle",Table_Customer_Lookup[[#This Row],[home_store]]=8,"High")</f>
        <v>High</v>
      </c>
      <c r="O674" s="12">
        <f t="shared" si="10"/>
        <v>9</v>
      </c>
      <c r="P674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Dominique</v>
      </c>
      <c r="Q674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675" spans="1:17" x14ac:dyDescent="0.3">
      <c r="A675">
        <v>8400</v>
      </c>
      <c r="B675">
        <v>8</v>
      </c>
      <c r="C675" t="s">
        <v>2164</v>
      </c>
      <c r="D675" t="s">
        <v>3166</v>
      </c>
      <c r="E675" s="5">
        <v>42913</v>
      </c>
      <c r="F675" t="s">
        <v>3167</v>
      </c>
      <c r="G675" s="5">
        <v>29414</v>
      </c>
      <c r="H675" t="s">
        <v>546</v>
      </c>
      <c r="I675">
        <v>1980</v>
      </c>
      <c r="J675">
        <f>2025-Table_Customer_Lookup[[#This Row],[birth_year]]</f>
        <v>45</v>
      </c>
      <c r="K675">
        <f ca="1">RANDBETWEEN(120,300)</f>
        <v>204</v>
      </c>
      <c r="N675" s="13" t="str" cm="1">
        <f t="array" ref="N675">_xlfn.IFS(Table_Customer_Lookup[[#This Row],[home_store]]=3,"Low",Table_Customer_Lookup[[#This Row],[home_store]]=5,"Middle",Table_Customer_Lookup[[#This Row],[home_store]]=8,"High")</f>
        <v>High</v>
      </c>
      <c r="O675" s="12">
        <f t="shared" si="10"/>
        <v>7</v>
      </c>
      <c r="P675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Brielle</v>
      </c>
      <c r="Q675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676" spans="1:17" x14ac:dyDescent="0.3">
      <c r="A676">
        <v>8402</v>
      </c>
      <c r="B676">
        <v>8</v>
      </c>
      <c r="C676" t="s">
        <v>3168</v>
      </c>
      <c r="D676" t="s">
        <v>3169</v>
      </c>
      <c r="E676" s="5">
        <v>43445</v>
      </c>
      <c r="F676" t="s">
        <v>3170</v>
      </c>
      <c r="G676" s="5">
        <v>36393</v>
      </c>
      <c r="H676" t="s">
        <v>546</v>
      </c>
      <c r="I676">
        <v>1999</v>
      </c>
      <c r="J676">
        <f>2025-Table_Customer_Lookup[[#This Row],[birth_year]]</f>
        <v>26</v>
      </c>
      <c r="K676">
        <f ca="1">RANDBETWEEN(120,300)</f>
        <v>236</v>
      </c>
      <c r="N676" s="13" t="str" cm="1">
        <f t="array" ref="N676">_xlfn.IFS(Table_Customer_Lookup[[#This Row],[home_store]]=3,"Low",Table_Customer_Lookup[[#This Row],[home_store]]=5,"Middle",Table_Customer_Lookup[[#This Row],[home_store]]=8,"High")</f>
        <v>High</v>
      </c>
      <c r="O676" s="12">
        <f t="shared" si="10"/>
        <v>5</v>
      </c>
      <c r="P676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Libby</v>
      </c>
      <c r="Q676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677" spans="1:17" x14ac:dyDescent="0.3">
      <c r="A677">
        <v>8404</v>
      </c>
      <c r="B677">
        <v>8</v>
      </c>
      <c r="C677" t="s">
        <v>3171</v>
      </c>
      <c r="D677" t="s">
        <v>3172</v>
      </c>
      <c r="E677" s="5">
        <v>43442</v>
      </c>
      <c r="F677" t="s">
        <v>3173</v>
      </c>
      <c r="G677" s="5">
        <v>24775</v>
      </c>
      <c r="H677" t="s">
        <v>546</v>
      </c>
      <c r="I677">
        <v>1967</v>
      </c>
      <c r="J677">
        <f>2025-Table_Customer_Lookup[[#This Row],[birth_year]]</f>
        <v>58</v>
      </c>
      <c r="K677">
        <f ca="1">RANDBETWEEN(120,300)</f>
        <v>275</v>
      </c>
      <c r="N677" s="13" t="str" cm="1">
        <f t="array" ref="N677">_xlfn.IFS(Table_Customer_Lookup[[#This Row],[home_store]]=3,"Low",Table_Customer_Lookup[[#This Row],[home_store]]=5,"Middle",Table_Customer_Lookup[[#This Row],[home_store]]=8,"High")</f>
        <v>High</v>
      </c>
      <c r="O677" s="12">
        <f t="shared" si="10"/>
        <v>7</v>
      </c>
      <c r="P677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Lillith</v>
      </c>
      <c r="Q677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678" spans="1:17" x14ac:dyDescent="0.3">
      <c r="A678">
        <v>8405</v>
      </c>
      <c r="B678">
        <v>8</v>
      </c>
      <c r="C678" t="s">
        <v>2268</v>
      </c>
      <c r="D678" t="s">
        <v>3174</v>
      </c>
      <c r="E678" s="5">
        <v>43104</v>
      </c>
      <c r="F678" t="s">
        <v>3175</v>
      </c>
      <c r="G678" s="5">
        <v>25536</v>
      </c>
      <c r="H678" t="s">
        <v>546</v>
      </c>
      <c r="I678">
        <v>1969</v>
      </c>
      <c r="J678">
        <f>2025-Table_Customer_Lookup[[#This Row],[birth_year]]</f>
        <v>56</v>
      </c>
      <c r="K678">
        <f ca="1">RANDBETWEEN(120,300)</f>
        <v>216</v>
      </c>
      <c r="N678" s="13" t="str" cm="1">
        <f t="array" ref="N678">_xlfn.IFS(Table_Customer_Lookup[[#This Row],[home_store]]=3,"Low",Table_Customer_Lookup[[#This Row],[home_store]]=5,"Middle",Table_Customer_Lookup[[#This Row],[home_store]]=8,"High")</f>
        <v>High</v>
      </c>
      <c r="O678" s="12">
        <f t="shared" si="10"/>
        <v>4</v>
      </c>
      <c r="P678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Ruby</v>
      </c>
      <c r="Q678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679" spans="1:17" x14ac:dyDescent="0.3">
      <c r="A679">
        <v>8407</v>
      </c>
      <c r="B679">
        <v>8</v>
      </c>
      <c r="C679" t="s">
        <v>2686</v>
      </c>
      <c r="D679" t="s">
        <v>3176</v>
      </c>
      <c r="E679" s="5">
        <v>43386</v>
      </c>
      <c r="F679" t="s">
        <v>3177</v>
      </c>
      <c r="G679" s="5">
        <v>29475</v>
      </c>
      <c r="H679" t="s">
        <v>546</v>
      </c>
      <c r="I679">
        <v>1980</v>
      </c>
      <c r="J679">
        <f>2025-Table_Customer_Lookup[[#This Row],[birth_year]]</f>
        <v>45</v>
      </c>
      <c r="K679">
        <f ca="1">RANDBETWEEN(120,300)</f>
        <v>285</v>
      </c>
      <c r="N679" s="13" t="str" cm="1">
        <f t="array" ref="N679">_xlfn.IFS(Table_Customer_Lookup[[#This Row],[home_store]]=3,"Low",Table_Customer_Lookup[[#This Row],[home_store]]=5,"Middle",Table_Customer_Lookup[[#This Row],[home_store]]=8,"High")</f>
        <v>High</v>
      </c>
      <c r="O679" s="12">
        <f t="shared" si="10"/>
        <v>7</v>
      </c>
      <c r="P679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Eugenia</v>
      </c>
      <c r="Q679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680" spans="1:17" x14ac:dyDescent="0.3">
      <c r="A680">
        <v>8408</v>
      </c>
      <c r="B680">
        <v>8</v>
      </c>
      <c r="C680" t="s">
        <v>1807</v>
      </c>
      <c r="D680" t="s">
        <v>3178</v>
      </c>
      <c r="E680" s="5">
        <v>43111</v>
      </c>
      <c r="F680" t="s">
        <v>3179</v>
      </c>
      <c r="G680" s="5">
        <v>24719</v>
      </c>
      <c r="H680" t="s">
        <v>546</v>
      </c>
      <c r="I680">
        <v>1967</v>
      </c>
      <c r="J680">
        <f>2025-Table_Customer_Lookup[[#This Row],[birth_year]]</f>
        <v>58</v>
      </c>
      <c r="K680">
        <f ca="1">RANDBETWEEN(120,300)</f>
        <v>277</v>
      </c>
      <c r="N680" s="13" t="str" cm="1">
        <f t="array" ref="N680">_xlfn.IFS(Table_Customer_Lookup[[#This Row],[home_store]]=3,"Low",Table_Customer_Lookup[[#This Row],[home_store]]=5,"Middle",Table_Customer_Lookup[[#This Row],[home_store]]=8,"High")</f>
        <v>High</v>
      </c>
      <c r="O680" s="12">
        <f t="shared" si="10"/>
        <v>5</v>
      </c>
      <c r="P680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Leila</v>
      </c>
      <c r="Q680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681" spans="1:17" x14ac:dyDescent="0.3">
      <c r="A681">
        <v>8409</v>
      </c>
      <c r="B681">
        <v>8</v>
      </c>
      <c r="C681" t="s">
        <v>3180</v>
      </c>
      <c r="D681" t="s">
        <v>3181</v>
      </c>
      <c r="E681" s="5">
        <v>42863</v>
      </c>
      <c r="F681" t="s">
        <v>3182</v>
      </c>
      <c r="G681" s="5">
        <v>33024</v>
      </c>
      <c r="H681" t="s">
        <v>546</v>
      </c>
      <c r="I681">
        <v>1990</v>
      </c>
      <c r="J681">
        <f>2025-Table_Customer_Lookup[[#This Row],[birth_year]]</f>
        <v>35</v>
      </c>
      <c r="K681">
        <f ca="1">RANDBETWEEN(120,300)</f>
        <v>195</v>
      </c>
      <c r="N681" s="13" t="str" cm="1">
        <f t="array" ref="N681">_xlfn.IFS(Table_Customer_Lookup[[#This Row],[home_store]]=3,"Low",Table_Customer_Lookup[[#This Row],[home_store]]=5,"Middle",Table_Customer_Lookup[[#This Row],[home_store]]=8,"High")</f>
        <v>High</v>
      </c>
      <c r="O681" s="12">
        <f t="shared" si="10"/>
        <v>6</v>
      </c>
      <c r="P681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Rachel</v>
      </c>
      <c r="Q681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682" spans="1:17" x14ac:dyDescent="0.3">
      <c r="A682">
        <v>8410</v>
      </c>
      <c r="B682">
        <v>8</v>
      </c>
      <c r="C682" t="s">
        <v>3087</v>
      </c>
      <c r="D682" t="s">
        <v>3183</v>
      </c>
      <c r="E682" s="5">
        <v>43366</v>
      </c>
      <c r="F682" t="s">
        <v>3184</v>
      </c>
      <c r="G682" s="5">
        <v>22863</v>
      </c>
      <c r="H682" t="s">
        <v>546</v>
      </c>
      <c r="I682">
        <v>1962</v>
      </c>
      <c r="J682">
        <f>2025-Table_Customer_Lookup[[#This Row],[birth_year]]</f>
        <v>63</v>
      </c>
      <c r="K682">
        <f ca="1">RANDBETWEEN(120,300)</f>
        <v>173</v>
      </c>
      <c r="N682" s="13" t="str" cm="1">
        <f t="array" ref="N682">_xlfn.IFS(Table_Customer_Lookup[[#This Row],[home_store]]=3,"Low",Table_Customer_Lookup[[#This Row],[home_store]]=5,"Middle",Table_Customer_Lookup[[#This Row],[home_store]]=8,"High")</f>
        <v>High</v>
      </c>
      <c r="O682" s="12">
        <f t="shared" si="10"/>
        <v>5</v>
      </c>
      <c r="P682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Buffy</v>
      </c>
      <c r="Q682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683" spans="1:17" x14ac:dyDescent="0.3">
      <c r="A683">
        <v>8411</v>
      </c>
      <c r="B683">
        <v>8</v>
      </c>
      <c r="C683" t="s">
        <v>3185</v>
      </c>
      <c r="D683" t="s">
        <v>3186</v>
      </c>
      <c r="E683" s="5">
        <v>43004</v>
      </c>
      <c r="F683" t="s">
        <v>3187</v>
      </c>
      <c r="G683" s="5">
        <v>24212</v>
      </c>
      <c r="H683" t="s">
        <v>546</v>
      </c>
      <c r="I683">
        <v>1966</v>
      </c>
      <c r="J683">
        <f>2025-Table_Customer_Lookup[[#This Row],[birth_year]]</f>
        <v>59</v>
      </c>
      <c r="K683">
        <f ca="1">RANDBETWEEN(120,300)</f>
        <v>213</v>
      </c>
      <c r="N683" s="13" t="str" cm="1">
        <f t="array" ref="N683">_xlfn.IFS(Table_Customer_Lookup[[#This Row],[home_store]]=3,"Low",Table_Customer_Lookup[[#This Row],[home_store]]=5,"Middle",Table_Customer_Lookup[[#This Row],[home_store]]=8,"High")</f>
        <v>High</v>
      </c>
      <c r="O683" s="12">
        <f t="shared" si="10"/>
        <v>5</v>
      </c>
      <c r="P683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Faith</v>
      </c>
      <c r="Q683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684" spans="1:17" x14ac:dyDescent="0.3">
      <c r="A684">
        <v>8414</v>
      </c>
      <c r="B684">
        <v>8</v>
      </c>
      <c r="C684" t="s">
        <v>1977</v>
      </c>
      <c r="D684" t="s">
        <v>3188</v>
      </c>
      <c r="E684" s="5">
        <v>43272</v>
      </c>
      <c r="F684" t="s">
        <v>3189</v>
      </c>
      <c r="G684" s="5">
        <v>19722</v>
      </c>
      <c r="H684" t="s">
        <v>546</v>
      </c>
      <c r="I684">
        <v>1953</v>
      </c>
      <c r="J684">
        <f>2025-Table_Customer_Lookup[[#This Row],[birth_year]]</f>
        <v>72</v>
      </c>
      <c r="K684">
        <f ca="1">RANDBETWEEN(120,300)</f>
        <v>145</v>
      </c>
      <c r="N684" s="13" t="str" cm="1">
        <f t="array" ref="N684">_xlfn.IFS(Table_Customer_Lookup[[#This Row],[home_store]]=3,"Low",Table_Customer_Lookup[[#This Row],[home_store]]=5,"Middle",Table_Customer_Lookup[[#This Row],[home_store]]=8,"High")</f>
        <v>High</v>
      </c>
      <c r="O684" s="12">
        <f t="shared" si="10"/>
        <v>8</v>
      </c>
      <c r="P684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Danielle</v>
      </c>
      <c r="Q684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685" spans="1:17" x14ac:dyDescent="0.3">
      <c r="A685">
        <v>8416</v>
      </c>
      <c r="B685">
        <v>8</v>
      </c>
      <c r="C685" t="s">
        <v>2012</v>
      </c>
      <c r="D685" t="s">
        <v>3190</v>
      </c>
      <c r="E685" s="5">
        <v>43120</v>
      </c>
      <c r="F685" t="s">
        <v>3191</v>
      </c>
      <c r="G685" s="5">
        <v>32601</v>
      </c>
      <c r="H685" t="s">
        <v>546</v>
      </c>
      <c r="I685">
        <v>1989</v>
      </c>
      <c r="J685">
        <f>2025-Table_Customer_Lookup[[#This Row],[birth_year]]</f>
        <v>36</v>
      </c>
      <c r="K685">
        <f ca="1">RANDBETWEEN(120,300)</f>
        <v>211</v>
      </c>
      <c r="N685" s="13" t="str" cm="1">
        <f t="array" ref="N685">_xlfn.IFS(Table_Customer_Lookup[[#This Row],[home_store]]=3,"Low",Table_Customer_Lookup[[#This Row],[home_store]]=5,"Middle",Table_Customer_Lookup[[#This Row],[home_store]]=8,"High")</f>
        <v>High</v>
      </c>
      <c r="O685" s="12">
        <f t="shared" si="10"/>
        <v>5</v>
      </c>
      <c r="P685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Marny</v>
      </c>
      <c r="Q685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686" spans="1:17" x14ac:dyDescent="0.3">
      <c r="A686">
        <v>8422</v>
      </c>
      <c r="B686">
        <v>8</v>
      </c>
      <c r="C686" t="s">
        <v>3192</v>
      </c>
      <c r="D686" t="s">
        <v>3193</v>
      </c>
      <c r="E686" s="5">
        <v>43403</v>
      </c>
      <c r="F686" t="s">
        <v>3194</v>
      </c>
      <c r="G686" s="5">
        <v>35258</v>
      </c>
      <c r="H686" t="s">
        <v>546</v>
      </c>
      <c r="I686">
        <v>1996</v>
      </c>
      <c r="J686">
        <f>2025-Table_Customer_Lookup[[#This Row],[birth_year]]</f>
        <v>29</v>
      </c>
      <c r="K686">
        <f ca="1">RANDBETWEEN(120,300)</f>
        <v>193</v>
      </c>
      <c r="N686" s="13" t="str" cm="1">
        <f t="array" ref="N686">_xlfn.IFS(Table_Customer_Lookup[[#This Row],[home_store]]=3,"Low",Table_Customer_Lookup[[#This Row],[home_store]]=5,"Middle",Table_Customer_Lookup[[#This Row],[home_store]]=8,"High")</f>
        <v>High</v>
      </c>
      <c r="O686" s="12">
        <f t="shared" si="10"/>
        <v>5</v>
      </c>
      <c r="P686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Naomi</v>
      </c>
      <c r="Q686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687" spans="1:17" x14ac:dyDescent="0.3">
      <c r="A687">
        <v>8426</v>
      </c>
      <c r="B687">
        <v>8</v>
      </c>
      <c r="C687" t="s">
        <v>2612</v>
      </c>
      <c r="D687" t="s">
        <v>3195</v>
      </c>
      <c r="E687" s="5">
        <v>43189</v>
      </c>
      <c r="F687" t="s">
        <v>3196</v>
      </c>
      <c r="G687" s="5">
        <v>21909</v>
      </c>
      <c r="H687" t="s">
        <v>546</v>
      </c>
      <c r="I687">
        <v>1959</v>
      </c>
      <c r="J687">
        <f>2025-Table_Customer_Lookup[[#This Row],[birth_year]]</f>
        <v>66</v>
      </c>
      <c r="K687">
        <f ca="1">RANDBETWEEN(120,300)</f>
        <v>226</v>
      </c>
      <c r="N687" s="13" t="str" cm="1">
        <f t="array" ref="N687">_xlfn.IFS(Table_Customer_Lookup[[#This Row],[home_store]]=3,"Low",Table_Customer_Lookup[[#This Row],[home_store]]=5,"Middle",Table_Customer_Lookup[[#This Row],[home_store]]=8,"High")</f>
        <v>High</v>
      </c>
      <c r="O687" s="12">
        <f t="shared" si="10"/>
        <v>4</v>
      </c>
      <c r="P687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Jena</v>
      </c>
      <c r="Q687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688" spans="1:17" x14ac:dyDescent="0.3">
      <c r="A688">
        <v>8433</v>
      </c>
      <c r="B688">
        <v>8</v>
      </c>
      <c r="C688" t="s">
        <v>3197</v>
      </c>
      <c r="D688" t="s">
        <v>3198</v>
      </c>
      <c r="E688" s="5">
        <v>43192</v>
      </c>
      <c r="F688" t="s">
        <v>3199</v>
      </c>
      <c r="G688" s="5">
        <v>32539</v>
      </c>
      <c r="H688" t="s">
        <v>546</v>
      </c>
      <c r="I688">
        <v>1989</v>
      </c>
      <c r="J688">
        <f>2025-Table_Customer_Lookup[[#This Row],[birth_year]]</f>
        <v>36</v>
      </c>
      <c r="K688">
        <f ca="1">RANDBETWEEN(120,300)</f>
        <v>120</v>
      </c>
      <c r="N688" s="13" t="str" cm="1">
        <f t="array" ref="N688">_xlfn.IFS(Table_Customer_Lookup[[#This Row],[home_store]]=3,"Low",Table_Customer_Lookup[[#This Row],[home_store]]=5,"Middle",Table_Customer_Lookup[[#This Row],[home_store]]=8,"High")</f>
        <v>High</v>
      </c>
      <c r="O688" s="12">
        <f t="shared" si="10"/>
        <v>4</v>
      </c>
      <c r="P688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Yuri</v>
      </c>
      <c r="Q688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689" spans="1:17" x14ac:dyDescent="0.3">
      <c r="A689">
        <v>8435</v>
      </c>
      <c r="B689">
        <v>8</v>
      </c>
      <c r="C689" t="s">
        <v>1863</v>
      </c>
      <c r="D689" t="s">
        <v>3203</v>
      </c>
      <c r="E689" s="5">
        <v>43500</v>
      </c>
      <c r="F689" t="s">
        <v>3204</v>
      </c>
      <c r="G689" s="5">
        <v>33949</v>
      </c>
      <c r="H689" t="s">
        <v>546</v>
      </c>
      <c r="I689">
        <v>1992</v>
      </c>
      <c r="J689">
        <f>2025-Table_Customer_Lookup[[#This Row],[birth_year]]</f>
        <v>33</v>
      </c>
      <c r="K689">
        <f ca="1">RANDBETWEEN(120,300)</f>
        <v>196</v>
      </c>
      <c r="N689" s="13" t="str" cm="1">
        <f t="array" ref="N689">_xlfn.IFS(Table_Customer_Lookup[[#This Row],[home_store]]=3,"Low",Table_Customer_Lookup[[#This Row],[home_store]]=5,"Middle",Table_Customer_Lookup[[#This Row],[home_store]]=8,"High")</f>
        <v>High</v>
      </c>
      <c r="O689" s="12">
        <f t="shared" si="10"/>
        <v>6</v>
      </c>
      <c r="P689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Tashya</v>
      </c>
      <c r="Q689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690" spans="1:17" x14ac:dyDescent="0.3">
      <c r="A690">
        <v>8436</v>
      </c>
      <c r="B690">
        <v>8</v>
      </c>
      <c r="C690" t="s">
        <v>2006</v>
      </c>
      <c r="D690" t="s">
        <v>3205</v>
      </c>
      <c r="E690" s="5">
        <v>43545</v>
      </c>
      <c r="F690" t="s">
        <v>3206</v>
      </c>
      <c r="G690" s="5">
        <v>32667</v>
      </c>
      <c r="H690" t="s">
        <v>546</v>
      </c>
      <c r="I690">
        <v>1989</v>
      </c>
      <c r="J690">
        <f>2025-Table_Customer_Lookup[[#This Row],[birth_year]]</f>
        <v>36</v>
      </c>
      <c r="K690">
        <f ca="1">RANDBETWEEN(120,300)</f>
        <v>272</v>
      </c>
      <c r="N690" s="13" t="str" cm="1">
        <f t="array" ref="N690">_xlfn.IFS(Table_Customer_Lookup[[#This Row],[home_store]]=3,"Low",Table_Customer_Lookup[[#This Row],[home_store]]=5,"Middle",Table_Customer_Lookup[[#This Row],[home_store]]=8,"High")</f>
        <v>High</v>
      </c>
      <c r="O690" s="12">
        <f t="shared" si="10"/>
        <v>5</v>
      </c>
      <c r="P690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Wanda</v>
      </c>
      <c r="Q690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691" spans="1:17" x14ac:dyDescent="0.3">
      <c r="A691">
        <v>8437</v>
      </c>
      <c r="B691">
        <v>8</v>
      </c>
      <c r="C691" t="s">
        <v>3207</v>
      </c>
      <c r="D691" t="s">
        <v>3208</v>
      </c>
      <c r="E691" s="5">
        <v>43493</v>
      </c>
      <c r="F691" t="s">
        <v>3209</v>
      </c>
      <c r="G691" s="5">
        <v>19028</v>
      </c>
      <c r="H691" t="s">
        <v>546</v>
      </c>
      <c r="I691">
        <v>1952</v>
      </c>
      <c r="J691">
        <f>2025-Table_Customer_Lookup[[#This Row],[birth_year]]</f>
        <v>73</v>
      </c>
      <c r="K691">
        <f ca="1">RANDBETWEEN(120,300)</f>
        <v>189</v>
      </c>
      <c r="N691" s="13" t="str" cm="1">
        <f t="array" ref="N691">_xlfn.IFS(Table_Customer_Lookup[[#This Row],[home_store]]=3,"Low",Table_Customer_Lookup[[#This Row],[home_store]]=5,"Middle",Table_Customer_Lookup[[#This Row],[home_store]]=8,"High")</f>
        <v>High</v>
      </c>
      <c r="O691" s="12">
        <f t="shared" si="10"/>
        <v>6</v>
      </c>
      <c r="P691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Teagan</v>
      </c>
      <c r="Q691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692" spans="1:17" x14ac:dyDescent="0.3">
      <c r="A692">
        <v>8438</v>
      </c>
      <c r="B692">
        <v>8</v>
      </c>
      <c r="C692" t="s">
        <v>2398</v>
      </c>
      <c r="D692" t="s">
        <v>3210</v>
      </c>
      <c r="E692" s="5">
        <v>42779</v>
      </c>
      <c r="F692" t="s">
        <v>3211</v>
      </c>
      <c r="G692" s="5">
        <v>30921</v>
      </c>
      <c r="H692" t="s">
        <v>546</v>
      </c>
      <c r="I692">
        <v>1984</v>
      </c>
      <c r="J692">
        <f>2025-Table_Customer_Lookup[[#This Row],[birth_year]]</f>
        <v>41</v>
      </c>
      <c r="K692">
        <f ca="1">RANDBETWEEN(120,300)</f>
        <v>138</v>
      </c>
      <c r="N692" s="13" t="str" cm="1">
        <f t="array" ref="N692">_xlfn.IFS(Table_Customer_Lookup[[#This Row],[home_store]]=3,"Low",Table_Customer_Lookup[[#This Row],[home_store]]=5,"Middle",Table_Customer_Lookup[[#This Row],[home_store]]=8,"High")</f>
        <v>High</v>
      </c>
      <c r="O692" s="12">
        <f t="shared" si="10"/>
        <v>7</v>
      </c>
      <c r="P692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Mikayla</v>
      </c>
      <c r="Q692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693" spans="1:17" x14ac:dyDescent="0.3">
      <c r="A693">
        <v>8440</v>
      </c>
      <c r="B693">
        <v>8</v>
      </c>
      <c r="C693" t="s">
        <v>1810</v>
      </c>
      <c r="D693" t="s">
        <v>3212</v>
      </c>
      <c r="E693" s="5">
        <v>43138</v>
      </c>
      <c r="F693" t="s">
        <v>3213</v>
      </c>
      <c r="G693" s="5">
        <v>21022</v>
      </c>
      <c r="H693" t="s">
        <v>546</v>
      </c>
      <c r="I693">
        <v>1957</v>
      </c>
      <c r="J693">
        <f>2025-Table_Customer_Lookup[[#This Row],[birth_year]]</f>
        <v>68</v>
      </c>
      <c r="K693">
        <f ca="1">RANDBETWEEN(120,300)</f>
        <v>198</v>
      </c>
      <c r="N693" s="13" t="str" cm="1">
        <f t="array" ref="N693">_xlfn.IFS(Table_Customer_Lookup[[#This Row],[home_store]]=3,"Low",Table_Customer_Lookup[[#This Row],[home_store]]=5,"Middle",Table_Customer_Lookup[[#This Row],[home_store]]=8,"High")</f>
        <v>High</v>
      </c>
      <c r="O693" s="12">
        <f t="shared" si="10"/>
        <v>6</v>
      </c>
      <c r="P693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Odessa</v>
      </c>
      <c r="Q693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694" spans="1:17" x14ac:dyDescent="0.3">
      <c r="A694">
        <v>8441</v>
      </c>
      <c r="B694">
        <v>8</v>
      </c>
      <c r="C694" t="s">
        <v>3214</v>
      </c>
      <c r="D694" t="s">
        <v>3215</v>
      </c>
      <c r="E694" s="5">
        <v>43159</v>
      </c>
      <c r="F694" t="s">
        <v>3216</v>
      </c>
      <c r="G694" s="5">
        <v>20434</v>
      </c>
      <c r="H694" t="s">
        <v>546</v>
      </c>
      <c r="I694">
        <v>1955</v>
      </c>
      <c r="J694">
        <f>2025-Table_Customer_Lookup[[#This Row],[birth_year]]</f>
        <v>70</v>
      </c>
      <c r="K694">
        <f ca="1">RANDBETWEEN(120,300)</f>
        <v>180</v>
      </c>
      <c r="N694" s="13" t="str" cm="1">
        <f t="array" ref="N694">_xlfn.IFS(Table_Customer_Lookup[[#This Row],[home_store]]=3,"Low",Table_Customer_Lookup[[#This Row],[home_store]]=5,"Middle",Table_Customer_Lookup[[#This Row],[home_store]]=8,"High")</f>
        <v>High</v>
      </c>
      <c r="O694" s="12">
        <f t="shared" si="10"/>
        <v>5</v>
      </c>
      <c r="P694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Lilah</v>
      </c>
      <c r="Q694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695" spans="1:17" x14ac:dyDescent="0.3">
      <c r="A695">
        <v>8443</v>
      </c>
      <c r="B695">
        <v>8</v>
      </c>
      <c r="C695" t="s">
        <v>3217</v>
      </c>
      <c r="D695" t="s">
        <v>3218</v>
      </c>
      <c r="E695" s="5">
        <v>43463</v>
      </c>
      <c r="F695" t="s">
        <v>3219</v>
      </c>
      <c r="G695" s="5">
        <v>23236</v>
      </c>
      <c r="H695" t="s">
        <v>546</v>
      </c>
      <c r="I695">
        <v>1963</v>
      </c>
      <c r="J695">
        <f>2025-Table_Customer_Lookup[[#This Row],[birth_year]]</f>
        <v>62</v>
      </c>
      <c r="K695">
        <f ca="1">RANDBETWEEN(120,300)</f>
        <v>190</v>
      </c>
      <c r="N695" s="13" t="str" cm="1">
        <f t="array" ref="N695">_xlfn.IFS(Table_Customer_Lookup[[#This Row],[home_store]]=3,"Low",Table_Customer_Lookup[[#This Row],[home_store]]=5,"Middle",Table_Customer_Lookup[[#This Row],[home_store]]=8,"High")</f>
        <v>High</v>
      </c>
      <c r="O695" s="12">
        <f t="shared" si="10"/>
        <v>6</v>
      </c>
      <c r="P695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Jorden</v>
      </c>
      <c r="Q695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696" spans="1:17" x14ac:dyDescent="0.3">
      <c r="A696">
        <v>8449</v>
      </c>
      <c r="B696">
        <v>8</v>
      </c>
      <c r="C696" t="s">
        <v>1792</v>
      </c>
      <c r="D696" t="s">
        <v>3220</v>
      </c>
      <c r="E696" s="5">
        <v>43041</v>
      </c>
      <c r="F696" t="s">
        <v>3221</v>
      </c>
      <c r="G696" s="5">
        <v>33783</v>
      </c>
      <c r="H696" t="s">
        <v>546</v>
      </c>
      <c r="I696">
        <v>1992</v>
      </c>
      <c r="J696">
        <f>2025-Table_Customer_Lookup[[#This Row],[birth_year]]</f>
        <v>33</v>
      </c>
      <c r="K696">
        <f ca="1">RANDBETWEEN(120,300)</f>
        <v>285</v>
      </c>
      <c r="N696" s="13" t="str" cm="1">
        <f t="array" ref="N696">_xlfn.IFS(Table_Customer_Lookup[[#This Row],[home_store]]=3,"Low",Table_Customer_Lookup[[#This Row],[home_store]]=5,"Middle",Table_Customer_Lookup[[#This Row],[home_store]]=8,"High")</f>
        <v>High</v>
      </c>
      <c r="O696" s="12">
        <f t="shared" si="10"/>
        <v>6</v>
      </c>
      <c r="P696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Reagan</v>
      </c>
      <c r="Q696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697" spans="1:17" x14ac:dyDescent="0.3">
      <c r="A697">
        <v>8450</v>
      </c>
      <c r="B697">
        <v>8</v>
      </c>
      <c r="C697" t="s">
        <v>2942</v>
      </c>
      <c r="D697" t="s">
        <v>3222</v>
      </c>
      <c r="E697" s="5">
        <v>42858</v>
      </c>
      <c r="F697" t="s">
        <v>3223</v>
      </c>
      <c r="G697" s="5">
        <v>30068</v>
      </c>
      <c r="H697" t="s">
        <v>546</v>
      </c>
      <c r="I697">
        <v>1982</v>
      </c>
      <c r="J697">
        <f>2025-Table_Customer_Lookup[[#This Row],[birth_year]]</f>
        <v>43</v>
      </c>
      <c r="K697">
        <f ca="1">RANDBETWEEN(120,300)</f>
        <v>126</v>
      </c>
      <c r="N697" s="13" t="str" cm="1">
        <f t="array" ref="N697">_xlfn.IFS(Table_Customer_Lookup[[#This Row],[home_store]]=3,"Low",Table_Customer_Lookup[[#This Row],[home_store]]=5,"Middle",Table_Customer_Lookup[[#This Row],[home_store]]=8,"High")</f>
        <v>High</v>
      </c>
      <c r="O697" s="12">
        <f t="shared" si="10"/>
        <v>3</v>
      </c>
      <c r="P697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Ina</v>
      </c>
      <c r="Q697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698" spans="1:17" x14ac:dyDescent="0.3">
      <c r="A698">
        <v>8452</v>
      </c>
      <c r="B698">
        <v>8</v>
      </c>
      <c r="C698" t="s">
        <v>2259</v>
      </c>
      <c r="D698" t="s">
        <v>3224</v>
      </c>
      <c r="E698" s="5">
        <v>43470</v>
      </c>
      <c r="F698" t="s">
        <v>3225</v>
      </c>
      <c r="G698" s="5">
        <v>21526</v>
      </c>
      <c r="H698" t="s">
        <v>546</v>
      </c>
      <c r="I698">
        <v>1958</v>
      </c>
      <c r="J698">
        <f>2025-Table_Customer_Lookup[[#This Row],[birth_year]]</f>
        <v>67</v>
      </c>
      <c r="K698">
        <f ca="1">RANDBETWEEN(120,300)</f>
        <v>196</v>
      </c>
      <c r="N698" s="13" t="str" cm="1">
        <f t="array" ref="N698">_xlfn.IFS(Table_Customer_Lookup[[#This Row],[home_store]]=3,"Low",Table_Customer_Lookup[[#This Row],[home_store]]=5,"Middle",Table_Customer_Lookup[[#This Row],[home_store]]=8,"High")</f>
        <v>High</v>
      </c>
      <c r="O698" s="12">
        <f t="shared" si="10"/>
        <v>6</v>
      </c>
      <c r="P698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Shelly</v>
      </c>
      <c r="Q698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699" spans="1:17" x14ac:dyDescent="0.3">
      <c r="A699">
        <v>8453</v>
      </c>
      <c r="B699">
        <v>8</v>
      </c>
      <c r="C699" t="s">
        <v>2631</v>
      </c>
      <c r="D699" t="s">
        <v>3226</v>
      </c>
      <c r="E699" s="5">
        <v>43511</v>
      </c>
      <c r="F699" t="s">
        <v>3227</v>
      </c>
      <c r="G699" s="5">
        <v>36787</v>
      </c>
      <c r="H699" t="s">
        <v>546</v>
      </c>
      <c r="I699">
        <v>2000</v>
      </c>
      <c r="J699">
        <f>2025-Table_Customer_Lookup[[#This Row],[birth_year]]</f>
        <v>25</v>
      </c>
      <c r="K699">
        <f ca="1">RANDBETWEEN(120,300)</f>
        <v>180</v>
      </c>
      <c r="N699" s="13" t="str" cm="1">
        <f t="array" ref="N699">_xlfn.IFS(Table_Customer_Lookup[[#This Row],[home_store]]=3,"Low",Table_Customer_Lookup[[#This Row],[home_store]]=5,"Middle",Table_Customer_Lookup[[#This Row],[home_store]]=8,"High")</f>
        <v>High</v>
      </c>
      <c r="O699" s="12">
        <f t="shared" si="10"/>
        <v>6</v>
      </c>
      <c r="P699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Indigo</v>
      </c>
      <c r="Q699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700" spans="1:17" x14ac:dyDescent="0.3">
      <c r="A700">
        <v>8454</v>
      </c>
      <c r="B700">
        <v>8</v>
      </c>
      <c r="C700" t="s">
        <v>3228</v>
      </c>
      <c r="D700" t="s">
        <v>3229</v>
      </c>
      <c r="E700" s="5">
        <v>43545</v>
      </c>
      <c r="F700" t="s">
        <v>3230</v>
      </c>
      <c r="G700" s="5">
        <v>23220</v>
      </c>
      <c r="H700" t="s">
        <v>546</v>
      </c>
      <c r="I700">
        <v>1963</v>
      </c>
      <c r="J700">
        <f>2025-Table_Customer_Lookup[[#This Row],[birth_year]]</f>
        <v>62</v>
      </c>
      <c r="K700">
        <f ca="1">RANDBETWEEN(120,300)</f>
        <v>235</v>
      </c>
      <c r="N700" s="13" t="str" cm="1">
        <f t="array" ref="N700">_xlfn.IFS(Table_Customer_Lookup[[#This Row],[home_store]]=3,"Low",Table_Customer_Lookup[[#This Row],[home_store]]=5,"Middle",Table_Customer_Lookup[[#This Row],[home_store]]=8,"High")</f>
        <v>High</v>
      </c>
      <c r="O700" s="12">
        <f t="shared" si="10"/>
        <v>7</v>
      </c>
      <c r="P700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Ignacia</v>
      </c>
      <c r="Q700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701" spans="1:17" x14ac:dyDescent="0.3">
      <c r="A701">
        <v>8457</v>
      </c>
      <c r="B701">
        <v>8</v>
      </c>
      <c r="C701" t="s">
        <v>2138</v>
      </c>
      <c r="D701" t="s">
        <v>3231</v>
      </c>
      <c r="E701" s="5">
        <v>42972</v>
      </c>
      <c r="F701" t="s">
        <v>3232</v>
      </c>
      <c r="G701" s="5">
        <v>20460</v>
      </c>
      <c r="H701" t="s">
        <v>546</v>
      </c>
      <c r="I701">
        <v>1956</v>
      </c>
      <c r="J701">
        <f>2025-Table_Customer_Lookup[[#This Row],[birth_year]]</f>
        <v>69</v>
      </c>
      <c r="K701">
        <f ca="1">RANDBETWEEN(120,300)</f>
        <v>163</v>
      </c>
      <c r="N701" s="13" t="str" cm="1">
        <f t="array" ref="N701">_xlfn.IFS(Table_Customer_Lookup[[#This Row],[home_store]]=3,"Low",Table_Customer_Lookup[[#This Row],[home_store]]=5,"Middle",Table_Customer_Lookup[[#This Row],[home_store]]=8,"High")</f>
        <v>High</v>
      </c>
      <c r="O701" s="12">
        <f t="shared" si="10"/>
        <v>7</v>
      </c>
      <c r="P701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Alfreda</v>
      </c>
      <c r="Q701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702" spans="1:17" x14ac:dyDescent="0.3">
      <c r="A702">
        <v>8458</v>
      </c>
      <c r="B702">
        <v>8</v>
      </c>
      <c r="C702" t="s">
        <v>2658</v>
      </c>
      <c r="D702" t="s">
        <v>3233</v>
      </c>
      <c r="E702" s="5">
        <v>43250</v>
      </c>
      <c r="F702" t="s">
        <v>3234</v>
      </c>
      <c r="G702" s="5">
        <v>21818</v>
      </c>
      <c r="H702" t="s">
        <v>546</v>
      </c>
      <c r="I702">
        <v>1959</v>
      </c>
      <c r="J702">
        <f>2025-Table_Customer_Lookup[[#This Row],[birth_year]]</f>
        <v>66</v>
      </c>
      <c r="K702">
        <f ca="1">RANDBETWEEN(120,300)</f>
        <v>135</v>
      </c>
      <c r="N702" s="13" t="str" cm="1">
        <f t="array" ref="N702">_xlfn.IFS(Table_Customer_Lookup[[#This Row],[home_store]]=3,"Low",Table_Customer_Lookup[[#This Row],[home_store]]=5,"Middle",Table_Customer_Lookup[[#This Row],[home_store]]=8,"High")</f>
        <v>High</v>
      </c>
      <c r="O702" s="12">
        <f t="shared" si="10"/>
        <v>5</v>
      </c>
      <c r="P702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Stacy</v>
      </c>
      <c r="Q702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703" spans="1:17" x14ac:dyDescent="0.3">
      <c r="A703">
        <v>8459</v>
      </c>
      <c r="B703">
        <v>8</v>
      </c>
      <c r="C703" t="s">
        <v>3094</v>
      </c>
      <c r="D703" t="s">
        <v>3235</v>
      </c>
      <c r="E703" s="5">
        <v>43213</v>
      </c>
      <c r="F703" t="s">
        <v>3236</v>
      </c>
      <c r="G703" s="5">
        <v>36086</v>
      </c>
      <c r="H703" t="s">
        <v>546</v>
      </c>
      <c r="I703">
        <v>1998</v>
      </c>
      <c r="J703">
        <f>2025-Table_Customer_Lookup[[#This Row],[birth_year]]</f>
        <v>27</v>
      </c>
      <c r="K703">
        <f ca="1">RANDBETWEEN(120,300)</f>
        <v>195</v>
      </c>
      <c r="N703" s="13" t="str" cm="1">
        <f t="array" ref="N703">_xlfn.IFS(Table_Customer_Lookup[[#This Row],[home_store]]=3,"Low",Table_Customer_Lookup[[#This Row],[home_store]]=5,"Middle",Table_Customer_Lookup[[#This Row],[home_store]]=8,"High")</f>
        <v>High</v>
      </c>
      <c r="O703" s="12">
        <f t="shared" si="10"/>
        <v>4</v>
      </c>
      <c r="P703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Iona</v>
      </c>
      <c r="Q703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704" spans="1:17" x14ac:dyDescent="0.3">
      <c r="A704">
        <v>8463</v>
      </c>
      <c r="B704">
        <v>8</v>
      </c>
      <c r="C704" t="s">
        <v>1765</v>
      </c>
      <c r="D704" t="s">
        <v>3237</v>
      </c>
      <c r="E704" s="5">
        <v>43199</v>
      </c>
      <c r="F704" t="s">
        <v>3238</v>
      </c>
      <c r="G704" s="5">
        <v>29698</v>
      </c>
      <c r="H704" t="s">
        <v>546</v>
      </c>
      <c r="I704">
        <v>1981</v>
      </c>
      <c r="J704">
        <f>2025-Table_Customer_Lookup[[#This Row],[birth_year]]</f>
        <v>44</v>
      </c>
      <c r="K704">
        <f ca="1">RANDBETWEEN(120,300)</f>
        <v>220</v>
      </c>
      <c r="N704" s="13" t="str" cm="1">
        <f t="array" ref="N704">_xlfn.IFS(Table_Customer_Lookup[[#This Row],[home_store]]=3,"Low",Table_Customer_Lookup[[#This Row],[home_store]]=5,"Middle",Table_Customer_Lookup[[#This Row],[home_store]]=8,"High")</f>
        <v>High</v>
      </c>
      <c r="O704" s="12">
        <f t="shared" si="10"/>
        <v>7</v>
      </c>
      <c r="P704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Madison</v>
      </c>
      <c r="Q704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705" spans="1:17" x14ac:dyDescent="0.3">
      <c r="A705">
        <v>8466</v>
      </c>
      <c r="B705">
        <v>8</v>
      </c>
      <c r="C705" t="s">
        <v>3239</v>
      </c>
      <c r="D705" t="s">
        <v>3240</v>
      </c>
      <c r="E705" s="5">
        <v>43488</v>
      </c>
      <c r="F705" t="s">
        <v>3241</v>
      </c>
      <c r="G705" s="5">
        <v>18861</v>
      </c>
      <c r="H705" t="s">
        <v>546</v>
      </c>
      <c r="I705">
        <v>1951</v>
      </c>
      <c r="J705">
        <f>2025-Table_Customer_Lookup[[#This Row],[birth_year]]</f>
        <v>74</v>
      </c>
      <c r="K705">
        <f ca="1">RANDBETWEEN(120,300)</f>
        <v>165</v>
      </c>
      <c r="N705" s="13" t="str" cm="1">
        <f t="array" ref="N705">_xlfn.IFS(Table_Customer_Lookup[[#This Row],[home_store]]=3,"Low",Table_Customer_Lookup[[#This Row],[home_store]]=5,"Middle",Table_Customer_Lookup[[#This Row],[home_store]]=8,"High")</f>
        <v>High</v>
      </c>
      <c r="O705" s="12">
        <f t="shared" si="10"/>
        <v>5</v>
      </c>
      <c r="P705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Kylie</v>
      </c>
      <c r="Q705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706" spans="1:17" x14ac:dyDescent="0.3">
      <c r="A706">
        <v>8470</v>
      </c>
      <c r="B706">
        <v>8</v>
      </c>
      <c r="C706" t="s">
        <v>2290</v>
      </c>
      <c r="D706" t="s">
        <v>3244</v>
      </c>
      <c r="E706" s="5">
        <v>42885</v>
      </c>
      <c r="F706" t="s">
        <v>3245</v>
      </c>
      <c r="G706" s="5">
        <v>28285</v>
      </c>
      <c r="H706" t="s">
        <v>546</v>
      </c>
      <c r="I706">
        <v>1977</v>
      </c>
      <c r="J706">
        <f>2025-Table_Customer_Lookup[[#This Row],[birth_year]]</f>
        <v>48</v>
      </c>
      <c r="K706">
        <f ca="1">RANDBETWEEN(120,300)</f>
        <v>171</v>
      </c>
      <c r="N706" s="13" t="str" cm="1">
        <f t="array" ref="N706">_xlfn.IFS(Table_Customer_Lookup[[#This Row],[home_store]]=3,"Low",Table_Customer_Lookup[[#This Row],[home_store]]=5,"Middle",Table_Customer_Lookup[[#This Row],[home_store]]=8,"High")</f>
        <v>High</v>
      </c>
      <c r="O706" s="12">
        <f t="shared" si="10"/>
        <v>4</v>
      </c>
      <c r="P706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Lana</v>
      </c>
      <c r="Q706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707" spans="1:17" x14ac:dyDescent="0.3">
      <c r="A707">
        <v>8473</v>
      </c>
      <c r="B707">
        <v>8</v>
      </c>
      <c r="C707" t="s">
        <v>1932</v>
      </c>
      <c r="D707" t="s">
        <v>3246</v>
      </c>
      <c r="E707" s="5">
        <v>42863</v>
      </c>
      <c r="F707" t="s">
        <v>3247</v>
      </c>
      <c r="G707" s="5">
        <v>25575</v>
      </c>
      <c r="H707" t="s">
        <v>546</v>
      </c>
      <c r="I707">
        <v>1970</v>
      </c>
      <c r="J707">
        <f>2025-Table_Customer_Lookup[[#This Row],[birth_year]]</f>
        <v>55</v>
      </c>
      <c r="K707">
        <f ca="1">RANDBETWEEN(120,300)</f>
        <v>136</v>
      </c>
      <c r="N707" s="13" t="str" cm="1">
        <f t="array" ref="N707">_xlfn.IFS(Table_Customer_Lookup[[#This Row],[home_store]]=3,"Low",Table_Customer_Lookup[[#This Row],[home_store]]=5,"Middle",Table_Customer_Lookup[[#This Row],[home_store]]=8,"High")</f>
        <v>High</v>
      </c>
      <c r="O707" s="12">
        <f t="shared" ref="O707:O770" si="11">LEN(C707)</f>
        <v>5</v>
      </c>
      <c r="P707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Oprah</v>
      </c>
      <c r="Q707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708" spans="1:17" x14ac:dyDescent="0.3">
      <c r="A708">
        <v>8474</v>
      </c>
      <c r="B708">
        <v>8</v>
      </c>
      <c r="C708" t="s">
        <v>3248</v>
      </c>
      <c r="D708" t="s">
        <v>3249</v>
      </c>
      <c r="E708" s="5">
        <v>43129</v>
      </c>
      <c r="F708" t="s">
        <v>3250</v>
      </c>
      <c r="G708" s="5">
        <v>22139</v>
      </c>
      <c r="H708" t="s">
        <v>546</v>
      </c>
      <c r="I708">
        <v>1960</v>
      </c>
      <c r="J708">
        <f>2025-Table_Customer_Lookup[[#This Row],[birth_year]]</f>
        <v>65</v>
      </c>
      <c r="K708">
        <f ca="1">RANDBETWEEN(120,300)</f>
        <v>171</v>
      </c>
      <c r="N708" s="13" t="str" cm="1">
        <f t="array" ref="N708">_xlfn.IFS(Table_Customer_Lookup[[#This Row],[home_store]]=3,"Low",Table_Customer_Lookup[[#This Row],[home_store]]=5,"Middle",Table_Customer_Lookup[[#This Row],[home_store]]=8,"High")</f>
        <v>High</v>
      </c>
      <c r="O708" s="12">
        <f t="shared" si="11"/>
        <v>6</v>
      </c>
      <c r="P708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Ingrid</v>
      </c>
      <c r="Q708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709" spans="1:17" x14ac:dyDescent="0.3">
      <c r="A709">
        <v>8475</v>
      </c>
      <c r="B709">
        <v>8</v>
      </c>
      <c r="C709" t="s">
        <v>3251</v>
      </c>
      <c r="D709" t="s">
        <v>3252</v>
      </c>
      <c r="E709" s="5">
        <v>43036</v>
      </c>
      <c r="F709" t="s">
        <v>3253</v>
      </c>
      <c r="G709" s="5">
        <v>26749</v>
      </c>
      <c r="H709" t="s">
        <v>546</v>
      </c>
      <c r="I709">
        <v>1973</v>
      </c>
      <c r="J709">
        <f>2025-Table_Customer_Lookup[[#This Row],[birth_year]]</f>
        <v>52</v>
      </c>
      <c r="K709">
        <f ca="1">RANDBETWEEN(120,300)</f>
        <v>134</v>
      </c>
      <c r="N709" s="13" t="str" cm="1">
        <f t="array" ref="N709">_xlfn.IFS(Table_Customer_Lookup[[#This Row],[home_store]]=3,"Low",Table_Customer_Lookup[[#This Row],[home_store]]=5,"Middle",Table_Customer_Lookup[[#This Row],[home_store]]=8,"High")</f>
        <v>High</v>
      </c>
      <c r="O709" s="12">
        <f t="shared" si="11"/>
        <v>5</v>
      </c>
      <c r="P709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Wilma</v>
      </c>
      <c r="Q709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710" spans="1:17" x14ac:dyDescent="0.3">
      <c r="A710">
        <v>8479</v>
      </c>
      <c r="B710">
        <v>8</v>
      </c>
      <c r="C710" t="s">
        <v>3256</v>
      </c>
      <c r="D710" t="s">
        <v>3257</v>
      </c>
      <c r="E710" s="5">
        <v>43098</v>
      </c>
      <c r="F710" t="s">
        <v>3258</v>
      </c>
      <c r="G710" s="5">
        <v>32954</v>
      </c>
      <c r="H710" t="s">
        <v>546</v>
      </c>
      <c r="I710">
        <v>1990</v>
      </c>
      <c r="J710">
        <f>2025-Table_Customer_Lookup[[#This Row],[birth_year]]</f>
        <v>35</v>
      </c>
      <c r="K710">
        <f ca="1">RANDBETWEEN(120,300)</f>
        <v>161</v>
      </c>
      <c r="N710" s="13" t="str" cm="1">
        <f t="array" ref="N710">_xlfn.IFS(Table_Customer_Lookup[[#This Row],[home_store]]=3,"Low",Table_Customer_Lookup[[#This Row],[home_store]]=5,"Middle",Table_Customer_Lookup[[#This Row],[home_store]]=8,"High")</f>
        <v>High</v>
      </c>
      <c r="O710" s="12">
        <f t="shared" si="11"/>
        <v>4</v>
      </c>
      <c r="P710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Emma</v>
      </c>
      <c r="Q710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711" spans="1:17" x14ac:dyDescent="0.3">
      <c r="A711">
        <v>8485</v>
      </c>
      <c r="B711">
        <v>8</v>
      </c>
      <c r="C711" t="s">
        <v>3104</v>
      </c>
      <c r="D711" t="s">
        <v>3261</v>
      </c>
      <c r="E711" s="5">
        <v>43206</v>
      </c>
      <c r="F711" t="s">
        <v>3262</v>
      </c>
      <c r="G711" s="5">
        <v>22165</v>
      </c>
      <c r="H711" t="s">
        <v>546</v>
      </c>
      <c r="I711">
        <v>1960</v>
      </c>
      <c r="J711">
        <f>2025-Table_Customer_Lookup[[#This Row],[birth_year]]</f>
        <v>65</v>
      </c>
      <c r="K711">
        <f ca="1">RANDBETWEEN(120,300)</f>
        <v>250</v>
      </c>
      <c r="N711" s="13" t="str" cm="1">
        <f t="array" ref="N711">_xlfn.IFS(Table_Customer_Lookup[[#This Row],[home_store]]=3,"Low",Table_Customer_Lookup[[#This Row],[home_store]]=5,"Middle",Table_Customer_Lookup[[#This Row],[home_store]]=8,"High")</f>
        <v>High</v>
      </c>
      <c r="O711" s="12">
        <f t="shared" si="11"/>
        <v>9</v>
      </c>
      <c r="P711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Priscilla</v>
      </c>
      <c r="Q711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712" spans="1:17" x14ac:dyDescent="0.3">
      <c r="A712">
        <v>8488</v>
      </c>
      <c r="B712">
        <v>8</v>
      </c>
      <c r="C712" t="s">
        <v>1801</v>
      </c>
      <c r="D712" t="s">
        <v>3263</v>
      </c>
      <c r="E712" s="5">
        <v>43525</v>
      </c>
      <c r="F712" t="s">
        <v>3264</v>
      </c>
      <c r="G712" s="5">
        <v>19634</v>
      </c>
      <c r="H712" t="s">
        <v>546</v>
      </c>
      <c r="I712">
        <v>1953</v>
      </c>
      <c r="J712">
        <f>2025-Table_Customer_Lookup[[#This Row],[birth_year]]</f>
        <v>72</v>
      </c>
      <c r="K712">
        <f ca="1">RANDBETWEEN(120,300)</f>
        <v>225</v>
      </c>
      <c r="N712" s="13" t="str" cm="1">
        <f t="array" ref="N712">_xlfn.IFS(Table_Customer_Lookup[[#This Row],[home_store]]=3,"Low",Table_Customer_Lookup[[#This Row],[home_store]]=5,"Middle",Table_Customer_Lookup[[#This Row],[home_store]]=8,"High")</f>
        <v>High</v>
      </c>
      <c r="O712" s="12">
        <f t="shared" si="11"/>
        <v>5</v>
      </c>
      <c r="P712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Hilda</v>
      </c>
      <c r="Q712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713" spans="1:17" x14ac:dyDescent="0.3">
      <c r="A713">
        <v>8489</v>
      </c>
      <c r="B713">
        <v>8</v>
      </c>
      <c r="C713" t="s">
        <v>3265</v>
      </c>
      <c r="D713" t="s">
        <v>3266</v>
      </c>
      <c r="E713" s="5">
        <v>43050</v>
      </c>
      <c r="F713" t="s">
        <v>3267</v>
      </c>
      <c r="G713" s="5">
        <v>19784</v>
      </c>
      <c r="H713" t="s">
        <v>546</v>
      </c>
      <c r="I713">
        <v>1954</v>
      </c>
      <c r="J713">
        <f>2025-Table_Customer_Lookup[[#This Row],[birth_year]]</f>
        <v>71</v>
      </c>
      <c r="K713">
        <f ca="1">RANDBETWEEN(120,300)</f>
        <v>181</v>
      </c>
      <c r="N713" s="13" t="str" cm="1">
        <f t="array" ref="N713">_xlfn.IFS(Table_Customer_Lookup[[#This Row],[home_store]]=3,"Low",Table_Customer_Lookup[[#This Row],[home_store]]=5,"Middle",Table_Customer_Lookup[[#This Row],[home_store]]=8,"High")</f>
        <v>High</v>
      </c>
      <c r="O713" s="12">
        <f t="shared" si="11"/>
        <v>5</v>
      </c>
      <c r="P713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Lacey</v>
      </c>
      <c r="Q713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714" spans="1:17" x14ac:dyDescent="0.3">
      <c r="A714">
        <v>8490</v>
      </c>
      <c r="B714">
        <v>8</v>
      </c>
      <c r="C714" t="s">
        <v>3140</v>
      </c>
      <c r="D714" t="s">
        <v>3268</v>
      </c>
      <c r="E714" s="5">
        <v>42965</v>
      </c>
      <c r="F714" t="s">
        <v>3269</v>
      </c>
      <c r="G714" s="5">
        <v>36008</v>
      </c>
      <c r="H714" t="s">
        <v>546</v>
      </c>
      <c r="I714">
        <v>1998</v>
      </c>
      <c r="J714">
        <f>2025-Table_Customer_Lookup[[#This Row],[birth_year]]</f>
        <v>27</v>
      </c>
      <c r="K714">
        <f ca="1">RANDBETWEEN(120,300)</f>
        <v>153</v>
      </c>
      <c r="N714" s="13" t="str" cm="1">
        <f t="array" ref="N714">_xlfn.IFS(Table_Customer_Lookup[[#This Row],[home_store]]=3,"Low",Table_Customer_Lookup[[#This Row],[home_store]]=5,"Middle",Table_Customer_Lookup[[#This Row],[home_store]]=8,"High")</f>
        <v>High</v>
      </c>
      <c r="O714" s="12">
        <f t="shared" si="11"/>
        <v>6</v>
      </c>
      <c r="P714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Gisela</v>
      </c>
      <c r="Q714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715" spans="1:17" x14ac:dyDescent="0.3">
      <c r="A715">
        <v>8491</v>
      </c>
      <c r="B715">
        <v>8</v>
      </c>
      <c r="C715" t="s">
        <v>3270</v>
      </c>
      <c r="D715" t="s">
        <v>3271</v>
      </c>
      <c r="E715" s="5">
        <v>42870</v>
      </c>
      <c r="F715" t="s">
        <v>3272</v>
      </c>
      <c r="G715" s="5">
        <v>21064</v>
      </c>
      <c r="H715" t="s">
        <v>546</v>
      </c>
      <c r="I715">
        <v>1957</v>
      </c>
      <c r="J715">
        <f>2025-Table_Customer_Lookup[[#This Row],[birth_year]]</f>
        <v>68</v>
      </c>
      <c r="K715">
        <f ca="1">RANDBETWEEN(120,300)</f>
        <v>195</v>
      </c>
      <c r="N715" s="13" t="str" cm="1">
        <f t="array" ref="N715">_xlfn.IFS(Table_Customer_Lookup[[#This Row],[home_store]]=3,"Low",Table_Customer_Lookup[[#This Row],[home_store]]=5,"Middle",Table_Customer_Lookup[[#This Row],[home_store]]=8,"High")</f>
        <v>High</v>
      </c>
      <c r="O715" s="12">
        <f t="shared" si="11"/>
        <v>8</v>
      </c>
      <c r="P715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Jennifer</v>
      </c>
      <c r="Q715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716" spans="1:17" x14ac:dyDescent="0.3">
      <c r="A716">
        <v>8494</v>
      </c>
      <c r="B716">
        <v>8</v>
      </c>
      <c r="C716" t="s">
        <v>1968</v>
      </c>
      <c r="D716" t="s">
        <v>3273</v>
      </c>
      <c r="E716" s="5">
        <v>43377</v>
      </c>
      <c r="F716" t="s">
        <v>3274</v>
      </c>
      <c r="G716" s="5">
        <v>36030</v>
      </c>
      <c r="H716" t="s">
        <v>546</v>
      </c>
      <c r="I716">
        <v>1998</v>
      </c>
      <c r="J716">
        <f>2025-Table_Customer_Lookup[[#This Row],[birth_year]]</f>
        <v>27</v>
      </c>
      <c r="K716">
        <f ca="1">RANDBETWEEN(120,300)</f>
        <v>249</v>
      </c>
      <c r="N716" s="13" t="str" cm="1">
        <f t="array" ref="N716">_xlfn.IFS(Table_Customer_Lookup[[#This Row],[home_store]]=3,"Low",Table_Customer_Lookup[[#This Row],[home_store]]=5,"Middle",Table_Customer_Lookup[[#This Row],[home_store]]=8,"High")</f>
        <v>High</v>
      </c>
      <c r="O716" s="12">
        <f t="shared" si="11"/>
        <v>5</v>
      </c>
      <c r="P716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Adena</v>
      </c>
      <c r="Q716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717" spans="1:17" x14ac:dyDescent="0.3">
      <c r="A717">
        <v>8496</v>
      </c>
      <c r="B717">
        <v>8</v>
      </c>
      <c r="C717" t="s">
        <v>3275</v>
      </c>
      <c r="D717" t="s">
        <v>3276</v>
      </c>
      <c r="E717" s="5">
        <v>43087</v>
      </c>
      <c r="F717" t="s">
        <v>3277</v>
      </c>
      <c r="G717" s="5">
        <v>28377</v>
      </c>
      <c r="H717" t="s">
        <v>546</v>
      </c>
      <c r="I717">
        <v>1977</v>
      </c>
      <c r="J717">
        <f>2025-Table_Customer_Lookup[[#This Row],[birth_year]]</f>
        <v>48</v>
      </c>
      <c r="K717">
        <f ca="1">RANDBETWEEN(120,300)</f>
        <v>252</v>
      </c>
      <c r="N717" s="13" t="str" cm="1">
        <f t="array" ref="N717">_xlfn.IFS(Table_Customer_Lookup[[#This Row],[home_store]]=3,"Low",Table_Customer_Lookup[[#This Row],[home_store]]=5,"Middle",Table_Customer_Lookup[[#This Row],[home_store]]=8,"High")</f>
        <v>High</v>
      </c>
      <c r="O717" s="12">
        <f t="shared" si="11"/>
        <v>7</v>
      </c>
      <c r="P717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Leilani</v>
      </c>
      <c r="Q717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718" spans="1:17" x14ac:dyDescent="0.3">
      <c r="A718">
        <v>8497</v>
      </c>
      <c r="B718">
        <v>8</v>
      </c>
      <c r="C718" t="s">
        <v>2696</v>
      </c>
      <c r="D718" t="s">
        <v>3278</v>
      </c>
      <c r="E718" s="5">
        <v>42741</v>
      </c>
      <c r="F718" t="s">
        <v>3279</v>
      </c>
      <c r="G718" s="5">
        <v>28469</v>
      </c>
      <c r="H718" t="s">
        <v>546</v>
      </c>
      <c r="I718">
        <v>1977</v>
      </c>
      <c r="J718">
        <f>2025-Table_Customer_Lookup[[#This Row],[birth_year]]</f>
        <v>48</v>
      </c>
      <c r="K718">
        <f ca="1">RANDBETWEEN(120,300)</f>
        <v>179</v>
      </c>
      <c r="N718" s="13" t="str" cm="1">
        <f t="array" ref="N718">_xlfn.IFS(Table_Customer_Lookup[[#This Row],[home_store]]=3,"Low",Table_Customer_Lookup[[#This Row],[home_store]]=5,"Middle",Table_Customer_Lookup[[#This Row],[home_store]]=8,"High")</f>
        <v>High</v>
      </c>
      <c r="O718" s="12">
        <f t="shared" si="11"/>
        <v>3</v>
      </c>
      <c r="P718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Rae</v>
      </c>
      <c r="Q718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719" spans="1:17" x14ac:dyDescent="0.3">
      <c r="A719">
        <v>8499</v>
      </c>
      <c r="B719">
        <v>8</v>
      </c>
      <c r="C719" t="s">
        <v>2386</v>
      </c>
      <c r="D719" t="s">
        <v>3280</v>
      </c>
      <c r="E719" s="5">
        <v>43048</v>
      </c>
      <c r="F719" t="s">
        <v>3281</v>
      </c>
      <c r="G719" s="5">
        <v>35220</v>
      </c>
      <c r="H719" t="s">
        <v>546</v>
      </c>
      <c r="I719">
        <v>1996</v>
      </c>
      <c r="J719">
        <f>2025-Table_Customer_Lookup[[#This Row],[birth_year]]</f>
        <v>29</v>
      </c>
      <c r="K719">
        <f ca="1">RANDBETWEEN(120,300)</f>
        <v>280</v>
      </c>
      <c r="N719" s="13" t="str" cm="1">
        <f t="array" ref="N719">_xlfn.IFS(Table_Customer_Lookup[[#This Row],[home_store]]=3,"Low",Table_Customer_Lookup[[#This Row],[home_store]]=5,"Middle",Table_Customer_Lookup[[#This Row],[home_store]]=8,"High")</f>
        <v>High</v>
      </c>
      <c r="O719" s="12">
        <f t="shared" si="11"/>
        <v>10</v>
      </c>
      <c r="P719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Clementine</v>
      </c>
      <c r="Q719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720" spans="1:17" x14ac:dyDescent="0.3">
      <c r="A720">
        <v>8501</v>
      </c>
      <c r="B720">
        <v>8</v>
      </c>
      <c r="C720" t="s">
        <v>3282</v>
      </c>
      <c r="D720" t="s">
        <v>3283</v>
      </c>
      <c r="E720" s="5">
        <v>43287</v>
      </c>
      <c r="F720" t="s">
        <v>3284</v>
      </c>
      <c r="G720" s="5">
        <v>24346</v>
      </c>
      <c r="H720" t="s">
        <v>546</v>
      </c>
      <c r="I720">
        <v>1966</v>
      </c>
      <c r="J720">
        <f>2025-Table_Customer_Lookup[[#This Row],[birth_year]]</f>
        <v>59</v>
      </c>
      <c r="K720">
        <f ca="1">RANDBETWEEN(120,300)</f>
        <v>197</v>
      </c>
      <c r="N720" s="13" t="str" cm="1">
        <f t="array" ref="N720">_xlfn.IFS(Table_Customer_Lookup[[#This Row],[home_store]]=3,"Low",Table_Customer_Lookup[[#This Row],[home_store]]=5,"Middle",Table_Customer_Lookup[[#This Row],[home_store]]=8,"High")</f>
        <v>High</v>
      </c>
      <c r="O720" s="12">
        <f t="shared" si="11"/>
        <v>5</v>
      </c>
      <c r="P720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Moana</v>
      </c>
      <c r="Q720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721" spans="1:17" x14ac:dyDescent="0.3">
      <c r="A721">
        <v>8004</v>
      </c>
      <c r="B721">
        <v>8</v>
      </c>
      <c r="C721" t="s">
        <v>3285</v>
      </c>
      <c r="D721" t="s">
        <v>3286</v>
      </c>
      <c r="E721" s="5">
        <v>42887</v>
      </c>
      <c r="F721" t="s">
        <v>3287</v>
      </c>
      <c r="G721" s="5">
        <v>26135</v>
      </c>
      <c r="H721" t="s">
        <v>3288</v>
      </c>
      <c r="I721">
        <v>1971</v>
      </c>
      <c r="J721">
        <f>2025-Table_Customer_Lookup[[#This Row],[birth_year]]</f>
        <v>54</v>
      </c>
      <c r="K721">
        <f ca="1">RANDBETWEEN(120,300)</f>
        <v>176</v>
      </c>
      <c r="N721" s="13" t="str" cm="1">
        <f t="array" ref="N721">_xlfn.IFS(Table_Customer_Lookup[[#This Row],[home_store]]=3,"Low",Table_Customer_Lookup[[#This Row],[home_store]]=5,"Middle",Table_Customer_Lookup[[#This Row],[home_store]]=8,"High")</f>
        <v>High</v>
      </c>
      <c r="O721" s="12">
        <f t="shared" si="11"/>
        <v>5</v>
      </c>
      <c r="P721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Logan</v>
      </c>
      <c r="Q721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722" spans="1:17" x14ac:dyDescent="0.3">
      <c r="A722">
        <v>8007</v>
      </c>
      <c r="B722">
        <v>8</v>
      </c>
      <c r="C722" t="s">
        <v>3289</v>
      </c>
      <c r="D722" t="s">
        <v>3290</v>
      </c>
      <c r="E722" s="5">
        <v>43014</v>
      </c>
      <c r="F722" t="s">
        <v>3291</v>
      </c>
      <c r="G722" s="5">
        <v>24029</v>
      </c>
      <c r="H722" t="s">
        <v>3288</v>
      </c>
      <c r="I722">
        <v>1965</v>
      </c>
      <c r="J722">
        <f>2025-Table_Customer_Lookup[[#This Row],[birth_year]]</f>
        <v>60</v>
      </c>
      <c r="K722">
        <f ca="1">RANDBETWEEN(120,300)</f>
        <v>252</v>
      </c>
      <c r="N722" s="13" t="str" cm="1">
        <f t="array" ref="N722">_xlfn.IFS(Table_Customer_Lookup[[#This Row],[home_store]]=3,"Low",Table_Customer_Lookup[[#This Row],[home_store]]=5,"Middle",Table_Customer_Lookup[[#This Row],[home_store]]=8,"High")</f>
        <v>High</v>
      </c>
      <c r="O722" s="12">
        <f t="shared" si="11"/>
        <v>4</v>
      </c>
      <c r="P722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Ivan</v>
      </c>
      <c r="Q722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723" spans="1:17" x14ac:dyDescent="0.3">
      <c r="A723">
        <v>8010</v>
      </c>
      <c r="B723">
        <v>8</v>
      </c>
      <c r="C723" t="s">
        <v>3292</v>
      </c>
      <c r="D723" t="s">
        <v>3293</v>
      </c>
      <c r="E723" s="5">
        <v>43130</v>
      </c>
      <c r="F723" t="s">
        <v>3294</v>
      </c>
      <c r="G723" s="5">
        <v>22557</v>
      </c>
      <c r="H723" t="s">
        <v>3288</v>
      </c>
      <c r="I723">
        <v>1961</v>
      </c>
      <c r="J723">
        <f>2025-Table_Customer_Lookup[[#This Row],[birth_year]]</f>
        <v>64</v>
      </c>
      <c r="K723">
        <f ca="1">RANDBETWEEN(120,300)</f>
        <v>126</v>
      </c>
      <c r="N723" s="13" t="str" cm="1">
        <f t="array" ref="N723">_xlfn.IFS(Table_Customer_Lookup[[#This Row],[home_store]]=3,"Low",Table_Customer_Lookup[[#This Row],[home_store]]=5,"Middle",Table_Customer_Lookup[[#This Row],[home_store]]=8,"High")</f>
        <v>High</v>
      </c>
      <c r="O723" s="12">
        <f t="shared" si="11"/>
        <v>6</v>
      </c>
      <c r="P723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Dalton</v>
      </c>
      <c r="Q723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724" spans="1:17" x14ac:dyDescent="0.3">
      <c r="A724">
        <v>8018</v>
      </c>
      <c r="B724">
        <v>8</v>
      </c>
      <c r="C724" t="s">
        <v>3295</v>
      </c>
      <c r="D724" t="s">
        <v>3296</v>
      </c>
      <c r="E724" s="5">
        <v>43176</v>
      </c>
      <c r="F724" t="s">
        <v>3297</v>
      </c>
      <c r="G724" s="5">
        <v>32404</v>
      </c>
      <c r="H724" t="s">
        <v>3288</v>
      </c>
      <c r="I724">
        <v>1988</v>
      </c>
      <c r="J724">
        <f>2025-Table_Customer_Lookup[[#This Row],[birth_year]]</f>
        <v>37</v>
      </c>
      <c r="K724">
        <f ca="1">RANDBETWEEN(120,300)</f>
        <v>164</v>
      </c>
      <c r="N724" s="13" t="str" cm="1">
        <f t="array" ref="N724">_xlfn.IFS(Table_Customer_Lookup[[#This Row],[home_store]]=3,"Low",Table_Customer_Lookup[[#This Row],[home_store]]=5,"Middle",Table_Customer_Lookup[[#This Row],[home_store]]=8,"High")</f>
        <v>High</v>
      </c>
      <c r="O724" s="12">
        <f t="shared" si="11"/>
        <v>7</v>
      </c>
      <c r="P724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Malachi</v>
      </c>
      <c r="Q724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725" spans="1:17" x14ac:dyDescent="0.3">
      <c r="A725">
        <v>8023</v>
      </c>
      <c r="B725">
        <v>8</v>
      </c>
      <c r="C725" t="s">
        <v>3301</v>
      </c>
      <c r="D725" t="s">
        <v>3302</v>
      </c>
      <c r="E725" s="5">
        <v>42954</v>
      </c>
      <c r="F725" t="s">
        <v>3303</v>
      </c>
      <c r="G725" s="5">
        <v>33743</v>
      </c>
      <c r="H725" t="s">
        <v>3288</v>
      </c>
      <c r="I725">
        <v>1992</v>
      </c>
      <c r="J725">
        <f>2025-Table_Customer_Lookup[[#This Row],[birth_year]]</f>
        <v>33</v>
      </c>
      <c r="K725">
        <f ca="1">RANDBETWEEN(120,300)</f>
        <v>249</v>
      </c>
      <c r="N725" s="13" t="str" cm="1">
        <f t="array" ref="N725">_xlfn.IFS(Table_Customer_Lookup[[#This Row],[home_store]]=3,"Low",Table_Customer_Lookup[[#This Row],[home_store]]=5,"Middle",Table_Customer_Lookup[[#This Row],[home_store]]=8,"High")</f>
        <v>High</v>
      </c>
      <c r="O725" s="12">
        <f t="shared" si="11"/>
        <v>5</v>
      </c>
      <c r="P725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Eagan</v>
      </c>
      <c r="Q725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726" spans="1:17" x14ac:dyDescent="0.3">
      <c r="A726">
        <v>8026</v>
      </c>
      <c r="B726">
        <v>8</v>
      </c>
      <c r="C726" t="s">
        <v>3304</v>
      </c>
      <c r="D726" t="s">
        <v>3305</v>
      </c>
      <c r="E726" s="5">
        <v>43419</v>
      </c>
      <c r="F726" t="s">
        <v>3306</v>
      </c>
      <c r="G726" s="5">
        <v>22944</v>
      </c>
      <c r="H726" t="s">
        <v>3288</v>
      </c>
      <c r="I726">
        <v>1962</v>
      </c>
      <c r="J726">
        <f>2025-Table_Customer_Lookup[[#This Row],[birth_year]]</f>
        <v>63</v>
      </c>
      <c r="K726">
        <f ca="1">RANDBETWEEN(120,300)</f>
        <v>281</v>
      </c>
      <c r="N726" s="13" t="str" cm="1">
        <f t="array" ref="N726">_xlfn.IFS(Table_Customer_Lookup[[#This Row],[home_store]]=3,"Low",Table_Customer_Lookup[[#This Row],[home_store]]=5,"Middle",Table_Customer_Lookup[[#This Row],[home_store]]=8,"High")</f>
        <v>High</v>
      </c>
      <c r="O726" s="12">
        <f t="shared" si="11"/>
        <v>9</v>
      </c>
      <c r="P726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Alexander</v>
      </c>
      <c r="Q726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727" spans="1:17" x14ac:dyDescent="0.3">
      <c r="A727">
        <v>8029</v>
      </c>
      <c r="B727">
        <v>8</v>
      </c>
      <c r="C727" t="s">
        <v>3307</v>
      </c>
      <c r="D727" t="s">
        <v>3308</v>
      </c>
      <c r="E727" s="5">
        <v>43138</v>
      </c>
      <c r="F727" t="s">
        <v>3309</v>
      </c>
      <c r="G727" s="5">
        <v>29939</v>
      </c>
      <c r="H727" t="s">
        <v>3288</v>
      </c>
      <c r="I727">
        <v>1981</v>
      </c>
      <c r="J727">
        <f>2025-Table_Customer_Lookup[[#This Row],[birth_year]]</f>
        <v>44</v>
      </c>
      <c r="K727">
        <f ca="1">RANDBETWEEN(120,300)</f>
        <v>142</v>
      </c>
      <c r="N727" s="13" t="str" cm="1">
        <f t="array" ref="N727">_xlfn.IFS(Table_Customer_Lookup[[#This Row],[home_store]]=3,"Low",Table_Customer_Lookup[[#This Row],[home_store]]=5,"Middle",Table_Customer_Lookup[[#This Row],[home_store]]=8,"High")</f>
        <v>High</v>
      </c>
      <c r="O727" s="12">
        <f t="shared" si="11"/>
        <v>7</v>
      </c>
      <c r="P727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Kennedy</v>
      </c>
      <c r="Q727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728" spans="1:17" x14ac:dyDescent="0.3">
      <c r="A728">
        <v>8032</v>
      </c>
      <c r="B728">
        <v>8</v>
      </c>
      <c r="C728" t="s">
        <v>3313</v>
      </c>
      <c r="D728" t="s">
        <v>3314</v>
      </c>
      <c r="E728" s="5">
        <v>43021</v>
      </c>
      <c r="F728" t="s">
        <v>3315</v>
      </c>
      <c r="G728" s="5">
        <v>21759</v>
      </c>
      <c r="H728" t="s">
        <v>3288</v>
      </c>
      <c r="I728">
        <v>1959</v>
      </c>
      <c r="J728">
        <f>2025-Table_Customer_Lookup[[#This Row],[birth_year]]</f>
        <v>66</v>
      </c>
      <c r="K728">
        <f ca="1">RANDBETWEEN(120,300)</f>
        <v>259</v>
      </c>
      <c r="N728" s="13" t="str" cm="1">
        <f t="array" ref="N728">_xlfn.IFS(Table_Customer_Lookup[[#This Row],[home_store]]=3,"Low",Table_Customer_Lookup[[#This Row],[home_store]]=5,"Middle",Table_Customer_Lookup[[#This Row],[home_store]]=8,"High")</f>
        <v>High</v>
      </c>
      <c r="O728" s="12">
        <f t="shared" si="11"/>
        <v>7</v>
      </c>
      <c r="P728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Giacomo</v>
      </c>
      <c r="Q728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729" spans="1:17" x14ac:dyDescent="0.3">
      <c r="A729">
        <v>8034</v>
      </c>
      <c r="B729">
        <v>8</v>
      </c>
      <c r="C729" t="s">
        <v>3316</v>
      </c>
      <c r="D729" t="s">
        <v>3317</v>
      </c>
      <c r="E729" s="5">
        <v>43336</v>
      </c>
      <c r="F729" t="s">
        <v>3318</v>
      </c>
      <c r="G729" s="5">
        <v>27222</v>
      </c>
      <c r="H729" t="s">
        <v>3288</v>
      </c>
      <c r="I729">
        <v>1974</v>
      </c>
      <c r="J729">
        <f>2025-Table_Customer_Lookup[[#This Row],[birth_year]]</f>
        <v>51</v>
      </c>
      <c r="K729">
        <f ca="1">RANDBETWEEN(120,300)</f>
        <v>261</v>
      </c>
      <c r="N729" s="13" t="str" cm="1">
        <f t="array" ref="N729">_xlfn.IFS(Table_Customer_Lookup[[#This Row],[home_store]]=3,"Low",Table_Customer_Lookup[[#This Row],[home_store]]=5,"Middle",Table_Customer_Lookup[[#This Row],[home_store]]=8,"High")</f>
        <v>High</v>
      </c>
      <c r="O729" s="12">
        <f t="shared" si="11"/>
        <v>5</v>
      </c>
      <c r="P729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Bevis</v>
      </c>
      <c r="Q729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730" spans="1:17" x14ac:dyDescent="0.3">
      <c r="A730">
        <v>8038</v>
      </c>
      <c r="B730">
        <v>8</v>
      </c>
      <c r="C730" t="s">
        <v>3319</v>
      </c>
      <c r="D730" t="s">
        <v>3320</v>
      </c>
      <c r="E730" s="5">
        <v>43004</v>
      </c>
      <c r="F730" t="s">
        <v>3321</v>
      </c>
      <c r="G730" s="5">
        <v>25917</v>
      </c>
      <c r="H730" t="s">
        <v>3288</v>
      </c>
      <c r="I730">
        <v>1970</v>
      </c>
      <c r="J730">
        <f>2025-Table_Customer_Lookup[[#This Row],[birth_year]]</f>
        <v>55</v>
      </c>
      <c r="K730">
        <f ca="1">RANDBETWEEN(120,300)</f>
        <v>126</v>
      </c>
      <c r="N730" s="13" t="str" cm="1">
        <f t="array" ref="N730">_xlfn.IFS(Table_Customer_Lookup[[#This Row],[home_store]]=3,"Low",Table_Customer_Lookup[[#This Row],[home_store]]=5,"Middle",Table_Customer_Lookup[[#This Row],[home_store]]=8,"High")</f>
        <v>High</v>
      </c>
      <c r="O730" s="12">
        <f t="shared" si="11"/>
        <v>5</v>
      </c>
      <c r="P730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Basil</v>
      </c>
      <c r="Q730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731" spans="1:17" x14ac:dyDescent="0.3">
      <c r="A731">
        <v>8039</v>
      </c>
      <c r="B731">
        <v>8</v>
      </c>
      <c r="C731" t="s">
        <v>3322</v>
      </c>
      <c r="D731" t="s">
        <v>3323</v>
      </c>
      <c r="E731" s="5">
        <v>42912</v>
      </c>
      <c r="F731" t="s">
        <v>3324</v>
      </c>
      <c r="G731" s="5">
        <v>23330</v>
      </c>
      <c r="H731" t="s">
        <v>3288</v>
      </c>
      <c r="I731">
        <v>1963</v>
      </c>
      <c r="J731">
        <f>2025-Table_Customer_Lookup[[#This Row],[birth_year]]</f>
        <v>62</v>
      </c>
      <c r="K731">
        <f ca="1">RANDBETWEEN(120,300)</f>
        <v>199</v>
      </c>
      <c r="N731" s="13" t="str" cm="1">
        <f t="array" ref="N731">_xlfn.IFS(Table_Customer_Lookup[[#This Row],[home_store]]=3,"Low",Table_Customer_Lookup[[#This Row],[home_store]]=5,"Middle",Table_Customer_Lookup[[#This Row],[home_store]]=8,"High")</f>
        <v>High</v>
      </c>
      <c r="O731" s="12">
        <f t="shared" si="11"/>
        <v>7</v>
      </c>
      <c r="P731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Leonard</v>
      </c>
      <c r="Q731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732" spans="1:17" x14ac:dyDescent="0.3">
      <c r="A732">
        <v>8040</v>
      </c>
      <c r="B732">
        <v>8</v>
      </c>
      <c r="C732" t="s">
        <v>3325</v>
      </c>
      <c r="D732" t="s">
        <v>3326</v>
      </c>
      <c r="E732" s="5">
        <v>43236</v>
      </c>
      <c r="F732" t="s">
        <v>3327</v>
      </c>
      <c r="G732" s="5">
        <v>30796</v>
      </c>
      <c r="H732" t="s">
        <v>3288</v>
      </c>
      <c r="I732">
        <v>1984</v>
      </c>
      <c r="J732">
        <f>2025-Table_Customer_Lookup[[#This Row],[birth_year]]</f>
        <v>41</v>
      </c>
      <c r="K732">
        <f ca="1">RANDBETWEEN(120,300)</f>
        <v>194</v>
      </c>
      <c r="N732" s="13" t="str" cm="1">
        <f t="array" ref="N732">_xlfn.IFS(Table_Customer_Lookup[[#This Row],[home_store]]=3,"Low",Table_Customer_Lookup[[#This Row],[home_store]]=5,"Middle",Table_Customer_Lookup[[#This Row],[home_store]]=8,"High")</f>
        <v>High</v>
      </c>
      <c r="O732" s="12">
        <f t="shared" si="11"/>
        <v>7</v>
      </c>
      <c r="P732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Bradley</v>
      </c>
      <c r="Q732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733" spans="1:17" x14ac:dyDescent="0.3">
      <c r="A733">
        <v>8042</v>
      </c>
      <c r="B733">
        <v>8</v>
      </c>
      <c r="C733" t="s">
        <v>3328</v>
      </c>
      <c r="D733" t="s">
        <v>3329</v>
      </c>
      <c r="E733" s="5">
        <v>42919</v>
      </c>
      <c r="F733" t="s">
        <v>3330</v>
      </c>
      <c r="G733" s="5">
        <v>34994</v>
      </c>
      <c r="H733" t="s">
        <v>3288</v>
      </c>
      <c r="I733">
        <v>1995</v>
      </c>
      <c r="J733">
        <f>2025-Table_Customer_Lookup[[#This Row],[birth_year]]</f>
        <v>30</v>
      </c>
      <c r="K733">
        <f ca="1">RANDBETWEEN(120,300)</f>
        <v>255</v>
      </c>
      <c r="N733" s="13" t="str" cm="1">
        <f t="array" ref="N733">_xlfn.IFS(Table_Customer_Lookup[[#This Row],[home_store]]=3,"Low",Table_Customer_Lookup[[#This Row],[home_store]]=5,"Middle",Table_Customer_Lookup[[#This Row],[home_store]]=8,"High")</f>
        <v>High</v>
      </c>
      <c r="O733" s="12">
        <f t="shared" si="11"/>
        <v>5</v>
      </c>
      <c r="P733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Louis</v>
      </c>
      <c r="Q733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734" spans="1:17" x14ac:dyDescent="0.3">
      <c r="A734">
        <v>8044</v>
      </c>
      <c r="B734">
        <v>8</v>
      </c>
      <c r="C734" t="s">
        <v>3331</v>
      </c>
      <c r="D734" t="s">
        <v>3332</v>
      </c>
      <c r="E734" s="5">
        <v>43238</v>
      </c>
      <c r="F734" t="s">
        <v>3333</v>
      </c>
      <c r="G734" s="5">
        <v>19613</v>
      </c>
      <c r="H734" t="s">
        <v>3288</v>
      </c>
      <c r="I734">
        <v>1953</v>
      </c>
      <c r="J734">
        <f>2025-Table_Customer_Lookup[[#This Row],[birth_year]]</f>
        <v>72</v>
      </c>
      <c r="K734">
        <f ca="1">RANDBETWEEN(120,300)</f>
        <v>226</v>
      </c>
      <c r="N734" s="13" t="str" cm="1">
        <f t="array" ref="N734">_xlfn.IFS(Table_Customer_Lookup[[#This Row],[home_store]]=3,"Low",Table_Customer_Lookup[[#This Row],[home_store]]=5,"Middle",Table_Customer_Lookup[[#This Row],[home_store]]=8,"High")</f>
        <v>High</v>
      </c>
      <c r="O734" s="12">
        <f t="shared" si="11"/>
        <v>5</v>
      </c>
      <c r="P734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Perry</v>
      </c>
      <c r="Q734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735" spans="1:17" x14ac:dyDescent="0.3">
      <c r="A735">
        <v>8045</v>
      </c>
      <c r="B735">
        <v>8</v>
      </c>
      <c r="C735" t="s">
        <v>3334</v>
      </c>
      <c r="D735" t="s">
        <v>3335</v>
      </c>
      <c r="E735" s="5">
        <v>43231</v>
      </c>
      <c r="F735" t="s">
        <v>3336</v>
      </c>
      <c r="G735" s="5">
        <v>35538</v>
      </c>
      <c r="H735" t="s">
        <v>3288</v>
      </c>
      <c r="I735">
        <v>1997</v>
      </c>
      <c r="J735">
        <f>2025-Table_Customer_Lookup[[#This Row],[birth_year]]</f>
        <v>28</v>
      </c>
      <c r="K735">
        <f ca="1">RANDBETWEEN(120,300)</f>
        <v>170</v>
      </c>
      <c r="N735" s="13" t="str" cm="1">
        <f t="array" ref="N735">_xlfn.IFS(Table_Customer_Lookup[[#This Row],[home_store]]=3,"Low",Table_Customer_Lookup[[#This Row],[home_store]]=5,"Middle",Table_Customer_Lookup[[#This Row],[home_store]]=8,"High")</f>
        <v>High</v>
      </c>
      <c r="O735" s="12">
        <f t="shared" si="11"/>
        <v>5</v>
      </c>
      <c r="P735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Barry</v>
      </c>
      <c r="Q735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736" spans="1:17" x14ac:dyDescent="0.3">
      <c r="A736">
        <v>8051</v>
      </c>
      <c r="B736">
        <v>8</v>
      </c>
      <c r="C736" t="s">
        <v>3337</v>
      </c>
      <c r="D736" t="s">
        <v>3338</v>
      </c>
      <c r="E736" s="5">
        <v>43117</v>
      </c>
      <c r="F736" t="s">
        <v>3339</v>
      </c>
      <c r="G736" s="5">
        <v>31395</v>
      </c>
      <c r="H736" t="s">
        <v>3288</v>
      </c>
      <c r="I736">
        <v>1985</v>
      </c>
      <c r="J736">
        <f>2025-Table_Customer_Lookup[[#This Row],[birth_year]]</f>
        <v>40</v>
      </c>
      <c r="K736">
        <f ca="1">RANDBETWEEN(120,300)</f>
        <v>163</v>
      </c>
      <c r="N736" s="13" t="str" cm="1">
        <f t="array" ref="N736">_xlfn.IFS(Table_Customer_Lookup[[#This Row],[home_store]]=3,"Low",Table_Customer_Lookup[[#This Row],[home_store]]=5,"Middle",Table_Customer_Lookup[[#This Row],[home_store]]=8,"High")</f>
        <v>High</v>
      </c>
      <c r="O736" s="12">
        <f t="shared" si="11"/>
        <v>6</v>
      </c>
      <c r="P736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Phelan</v>
      </c>
      <c r="Q736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737" spans="1:17" x14ac:dyDescent="0.3">
      <c r="A737">
        <v>8053</v>
      </c>
      <c r="B737">
        <v>8</v>
      </c>
      <c r="C737" t="s">
        <v>3340</v>
      </c>
      <c r="D737" t="s">
        <v>3341</v>
      </c>
      <c r="E737" s="5">
        <v>43392</v>
      </c>
      <c r="F737" t="s">
        <v>3342</v>
      </c>
      <c r="G737" s="5">
        <v>29834</v>
      </c>
      <c r="H737" t="s">
        <v>3288</v>
      </c>
      <c r="I737">
        <v>1981</v>
      </c>
      <c r="J737">
        <f>2025-Table_Customer_Lookup[[#This Row],[birth_year]]</f>
        <v>44</v>
      </c>
      <c r="K737">
        <f ca="1">RANDBETWEEN(120,300)</f>
        <v>142</v>
      </c>
      <c r="N737" s="13" t="str" cm="1">
        <f t="array" ref="N737">_xlfn.IFS(Table_Customer_Lookup[[#This Row],[home_store]]=3,"Low",Table_Customer_Lookup[[#This Row],[home_store]]=5,"Middle",Table_Customer_Lookup[[#This Row],[home_store]]=8,"High")</f>
        <v>High</v>
      </c>
      <c r="O737" s="12">
        <f t="shared" si="11"/>
        <v>6</v>
      </c>
      <c r="P737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Mannix</v>
      </c>
      <c r="Q737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738" spans="1:17" x14ac:dyDescent="0.3">
      <c r="A738">
        <v>8054</v>
      </c>
      <c r="B738">
        <v>8</v>
      </c>
      <c r="C738" t="s">
        <v>3343</v>
      </c>
      <c r="D738" t="s">
        <v>3344</v>
      </c>
      <c r="E738" s="5">
        <v>43407</v>
      </c>
      <c r="F738" t="s">
        <v>3345</v>
      </c>
      <c r="G738" s="5">
        <v>24681</v>
      </c>
      <c r="H738" t="s">
        <v>3288</v>
      </c>
      <c r="I738">
        <v>1967</v>
      </c>
      <c r="J738">
        <f>2025-Table_Customer_Lookup[[#This Row],[birth_year]]</f>
        <v>58</v>
      </c>
      <c r="K738">
        <f ca="1">RANDBETWEEN(120,300)</f>
        <v>221</v>
      </c>
      <c r="N738" s="13" t="str" cm="1">
        <f t="array" ref="N738">_xlfn.IFS(Table_Customer_Lookup[[#This Row],[home_store]]=3,"Low",Table_Customer_Lookup[[#This Row],[home_store]]=5,"Middle",Table_Customer_Lookup[[#This Row],[home_store]]=8,"High")</f>
        <v>High</v>
      </c>
      <c r="O738" s="12">
        <f t="shared" si="11"/>
        <v>6</v>
      </c>
      <c r="P738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Hashim</v>
      </c>
      <c r="Q738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739" spans="1:17" x14ac:dyDescent="0.3">
      <c r="A739">
        <v>8057</v>
      </c>
      <c r="B739">
        <v>8</v>
      </c>
      <c r="C739" t="s">
        <v>3346</v>
      </c>
      <c r="D739" t="s">
        <v>3347</v>
      </c>
      <c r="E739" s="5">
        <v>42778</v>
      </c>
      <c r="F739" t="s">
        <v>3348</v>
      </c>
      <c r="G739" s="5">
        <v>22009</v>
      </c>
      <c r="H739" t="s">
        <v>3288</v>
      </c>
      <c r="I739">
        <v>1960</v>
      </c>
      <c r="J739">
        <f>2025-Table_Customer_Lookup[[#This Row],[birth_year]]</f>
        <v>65</v>
      </c>
      <c r="K739">
        <f ca="1">RANDBETWEEN(120,300)</f>
        <v>239</v>
      </c>
      <c r="N739" s="13" t="str" cm="1">
        <f t="array" ref="N739">_xlfn.IFS(Table_Customer_Lookup[[#This Row],[home_store]]=3,"Low",Table_Customer_Lookup[[#This Row],[home_store]]=5,"Middle",Table_Customer_Lookup[[#This Row],[home_store]]=8,"High")</f>
        <v>High</v>
      </c>
      <c r="O739" s="12">
        <f t="shared" si="11"/>
        <v>5</v>
      </c>
      <c r="P739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Brady</v>
      </c>
      <c r="Q739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740" spans="1:17" x14ac:dyDescent="0.3">
      <c r="A740">
        <v>8061</v>
      </c>
      <c r="B740">
        <v>8</v>
      </c>
      <c r="C740" t="s">
        <v>3352</v>
      </c>
      <c r="D740" t="s">
        <v>3353</v>
      </c>
      <c r="E740" s="5">
        <v>43376</v>
      </c>
      <c r="F740" t="s">
        <v>3354</v>
      </c>
      <c r="G740" s="5">
        <v>30945</v>
      </c>
      <c r="H740" t="s">
        <v>3288</v>
      </c>
      <c r="I740">
        <v>1984</v>
      </c>
      <c r="J740">
        <f>2025-Table_Customer_Lookup[[#This Row],[birth_year]]</f>
        <v>41</v>
      </c>
      <c r="K740">
        <f ca="1">RANDBETWEEN(120,300)</f>
        <v>229</v>
      </c>
      <c r="N740" s="13" t="str" cm="1">
        <f t="array" ref="N740">_xlfn.IFS(Table_Customer_Lookup[[#This Row],[home_store]]=3,"Low",Table_Customer_Lookup[[#This Row],[home_store]]=5,"Middle",Table_Customer_Lookup[[#This Row],[home_store]]=8,"High")</f>
        <v>High</v>
      </c>
      <c r="O740" s="12">
        <f t="shared" si="11"/>
        <v>7</v>
      </c>
      <c r="P740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Mufutau</v>
      </c>
      <c r="Q740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741" spans="1:17" x14ac:dyDescent="0.3">
      <c r="A741">
        <v>8064</v>
      </c>
      <c r="B741">
        <v>8</v>
      </c>
      <c r="C741" t="s">
        <v>3355</v>
      </c>
      <c r="D741" t="s">
        <v>3356</v>
      </c>
      <c r="E741" s="5">
        <v>43399</v>
      </c>
      <c r="F741" t="s">
        <v>3357</v>
      </c>
      <c r="G741" s="5">
        <v>32713</v>
      </c>
      <c r="H741" t="s">
        <v>3288</v>
      </c>
      <c r="I741">
        <v>1989</v>
      </c>
      <c r="J741">
        <f>2025-Table_Customer_Lookup[[#This Row],[birth_year]]</f>
        <v>36</v>
      </c>
      <c r="K741">
        <f ca="1">RANDBETWEEN(120,300)</f>
        <v>140</v>
      </c>
      <c r="N741" s="13" t="str" cm="1">
        <f t="array" ref="N741">_xlfn.IFS(Table_Customer_Lookup[[#This Row],[home_store]]=3,"Low",Table_Customer_Lookup[[#This Row],[home_store]]=5,"Middle",Table_Customer_Lookup[[#This Row],[home_store]]=8,"High")</f>
        <v>High</v>
      </c>
      <c r="O741" s="12">
        <f t="shared" si="11"/>
        <v>5</v>
      </c>
      <c r="P741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Keane</v>
      </c>
      <c r="Q741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742" spans="1:17" x14ac:dyDescent="0.3">
      <c r="A742">
        <v>8067</v>
      </c>
      <c r="B742">
        <v>8</v>
      </c>
      <c r="C742" t="s">
        <v>3361</v>
      </c>
      <c r="D742" t="s">
        <v>3362</v>
      </c>
      <c r="E742" s="5">
        <v>43310</v>
      </c>
      <c r="F742" t="s">
        <v>3363</v>
      </c>
      <c r="G742" s="5">
        <v>35239</v>
      </c>
      <c r="H742" t="s">
        <v>3288</v>
      </c>
      <c r="I742">
        <v>1996</v>
      </c>
      <c r="J742">
        <f>2025-Table_Customer_Lookup[[#This Row],[birth_year]]</f>
        <v>29</v>
      </c>
      <c r="K742">
        <f ca="1">RANDBETWEEN(120,300)</f>
        <v>272</v>
      </c>
      <c r="N742" s="13" t="str" cm="1">
        <f t="array" ref="N742">_xlfn.IFS(Table_Customer_Lookup[[#This Row],[home_store]]=3,"Low",Table_Customer_Lookup[[#This Row],[home_store]]=5,"Middle",Table_Customer_Lookup[[#This Row],[home_store]]=8,"High")</f>
        <v>High</v>
      </c>
      <c r="O742" s="12">
        <f t="shared" si="11"/>
        <v>6</v>
      </c>
      <c r="P742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Denton</v>
      </c>
      <c r="Q742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743" spans="1:17" x14ac:dyDescent="0.3">
      <c r="A743">
        <v>8070</v>
      </c>
      <c r="B743">
        <v>8</v>
      </c>
      <c r="C743" t="s">
        <v>3364</v>
      </c>
      <c r="D743" t="s">
        <v>3365</v>
      </c>
      <c r="E743" s="5">
        <v>42798</v>
      </c>
      <c r="F743" t="s">
        <v>3366</v>
      </c>
      <c r="G743" s="5">
        <v>29080</v>
      </c>
      <c r="H743" t="s">
        <v>3288</v>
      </c>
      <c r="I743">
        <v>1979</v>
      </c>
      <c r="J743">
        <f>2025-Table_Customer_Lookup[[#This Row],[birth_year]]</f>
        <v>46</v>
      </c>
      <c r="K743">
        <f ca="1">RANDBETWEEN(120,300)</f>
        <v>150</v>
      </c>
      <c r="N743" s="13" t="str" cm="1">
        <f t="array" ref="N743">_xlfn.IFS(Table_Customer_Lookup[[#This Row],[home_store]]=3,"Low",Table_Customer_Lookup[[#This Row],[home_store]]=5,"Middle",Table_Customer_Lookup[[#This Row],[home_store]]=8,"High")</f>
        <v>High</v>
      </c>
      <c r="O743" s="12">
        <f t="shared" si="11"/>
        <v>5</v>
      </c>
      <c r="P743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Rahim</v>
      </c>
      <c r="Q743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744" spans="1:17" x14ac:dyDescent="0.3">
      <c r="A744">
        <v>8073</v>
      </c>
      <c r="B744">
        <v>8</v>
      </c>
      <c r="C744" t="s">
        <v>3367</v>
      </c>
      <c r="D744" t="s">
        <v>3368</v>
      </c>
      <c r="E744" s="5">
        <v>43267</v>
      </c>
      <c r="F744" t="s">
        <v>3369</v>
      </c>
      <c r="G744" s="5">
        <v>21739</v>
      </c>
      <c r="H744" t="s">
        <v>3288</v>
      </c>
      <c r="I744">
        <v>1959</v>
      </c>
      <c r="J744">
        <f>2025-Table_Customer_Lookup[[#This Row],[birth_year]]</f>
        <v>66</v>
      </c>
      <c r="K744">
        <f ca="1">RANDBETWEEN(120,300)</f>
        <v>150</v>
      </c>
      <c r="N744" s="13" t="str" cm="1">
        <f t="array" ref="N744">_xlfn.IFS(Table_Customer_Lookup[[#This Row],[home_store]]=3,"Low",Table_Customer_Lookup[[#This Row],[home_store]]=5,"Middle",Table_Customer_Lookup[[#This Row],[home_store]]=8,"High")</f>
        <v>High</v>
      </c>
      <c r="O744" s="12">
        <f t="shared" si="11"/>
        <v>5</v>
      </c>
      <c r="P744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Macon</v>
      </c>
      <c r="Q744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745" spans="1:17" x14ac:dyDescent="0.3">
      <c r="A745">
        <v>8076</v>
      </c>
      <c r="B745">
        <v>8</v>
      </c>
      <c r="C745" t="s">
        <v>3370</v>
      </c>
      <c r="D745" t="s">
        <v>3371</v>
      </c>
      <c r="E745" s="5">
        <v>43162</v>
      </c>
      <c r="F745" t="s">
        <v>3372</v>
      </c>
      <c r="G745" s="5">
        <v>25125</v>
      </c>
      <c r="H745" t="s">
        <v>3288</v>
      </c>
      <c r="I745">
        <v>1968</v>
      </c>
      <c r="J745">
        <f>2025-Table_Customer_Lookup[[#This Row],[birth_year]]</f>
        <v>57</v>
      </c>
      <c r="K745">
        <f ca="1">RANDBETWEEN(120,300)</f>
        <v>149</v>
      </c>
      <c r="N745" s="13" t="str" cm="1">
        <f t="array" ref="N745">_xlfn.IFS(Table_Customer_Lookup[[#This Row],[home_store]]=3,"Low",Table_Customer_Lookup[[#This Row],[home_store]]=5,"Middle",Table_Customer_Lookup[[#This Row],[home_store]]=8,"High")</f>
        <v>High</v>
      </c>
      <c r="O745" s="12">
        <f t="shared" si="11"/>
        <v>6</v>
      </c>
      <c r="P745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Stuart</v>
      </c>
      <c r="Q745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746" spans="1:17" x14ac:dyDescent="0.3">
      <c r="A746">
        <v>8078</v>
      </c>
      <c r="B746">
        <v>8</v>
      </c>
      <c r="C746" t="s">
        <v>3373</v>
      </c>
      <c r="D746" t="s">
        <v>3374</v>
      </c>
      <c r="E746" s="5">
        <v>42941</v>
      </c>
      <c r="F746" t="s">
        <v>3375</v>
      </c>
      <c r="G746" s="5">
        <v>28499</v>
      </c>
      <c r="H746" t="s">
        <v>3288</v>
      </c>
      <c r="I746">
        <v>1978</v>
      </c>
      <c r="J746">
        <f>2025-Table_Customer_Lookup[[#This Row],[birth_year]]</f>
        <v>47</v>
      </c>
      <c r="K746">
        <f ca="1">RANDBETWEEN(120,300)</f>
        <v>240</v>
      </c>
      <c r="N746" s="13" t="str" cm="1">
        <f t="array" ref="N746">_xlfn.IFS(Table_Customer_Lookup[[#This Row],[home_store]]=3,"Low",Table_Customer_Lookup[[#This Row],[home_store]]=5,"Middle",Table_Customer_Lookup[[#This Row],[home_store]]=8,"High")</f>
        <v>High</v>
      </c>
      <c r="O746" s="12">
        <f t="shared" si="11"/>
        <v>7</v>
      </c>
      <c r="P746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Hammett</v>
      </c>
      <c r="Q746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747" spans="1:17" x14ac:dyDescent="0.3">
      <c r="A747">
        <v>8079</v>
      </c>
      <c r="B747">
        <v>8</v>
      </c>
      <c r="C747" t="s">
        <v>3376</v>
      </c>
      <c r="D747" t="s">
        <v>3377</v>
      </c>
      <c r="E747" s="5">
        <v>42892</v>
      </c>
      <c r="F747" t="s">
        <v>3378</v>
      </c>
      <c r="G747" s="5">
        <v>31350</v>
      </c>
      <c r="H747" t="s">
        <v>3288</v>
      </c>
      <c r="I747">
        <v>1985</v>
      </c>
      <c r="J747">
        <f>2025-Table_Customer_Lookup[[#This Row],[birth_year]]</f>
        <v>40</v>
      </c>
      <c r="K747">
        <f ca="1">RANDBETWEEN(120,300)</f>
        <v>165</v>
      </c>
      <c r="N747" s="13" t="str" cm="1">
        <f t="array" ref="N747">_xlfn.IFS(Table_Customer_Lookup[[#This Row],[home_store]]=3,"Low",Table_Customer_Lookup[[#This Row],[home_store]]=5,"Middle",Table_Customer_Lookup[[#This Row],[home_store]]=8,"High")</f>
        <v>High</v>
      </c>
      <c r="O747" s="12">
        <f t="shared" si="11"/>
        <v>7</v>
      </c>
      <c r="P747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Raphael</v>
      </c>
      <c r="Q747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748" spans="1:17" x14ac:dyDescent="0.3">
      <c r="A748">
        <v>8082</v>
      </c>
      <c r="B748">
        <v>8</v>
      </c>
      <c r="C748" t="s">
        <v>3379</v>
      </c>
      <c r="D748" t="s">
        <v>3380</v>
      </c>
      <c r="E748" s="5">
        <v>42964</v>
      </c>
      <c r="F748" t="s">
        <v>3381</v>
      </c>
      <c r="G748" s="5">
        <v>29702</v>
      </c>
      <c r="H748" t="s">
        <v>3288</v>
      </c>
      <c r="I748">
        <v>1981</v>
      </c>
      <c r="J748">
        <f>2025-Table_Customer_Lookup[[#This Row],[birth_year]]</f>
        <v>44</v>
      </c>
      <c r="K748">
        <f ca="1">RANDBETWEEN(120,300)</f>
        <v>186</v>
      </c>
      <c r="N748" s="13" t="str" cm="1">
        <f t="array" ref="N748">_xlfn.IFS(Table_Customer_Lookup[[#This Row],[home_store]]=3,"Low",Table_Customer_Lookup[[#This Row],[home_store]]=5,"Middle",Table_Customer_Lookup[[#This Row],[home_store]]=8,"High")</f>
        <v>High</v>
      </c>
      <c r="O748" s="12">
        <f t="shared" si="11"/>
        <v>7</v>
      </c>
      <c r="P748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Zachery</v>
      </c>
      <c r="Q748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749" spans="1:17" x14ac:dyDescent="0.3">
      <c r="A749">
        <v>8084</v>
      </c>
      <c r="B749">
        <v>8</v>
      </c>
      <c r="C749" t="s">
        <v>3382</v>
      </c>
      <c r="D749" t="s">
        <v>3383</v>
      </c>
      <c r="E749" s="5">
        <v>43483</v>
      </c>
      <c r="F749" t="s">
        <v>3384</v>
      </c>
      <c r="G749" s="5">
        <v>23227</v>
      </c>
      <c r="H749" t="s">
        <v>3288</v>
      </c>
      <c r="I749">
        <v>1963</v>
      </c>
      <c r="J749">
        <f>2025-Table_Customer_Lookup[[#This Row],[birth_year]]</f>
        <v>62</v>
      </c>
      <c r="K749">
        <f ca="1">RANDBETWEEN(120,300)</f>
        <v>249</v>
      </c>
      <c r="N749" s="13" t="str" cm="1">
        <f t="array" ref="N749">_xlfn.IFS(Table_Customer_Lookup[[#This Row],[home_store]]=3,"Low",Table_Customer_Lookup[[#This Row],[home_store]]=5,"Middle",Table_Customer_Lookup[[#This Row],[home_store]]=8,"High")</f>
        <v>High</v>
      </c>
      <c r="O749" s="12">
        <f t="shared" si="11"/>
        <v>6</v>
      </c>
      <c r="P749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Holmes</v>
      </c>
      <c r="Q749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750" spans="1:17" x14ac:dyDescent="0.3">
      <c r="A750">
        <v>8086</v>
      </c>
      <c r="B750">
        <v>8</v>
      </c>
      <c r="C750" t="s">
        <v>3385</v>
      </c>
      <c r="D750" t="s">
        <v>3386</v>
      </c>
      <c r="E750" s="5">
        <v>43179</v>
      </c>
      <c r="F750" t="s">
        <v>3387</v>
      </c>
      <c r="G750" s="5">
        <v>30601</v>
      </c>
      <c r="H750" t="s">
        <v>3288</v>
      </c>
      <c r="I750">
        <v>1983</v>
      </c>
      <c r="J750">
        <f>2025-Table_Customer_Lookup[[#This Row],[birth_year]]</f>
        <v>42</v>
      </c>
      <c r="K750">
        <f ca="1">RANDBETWEEN(120,300)</f>
        <v>273</v>
      </c>
      <c r="N750" s="13" t="str" cm="1">
        <f t="array" ref="N750">_xlfn.IFS(Table_Customer_Lookup[[#This Row],[home_store]]=3,"Low",Table_Customer_Lookup[[#This Row],[home_store]]=5,"Middle",Table_Customer_Lookup[[#This Row],[home_store]]=8,"High")</f>
        <v>High</v>
      </c>
      <c r="O750" s="12">
        <f t="shared" si="11"/>
        <v>5</v>
      </c>
      <c r="P750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Damon</v>
      </c>
      <c r="Q750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751" spans="1:17" x14ac:dyDescent="0.3">
      <c r="A751">
        <v>8088</v>
      </c>
      <c r="B751">
        <v>8</v>
      </c>
      <c r="C751" t="s">
        <v>3388</v>
      </c>
      <c r="D751" t="s">
        <v>3389</v>
      </c>
      <c r="E751" s="5">
        <v>43406</v>
      </c>
      <c r="F751" t="s">
        <v>3390</v>
      </c>
      <c r="G751" s="5">
        <v>18510</v>
      </c>
      <c r="H751" t="s">
        <v>3288</v>
      </c>
      <c r="I751">
        <v>1950</v>
      </c>
      <c r="J751">
        <f>2025-Table_Customer_Lookup[[#This Row],[birth_year]]</f>
        <v>75</v>
      </c>
      <c r="K751">
        <f ca="1">RANDBETWEEN(120,300)</f>
        <v>180</v>
      </c>
      <c r="N751" s="13" t="str" cm="1">
        <f t="array" ref="N751">_xlfn.IFS(Table_Customer_Lookup[[#This Row],[home_store]]=3,"Low",Table_Customer_Lookup[[#This Row],[home_store]]=5,"Middle",Table_Customer_Lookup[[#This Row],[home_store]]=8,"High")</f>
        <v>High</v>
      </c>
      <c r="O751" s="12">
        <f t="shared" si="11"/>
        <v>6</v>
      </c>
      <c r="P751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Kareem</v>
      </c>
      <c r="Q751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752" spans="1:17" x14ac:dyDescent="0.3">
      <c r="A752">
        <v>8093</v>
      </c>
      <c r="B752">
        <v>8</v>
      </c>
      <c r="C752" t="s">
        <v>3364</v>
      </c>
      <c r="D752" t="s">
        <v>3391</v>
      </c>
      <c r="E752" s="5">
        <v>43250</v>
      </c>
      <c r="F752" t="s">
        <v>3392</v>
      </c>
      <c r="G752" s="5">
        <v>32323</v>
      </c>
      <c r="H752" t="s">
        <v>3288</v>
      </c>
      <c r="I752">
        <v>1988</v>
      </c>
      <c r="J752">
        <f>2025-Table_Customer_Lookup[[#This Row],[birth_year]]</f>
        <v>37</v>
      </c>
      <c r="K752">
        <f ca="1">RANDBETWEEN(120,300)</f>
        <v>170</v>
      </c>
      <c r="N752" s="13" t="str" cm="1">
        <f t="array" ref="N752">_xlfn.IFS(Table_Customer_Lookup[[#This Row],[home_store]]=3,"Low",Table_Customer_Lookup[[#This Row],[home_store]]=5,"Middle",Table_Customer_Lookup[[#This Row],[home_store]]=8,"High")</f>
        <v>High</v>
      </c>
      <c r="O752" s="12">
        <f t="shared" si="11"/>
        <v>5</v>
      </c>
      <c r="P752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Rahim</v>
      </c>
      <c r="Q752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753" spans="1:17" x14ac:dyDescent="0.3">
      <c r="A753">
        <v>8103</v>
      </c>
      <c r="B753">
        <v>8</v>
      </c>
      <c r="C753" t="s">
        <v>3393</v>
      </c>
      <c r="D753" t="s">
        <v>3394</v>
      </c>
      <c r="E753" s="5">
        <v>43031</v>
      </c>
      <c r="F753" t="s">
        <v>3395</v>
      </c>
      <c r="G753" s="5">
        <v>21945</v>
      </c>
      <c r="H753" t="s">
        <v>3288</v>
      </c>
      <c r="I753">
        <v>1960</v>
      </c>
      <c r="J753">
        <f>2025-Table_Customer_Lookup[[#This Row],[birth_year]]</f>
        <v>65</v>
      </c>
      <c r="K753">
        <f ca="1">RANDBETWEEN(120,300)</f>
        <v>229</v>
      </c>
      <c r="N753" s="13" t="str" cm="1">
        <f t="array" ref="N753">_xlfn.IFS(Table_Customer_Lookup[[#This Row],[home_store]]=3,"Low",Table_Customer_Lookup[[#This Row],[home_store]]=5,"Middle",Table_Customer_Lookup[[#This Row],[home_store]]=8,"High")</f>
        <v>High</v>
      </c>
      <c r="O753" s="12">
        <f t="shared" si="11"/>
        <v>6</v>
      </c>
      <c r="P753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Oliver</v>
      </c>
      <c r="Q753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754" spans="1:17" x14ac:dyDescent="0.3">
      <c r="A754">
        <v>8105</v>
      </c>
      <c r="B754">
        <v>8</v>
      </c>
      <c r="C754" t="s">
        <v>3396</v>
      </c>
      <c r="D754" t="s">
        <v>3397</v>
      </c>
      <c r="E754" s="5">
        <v>42968</v>
      </c>
      <c r="F754" t="s">
        <v>3398</v>
      </c>
      <c r="G754" s="5">
        <v>34457</v>
      </c>
      <c r="H754" t="s">
        <v>3288</v>
      </c>
      <c r="I754">
        <v>1994</v>
      </c>
      <c r="J754">
        <f>2025-Table_Customer_Lookup[[#This Row],[birth_year]]</f>
        <v>31</v>
      </c>
      <c r="K754">
        <f ca="1">RANDBETWEEN(120,300)</f>
        <v>227</v>
      </c>
      <c r="N754" s="13" t="str" cm="1">
        <f t="array" ref="N754">_xlfn.IFS(Table_Customer_Lookup[[#This Row],[home_store]]=3,"Low",Table_Customer_Lookup[[#This Row],[home_store]]=5,"Middle",Table_Customer_Lookup[[#This Row],[home_store]]=8,"High")</f>
        <v>High</v>
      </c>
      <c r="O754" s="12">
        <f t="shared" si="11"/>
        <v>4</v>
      </c>
      <c r="P754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Ryan</v>
      </c>
      <c r="Q754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755" spans="1:17" x14ac:dyDescent="0.3">
      <c r="A755">
        <v>8108</v>
      </c>
      <c r="B755">
        <v>8</v>
      </c>
      <c r="C755" t="s">
        <v>3399</v>
      </c>
      <c r="D755" t="s">
        <v>3400</v>
      </c>
      <c r="E755" s="5">
        <v>42982</v>
      </c>
      <c r="F755" t="s">
        <v>3401</v>
      </c>
      <c r="G755" s="5">
        <v>29837</v>
      </c>
      <c r="H755" t="s">
        <v>3288</v>
      </c>
      <c r="I755">
        <v>1981</v>
      </c>
      <c r="J755">
        <f>2025-Table_Customer_Lookup[[#This Row],[birth_year]]</f>
        <v>44</v>
      </c>
      <c r="K755">
        <f ca="1">RANDBETWEEN(120,300)</f>
        <v>241</v>
      </c>
      <c r="N755" s="13" t="str" cm="1">
        <f t="array" ref="N755">_xlfn.IFS(Table_Customer_Lookup[[#This Row],[home_store]]=3,"Low",Table_Customer_Lookup[[#This Row],[home_store]]=5,"Middle",Table_Customer_Lookup[[#This Row],[home_store]]=8,"High")</f>
        <v>High</v>
      </c>
      <c r="O755" s="12">
        <f t="shared" si="11"/>
        <v>7</v>
      </c>
      <c r="P755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Marsden</v>
      </c>
      <c r="Q755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756" spans="1:17" x14ac:dyDescent="0.3">
      <c r="A756">
        <v>8109</v>
      </c>
      <c r="B756">
        <v>8</v>
      </c>
      <c r="C756" t="s">
        <v>3402</v>
      </c>
      <c r="D756" t="s">
        <v>3403</v>
      </c>
      <c r="E756" s="5">
        <v>43215</v>
      </c>
      <c r="F756" t="s">
        <v>3404</v>
      </c>
      <c r="G756" s="5">
        <v>22092</v>
      </c>
      <c r="H756" t="s">
        <v>3288</v>
      </c>
      <c r="I756">
        <v>1960</v>
      </c>
      <c r="J756">
        <f>2025-Table_Customer_Lookup[[#This Row],[birth_year]]</f>
        <v>65</v>
      </c>
      <c r="K756">
        <f ca="1">RANDBETWEEN(120,300)</f>
        <v>143</v>
      </c>
      <c r="N756" s="13" t="str" cm="1">
        <f t="array" ref="N756">_xlfn.IFS(Table_Customer_Lookup[[#This Row],[home_store]]=3,"Low",Table_Customer_Lookup[[#This Row],[home_store]]=5,"Middle",Table_Customer_Lookup[[#This Row],[home_store]]=8,"High")</f>
        <v>High</v>
      </c>
      <c r="O756" s="12">
        <f t="shared" si="11"/>
        <v>6</v>
      </c>
      <c r="P756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Herman</v>
      </c>
      <c r="Q756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757" spans="1:17" x14ac:dyDescent="0.3">
      <c r="A757">
        <v>8110</v>
      </c>
      <c r="B757">
        <v>8</v>
      </c>
      <c r="C757" t="s">
        <v>3405</v>
      </c>
      <c r="D757" t="s">
        <v>3406</v>
      </c>
      <c r="E757" s="5">
        <v>42835</v>
      </c>
      <c r="F757" t="s">
        <v>3407</v>
      </c>
      <c r="G757" s="5">
        <v>18690</v>
      </c>
      <c r="H757" t="s">
        <v>3288</v>
      </c>
      <c r="I757">
        <v>1951</v>
      </c>
      <c r="J757">
        <f>2025-Table_Customer_Lookup[[#This Row],[birth_year]]</f>
        <v>74</v>
      </c>
      <c r="K757">
        <f ca="1">RANDBETWEEN(120,300)</f>
        <v>237</v>
      </c>
      <c r="N757" s="13" t="str" cm="1">
        <f t="array" ref="N757">_xlfn.IFS(Table_Customer_Lookup[[#This Row],[home_store]]=3,"Low",Table_Customer_Lookup[[#This Row],[home_store]]=5,"Middle",Table_Customer_Lookup[[#This Row],[home_store]]=8,"High")</f>
        <v>High</v>
      </c>
      <c r="O757" s="12">
        <f t="shared" si="11"/>
        <v>4</v>
      </c>
      <c r="P757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Oren</v>
      </c>
      <c r="Q757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758" spans="1:17" x14ac:dyDescent="0.3">
      <c r="A758">
        <v>8111</v>
      </c>
      <c r="B758">
        <v>8</v>
      </c>
      <c r="C758" t="s">
        <v>3408</v>
      </c>
      <c r="D758" t="s">
        <v>3409</v>
      </c>
      <c r="E758" s="5">
        <v>43111</v>
      </c>
      <c r="F758" t="s">
        <v>3410</v>
      </c>
      <c r="G758" s="5">
        <v>22429</v>
      </c>
      <c r="H758" t="s">
        <v>3288</v>
      </c>
      <c r="I758">
        <v>1961</v>
      </c>
      <c r="J758">
        <f>2025-Table_Customer_Lookup[[#This Row],[birth_year]]</f>
        <v>64</v>
      </c>
      <c r="K758">
        <f ca="1">RANDBETWEEN(120,300)</f>
        <v>158</v>
      </c>
      <c r="N758" s="13" t="str" cm="1">
        <f t="array" ref="N758">_xlfn.IFS(Table_Customer_Lookup[[#This Row],[home_store]]=3,"Low",Table_Customer_Lookup[[#This Row],[home_store]]=5,"Middle",Table_Customer_Lookup[[#This Row],[home_store]]=8,"High")</f>
        <v>High</v>
      </c>
      <c r="O758" s="12">
        <f t="shared" si="11"/>
        <v>7</v>
      </c>
      <c r="P758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Timothy</v>
      </c>
      <c r="Q758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759" spans="1:17" x14ac:dyDescent="0.3">
      <c r="A759">
        <v>8118</v>
      </c>
      <c r="B759">
        <v>8</v>
      </c>
      <c r="C759" t="s">
        <v>3414</v>
      </c>
      <c r="D759" t="s">
        <v>3415</v>
      </c>
      <c r="E759" s="5">
        <v>42811</v>
      </c>
      <c r="F759" t="s">
        <v>3416</v>
      </c>
      <c r="G759" s="5">
        <v>21445</v>
      </c>
      <c r="H759" t="s">
        <v>3288</v>
      </c>
      <c r="I759">
        <v>1958</v>
      </c>
      <c r="J759">
        <f>2025-Table_Customer_Lookup[[#This Row],[birth_year]]</f>
        <v>67</v>
      </c>
      <c r="K759">
        <f ca="1">RANDBETWEEN(120,300)</f>
        <v>216</v>
      </c>
      <c r="N759" s="13" t="str" cm="1">
        <f t="array" ref="N759">_xlfn.IFS(Table_Customer_Lookup[[#This Row],[home_store]]=3,"Low",Table_Customer_Lookup[[#This Row],[home_store]]=5,"Middle",Table_Customer_Lookup[[#This Row],[home_store]]=8,"High")</f>
        <v>High</v>
      </c>
      <c r="O759" s="12">
        <f t="shared" si="11"/>
        <v>5</v>
      </c>
      <c r="P759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Ralph</v>
      </c>
      <c r="Q759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760" spans="1:17" x14ac:dyDescent="0.3">
      <c r="A760">
        <v>8121</v>
      </c>
      <c r="B760">
        <v>8</v>
      </c>
      <c r="C760" t="s">
        <v>3417</v>
      </c>
      <c r="D760" t="s">
        <v>3418</v>
      </c>
      <c r="E760" s="5">
        <v>43184</v>
      </c>
      <c r="F760" t="s">
        <v>3419</v>
      </c>
      <c r="G760" s="5">
        <v>35420</v>
      </c>
      <c r="H760" t="s">
        <v>3288</v>
      </c>
      <c r="I760">
        <v>1996</v>
      </c>
      <c r="J760">
        <f>2025-Table_Customer_Lookup[[#This Row],[birth_year]]</f>
        <v>29</v>
      </c>
      <c r="K760">
        <f ca="1">RANDBETWEEN(120,300)</f>
        <v>168</v>
      </c>
      <c r="N760" s="13" t="str" cm="1">
        <f t="array" ref="N760">_xlfn.IFS(Table_Customer_Lookup[[#This Row],[home_store]]=3,"Low",Table_Customer_Lookup[[#This Row],[home_store]]=5,"Middle",Table_Customer_Lookup[[#This Row],[home_store]]=8,"High")</f>
        <v>High</v>
      </c>
      <c r="O760" s="12">
        <f t="shared" si="11"/>
        <v>6</v>
      </c>
      <c r="P760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Rooney</v>
      </c>
      <c r="Q760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761" spans="1:17" x14ac:dyDescent="0.3">
      <c r="A761">
        <v>8126</v>
      </c>
      <c r="B761">
        <v>8</v>
      </c>
      <c r="C761" t="s">
        <v>3420</v>
      </c>
      <c r="D761" t="s">
        <v>3421</v>
      </c>
      <c r="E761" s="5">
        <v>42890</v>
      </c>
      <c r="F761" t="s">
        <v>3422</v>
      </c>
      <c r="G761" s="5">
        <v>22192</v>
      </c>
      <c r="H761" t="s">
        <v>3288</v>
      </c>
      <c r="I761">
        <v>1960</v>
      </c>
      <c r="J761">
        <f>2025-Table_Customer_Lookup[[#This Row],[birth_year]]</f>
        <v>65</v>
      </c>
      <c r="K761">
        <f ca="1">RANDBETWEEN(120,300)</f>
        <v>246</v>
      </c>
      <c r="N761" s="13" t="str" cm="1">
        <f t="array" ref="N761">_xlfn.IFS(Table_Customer_Lookup[[#This Row],[home_store]]=3,"Low",Table_Customer_Lookup[[#This Row],[home_store]]=5,"Middle",Table_Customer_Lookup[[#This Row],[home_store]]=8,"High")</f>
        <v>High</v>
      </c>
      <c r="O761" s="12">
        <f t="shared" si="11"/>
        <v>8</v>
      </c>
      <c r="P761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Benjamin</v>
      </c>
      <c r="Q761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762" spans="1:17" x14ac:dyDescent="0.3">
      <c r="A762">
        <v>8127</v>
      </c>
      <c r="B762">
        <v>8</v>
      </c>
      <c r="C762" t="s">
        <v>3420</v>
      </c>
      <c r="D762" t="s">
        <v>3423</v>
      </c>
      <c r="E762" s="5">
        <v>42774</v>
      </c>
      <c r="F762" t="s">
        <v>3424</v>
      </c>
      <c r="G762" s="5">
        <v>29621</v>
      </c>
      <c r="H762" t="s">
        <v>3288</v>
      </c>
      <c r="I762">
        <v>1981</v>
      </c>
      <c r="J762">
        <f>2025-Table_Customer_Lookup[[#This Row],[birth_year]]</f>
        <v>44</v>
      </c>
      <c r="K762">
        <f ca="1">RANDBETWEEN(120,300)</f>
        <v>152</v>
      </c>
      <c r="N762" s="13" t="str" cm="1">
        <f t="array" ref="N762">_xlfn.IFS(Table_Customer_Lookup[[#This Row],[home_store]]=3,"Low",Table_Customer_Lookup[[#This Row],[home_store]]=5,"Middle",Table_Customer_Lookup[[#This Row],[home_store]]=8,"High")</f>
        <v>High</v>
      </c>
      <c r="O762" s="12">
        <f t="shared" si="11"/>
        <v>8</v>
      </c>
      <c r="P762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Benjamin</v>
      </c>
      <c r="Q762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763" spans="1:17" x14ac:dyDescent="0.3">
      <c r="A763">
        <v>8130</v>
      </c>
      <c r="B763">
        <v>8</v>
      </c>
      <c r="C763" t="s">
        <v>3425</v>
      </c>
      <c r="D763" t="s">
        <v>3426</v>
      </c>
      <c r="E763" s="5">
        <v>42876</v>
      </c>
      <c r="F763" t="s">
        <v>3427</v>
      </c>
      <c r="G763" s="5">
        <v>29793</v>
      </c>
      <c r="H763" t="s">
        <v>3288</v>
      </c>
      <c r="I763">
        <v>1981</v>
      </c>
      <c r="J763">
        <f>2025-Table_Customer_Lookup[[#This Row],[birth_year]]</f>
        <v>44</v>
      </c>
      <c r="K763">
        <f ca="1">RANDBETWEEN(120,300)</f>
        <v>293</v>
      </c>
      <c r="N763" s="13" t="str" cm="1">
        <f t="array" ref="N763">_xlfn.IFS(Table_Customer_Lookup[[#This Row],[home_store]]=3,"Low",Table_Customer_Lookup[[#This Row],[home_store]]=5,"Middle",Table_Customer_Lookup[[#This Row],[home_store]]=8,"High")</f>
        <v>High</v>
      </c>
      <c r="O763" s="12">
        <f t="shared" si="11"/>
        <v>5</v>
      </c>
      <c r="P763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Upton</v>
      </c>
      <c r="Q763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764" spans="1:17" x14ac:dyDescent="0.3">
      <c r="A764">
        <v>8132</v>
      </c>
      <c r="B764">
        <v>8</v>
      </c>
      <c r="C764" t="s">
        <v>3431</v>
      </c>
      <c r="D764" t="s">
        <v>3432</v>
      </c>
      <c r="E764" s="5">
        <v>42954</v>
      </c>
      <c r="F764" t="s">
        <v>3433</v>
      </c>
      <c r="G764" s="5">
        <v>22261</v>
      </c>
      <c r="H764" t="s">
        <v>3288</v>
      </c>
      <c r="I764">
        <v>1960</v>
      </c>
      <c r="J764">
        <f>2025-Table_Customer_Lookup[[#This Row],[birth_year]]</f>
        <v>65</v>
      </c>
      <c r="K764">
        <f ca="1">RANDBETWEEN(120,300)</f>
        <v>180</v>
      </c>
      <c r="N764" s="13" t="str" cm="1">
        <f t="array" ref="N764">_xlfn.IFS(Table_Customer_Lookup[[#This Row],[home_store]]=3,"Low",Table_Customer_Lookup[[#This Row],[home_store]]=5,"Middle",Table_Customer_Lookup[[#This Row],[home_store]]=8,"High")</f>
        <v>High</v>
      </c>
      <c r="O764" s="12">
        <f t="shared" si="11"/>
        <v>6</v>
      </c>
      <c r="P764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Burton</v>
      </c>
      <c r="Q764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765" spans="1:17" x14ac:dyDescent="0.3">
      <c r="A765">
        <v>8137</v>
      </c>
      <c r="B765">
        <v>8</v>
      </c>
      <c r="C765" t="s">
        <v>3434</v>
      </c>
      <c r="D765" t="s">
        <v>3435</v>
      </c>
      <c r="E765" s="5">
        <v>43522</v>
      </c>
      <c r="F765" t="s">
        <v>3436</v>
      </c>
      <c r="G765" s="5">
        <v>20939</v>
      </c>
      <c r="H765" t="s">
        <v>3288</v>
      </c>
      <c r="I765">
        <v>1957</v>
      </c>
      <c r="J765">
        <f>2025-Table_Customer_Lookup[[#This Row],[birth_year]]</f>
        <v>68</v>
      </c>
      <c r="K765">
        <f ca="1">RANDBETWEEN(120,300)</f>
        <v>161</v>
      </c>
      <c r="N765" s="13" t="str" cm="1">
        <f t="array" ref="N765">_xlfn.IFS(Table_Customer_Lookup[[#This Row],[home_store]]=3,"Low",Table_Customer_Lookup[[#This Row],[home_store]]=5,"Middle",Table_Customer_Lookup[[#This Row],[home_store]]=8,"High")</f>
        <v>High</v>
      </c>
      <c r="O765" s="12">
        <f t="shared" si="11"/>
        <v>6</v>
      </c>
      <c r="P765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Hector</v>
      </c>
      <c r="Q765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766" spans="1:17" x14ac:dyDescent="0.3">
      <c r="A766">
        <v>8139</v>
      </c>
      <c r="B766">
        <v>8</v>
      </c>
      <c r="C766" t="s">
        <v>3437</v>
      </c>
      <c r="D766" t="s">
        <v>3438</v>
      </c>
      <c r="E766" s="5">
        <v>42849</v>
      </c>
      <c r="F766" t="s">
        <v>3439</v>
      </c>
      <c r="G766" s="5">
        <v>20894</v>
      </c>
      <c r="H766" t="s">
        <v>3288</v>
      </c>
      <c r="I766">
        <v>1957</v>
      </c>
      <c r="J766">
        <f>2025-Table_Customer_Lookup[[#This Row],[birth_year]]</f>
        <v>68</v>
      </c>
      <c r="K766">
        <f ca="1">RANDBETWEEN(120,300)</f>
        <v>267</v>
      </c>
      <c r="N766" s="13" t="str" cm="1">
        <f t="array" ref="N766">_xlfn.IFS(Table_Customer_Lookup[[#This Row],[home_store]]=3,"Low",Table_Customer_Lookup[[#This Row],[home_store]]=5,"Middle",Table_Customer_Lookup[[#This Row],[home_store]]=8,"High")</f>
        <v>High</v>
      </c>
      <c r="O766" s="12">
        <f t="shared" si="11"/>
        <v>4</v>
      </c>
      <c r="P766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Paki</v>
      </c>
      <c r="Q766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767" spans="1:17" x14ac:dyDescent="0.3">
      <c r="A767">
        <v>8140</v>
      </c>
      <c r="B767">
        <v>8</v>
      </c>
      <c r="C767" t="s">
        <v>3440</v>
      </c>
      <c r="D767" t="s">
        <v>3441</v>
      </c>
      <c r="E767" s="5">
        <v>43029</v>
      </c>
      <c r="F767" t="s">
        <v>3442</v>
      </c>
      <c r="G767" s="5">
        <v>23856</v>
      </c>
      <c r="H767" t="s">
        <v>3288</v>
      </c>
      <c r="I767">
        <v>1965</v>
      </c>
      <c r="J767">
        <f>2025-Table_Customer_Lookup[[#This Row],[birth_year]]</f>
        <v>60</v>
      </c>
      <c r="K767">
        <f ca="1">RANDBETWEEN(120,300)</f>
        <v>156</v>
      </c>
      <c r="N767" s="13" t="str" cm="1">
        <f t="array" ref="N767">_xlfn.IFS(Table_Customer_Lookup[[#This Row],[home_store]]=3,"Low",Table_Customer_Lookup[[#This Row],[home_store]]=5,"Middle",Table_Customer_Lookup[[#This Row],[home_store]]=8,"High")</f>
        <v>High</v>
      </c>
      <c r="O767" s="12">
        <f t="shared" si="11"/>
        <v>5</v>
      </c>
      <c r="P767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Dolan</v>
      </c>
      <c r="Q767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768" spans="1:17" x14ac:dyDescent="0.3">
      <c r="A768">
        <v>8145</v>
      </c>
      <c r="B768">
        <v>8</v>
      </c>
      <c r="C768" t="s">
        <v>3443</v>
      </c>
      <c r="D768" t="s">
        <v>3444</v>
      </c>
      <c r="E768" s="5">
        <v>43338</v>
      </c>
      <c r="F768" t="s">
        <v>3445</v>
      </c>
      <c r="G768" s="5">
        <v>18949</v>
      </c>
      <c r="H768" t="s">
        <v>3288</v>
      </c>
      <c r="I768">
        <v>1951</v>
      </c>
      <c r="J768">
        <f>2025-Table_Customer_Lookup[[#This Row],[birth_year]]</f>
        <v>74</v>
      </c>
      <c r="K768">
        <f ca="1">RANDBETWEEN(120,300)</f>
        <v>273</v>
      </c>
      <c r="N768" s="13" t="str" cm="1">
        <f t="array" ref="N768">_xlfn.IFS(Table_Customer_Lookup[[#This Row],[home_store]]=3,"Low",Table_Customer_Lookup[[#This Row],[home_store]]=5,"Middle",Table_Customer_Lookup[[#This Row],[home_store]]=8,"High")</f>
        <v>High</v>
      </c>
      <c r="O768" s="12">
        <f t="shared" si="11"/>
        <v>4</v>
      </c>
      <c r="P768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Beck</v>
      </c>
      <c r="Q768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769" spans="1:17" x14ac:dyDescent="0.3">
      <c r="A769">
        <v>8151</v>
      </c>
      <c r="B769">
        <v>8</v>
      </c>
      <c r="C769" t="s">
        <v>3446</v>
      </c>
      <c r="D769" t="s">
        <v>3447</v>
      </c>
      <c r="E769" s="5">
        <v>43061</v>
      </c>
      <c r="F769" t="s">
        <v>3448</v>
      </c>
      <c r="G769" s="5">
        <v>23269</v>
      </c>
      <c r="H769" t="s">
        <v>3288</v>
      </c>
      <c r="I769">
        <v>1963</v>
      </c>
      <c r="J769">
        <f>2025-Table_Customer_Lookup[[#This Row],[birth_year]]</f>
        <v>62</v>
      </c>
      <c r="K769">
        <f ca="1">RANDBETWEEN(120,300)</f>
        <v>294</v>
      </c>
      <c r="N769" s="13" t="str" cm="1">
        <f t="array" ref="N769">_xlfn.IFS(Table_Customer_Lookup[[#This Row],[home_store]]=3,"Low",Table_Customer_Lookup[[#This Row],[home_store]]=5,"Middle",Table_Customer_Lookup[[#This Row],[home_store]]=8,"High")</f>
        <v>High</v>
      </c>
      <c r="O769" s="12">
        <f t="shared" si="11"/>
        <v>5</v>
      </c>
      <c r="P769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Burke</v>
      </c>
      <c r="Q769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770" spans="1:17" x14ac:dyDescent="0.3">
      <c r="A770">
        <v>8157</v>
      </c>
      <c r="B770">
        <v>8</v>
      </c>
      <c r="C770" t="s">
        <v>3449</v>
      </c>
      <c r="D770" t="s">
        <v>3450</v>
      </c>
      <c r="E770" s="5">
        <v>43206</v>
      </c>
      <c r="F770" t="s">
        <v>3451</v>
      </c>
      <c r="G770" s="5">
        <v>32885</v>
      </c>
      <c r="H770" t="s">
        <v>3288</v>
      </c>
      <c r="I770">
        <v>1990</v>
      </c>
      <c r="J770">
        <f>2025-Table_Customer_Lookup[[#This Row],[birth_year]]</f>
        <v>35</v>
      </c>
      <c r="K770">
        <f ca="1">RANDBETWEEN(120,300)</f>
        <v>221</v>
      </c>
      <c r="N770" s="13" t="str" cm="1">
        <f t="array" ref="N770">_xlfn.IFS(Table_Customer_Lookup[[#This Row],[home_store]]=3,"Low",Table_Customer_Lookup[[#This Row],[home_store]]=5,"Middle",Table_Customer_Lookup[[#This Row],[home_store]]=8,"High")</f>
        <v>High</v>
      </c>
      <c r="O770" s="12">
        <f t="shared" si="11"/>
        <v>6</v>
      </c>
      <c r="P770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Walter</v>
      </c>
      <c r="Q770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771" spans="1:17" x14ac:dyDescent="0.3">
      <c r="A771">
        <v>8164</v>
      </c>
      <c r="B771">
        <v>8</v>
      </c>
      <c r="C771" t="s">
        <v>3455</v>
      </c>
      <c r="D771" t="s">
        <v>3456</v>
      </c>
      <c r="E771" s="5">
        <v>43544</v>
      </c>
      <c r="F771" t="s">
        <v>3457</v>
      </c>
      <c r="G771" s="5">
        <v>28336</v>
      </c>
      <c r="H771" t="s">
        <v>3288</v>
      </c>
      <c r="I771">
        <v>1977</v>
      </c>
      <c r="J771">
        <f>2025-Table_Customer_Lookup[[#This Row],[birth_year]]</f>
        <v>48</v>
      </c>
      <c r="K771">
        <f ca="1">RANDBETWEEN(120,300)</f>
        <v>236</v>
      </c>
      <c r="N771" s="13" t="str" cm="1">
        <f t="array" ref="N771">_xlfn.IFS(Table_Customer_Lookup[[#This Row],[home_store]]=3,"Low",Table_Customer_Lookup[[#This Row],[home_store]]=5,"Middle",Table_Customer_Lookup[[#This Row],[home_store]]=8,"High")</f>
        <v>High</v>
      </c>
      <c r="O771" s="12">
        <f t="shared" ref="O771:O834" si="12">LEN(C771)</f>
        <v>7</v>
      </c>
      <c r="P771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Cameron</v>
      </c>
      <c r="Q771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772" spans="1:17" x14ac:dyDescent="0.3">
      <c r="A772">
        <v>8166</v>
      </c>
      <c r="B772">
        <v>8</v>
      </c>
      <c r="C772" t="s">
        <v>3458</v>
      </c>
      <c r="D772" t="s">
        <v>3459</v>
      </c>
      <c r="E772" s="5">
        <v>43257</v>
      </c>
      <c r="F772" t="s">
        <v>3460</v>
      </c>
      <c r="G772" s="5">
        <v>33678</v>
      </c>
      <c r="H772" t="s">
        <v>3288</v>
      </c>
      <c r="I772">
        <v>1992</v>
      </c>
      <c r="J772">
        <f>2025-Table_Customer_Lookup[[#This Row],[birth_year]]</f>
        <v>33</v>
      </c>
      <c r="K772">
        <f ca="1">RANDBETWEEN(120,300)</f>
        <v>242</v>
      </c>
      <c r="N772" s="13" t="str" cm="1">
        <f t="array" ref="N772">_xlfn.IFS(Table_Customer_Lookup[[#This Row],[home_store]]=3,"Low",Table_Customer_Lookup[[#This Row],[home_store]]=5,"Middle",Table_Customer_Lookup[[#This Row],[home_store]]=8,"High")</f>
        <v>High</v>
      </c>
      <c r="O772" s="12">
        <f t="shared" si="12"/>
        <v>9</v>
      </c>
      <c r="P772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Aristotle</v>
      </c>
      <c r="Q772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773" spans="1:17" x14ac:dyDescent="0.3">
      <c r="A773">
        <v>8168</v>
      </c>
      <c r="B773">
        <v>8</v>
      </c>
      <c r="C773" t="s">
        <v>3464</v>
      </c>
      <c r="D773" t="s">
        <v>3465</v>
      </c>
      <c r="E773" s="5">
        <v>42878</v>
      </c>
      <c r="F773" t="s">
        <v>3466</v>
      </c>
      <c r="G773" s="5">
        <v>28702</v>
      </c>
      <c r="H773" t="s">
        <v>3288</v>
      </c>
      <c r="I773">
        <v>1978</v>
      </c>
      <c r="J773">
        <f>2025-Table_Customer_Lookup[[#This Row],[birth_year]]</f>
        <v>47</v>
      </c>
      <c r="K773">
        <f ca="1">RANDBETWEEN(120,300)</f>
        <v>224</v>
      </c>
      <c r="N773" s="13" t="str" cm="1">
        <f t="array" ref="N773">_xlfn.IFS(Table_Customer_Lookup[[#This Row],[home_store]]=3,"Low",Table_Customer_Lookup[[#This Row],[home_store]]=5,"Middle",Table_Customer_Lookup[[#This Row],[home_store]]=8,"High")</f>
        <v>High</v>
      </c>
      <c r="O773" s="12">
        <f t="shared" si="12"/>
        <v>6</v>
      </c>
      <c r="P773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Jelani</v>
      </c>
      <c r="Q773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774" spans="1:17" x14ac:dyDescent="0.3">
      <c r="A774">
        <v>8176</v>
      </c>
      <c r="B774">
        <v>8</v>
      </c>
      <c r="C774" t="s">
        <v>3467</v>
      </c>
      <c r="D774" t="s">
        <v>3468</v>
      </c>
      <c r="E774" s="5">
        <v>42742</v>
      </c>
      <c r="F774" t="s">
        <v>3469</v>
      </c>
      <c r="G774" s="5">
        <v>21128</v>
      </c>
      <c r="H774" t="s">
        <v>3288</v>
      </c>
      <c r="I774">
        <v>1957</v>
      </c>
      <c r="J774">
        <f>2025-Table_Customer_Lookup[[#This Row],[birth_year]]</f>
        <v>68</v>
      </c>
      <c r="K774">
        <f ca="1">RANDBETWEEN(120,300)</f>
        <v>144</v>
      </c>
      <c r="N774" s="13" t="str" cm="1">
        <f t="array" ref="N774">_xlfn.IFS(Table_Customer_Lookup[[#This Row],[home_store]]=3,"Low",Table_Customer_Lookup[[#This Row],[home_store]]=5,"Middle",Table_Customer_Lookup[[#This Row],[home_store]]=8,"High")</f>
        <v>High</v>
      </c>
      <c r="O774" s="12">
        <f t="shared" si="12"/>
        <v>7</v>
      </c>
      <c r="P774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Garrett</v>
      </c>
      <c r="Q774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775" spans="1:17" x14ac:dyDescent="0.3">
      <c r="A775">
        <v>8177</v>
      </c>
      <c r="B775">
        <v>8</v>
      </c>
      <c r="C775" t="s">
        <v>3470</v>
      </c>
      <c r="D775" t="s">
        <v>3471</v>
      </c>
      <c r="E775" s="5">
        <v>43563</v>
      </c>
      <c r="F775" t="s">
        <v>3472</v>
      </c>
      <c r="G775" s="5">
        <v>19396</v>
      </c>
      <c r="H775" t="s">
        <v>3288</v>
      </c>
      <c r="I775">
        <v>1953</v>
      </c>
      <c r="J775">
        <f>2025-Table_Customer_Lookup[[#This Row],[birth_year]]</f>
        <v>72</v>
      </c>
      <c r="K775">
        <f ca="1">RANDBETWEEN(120,300)</f>
        <v>184</v>
      </c>
      <c r="N775" s="13" t="str" cm="1">
        <f t="array" ref="N775">_xlfn.IFS(Table_Customer_Lookup[[#This Row],[home_store]]=3,"Low",Table_Customer_Lookup[[#This Row],[home_store]]=5,"Middle",Table_Customer_Lookup[[#This Row],[home_store]]=8,"High")</f>
        <v>High</v>
      </c>
      <c r="O775" s="12">
        <f t="shared" si="12"/>
        <v>6</v>
      </c>
      <c r="P775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Elijah</v>
      </c>
      <c r="Q775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776" spans="1:17" x14ac:dyDescent="0.3">
      <c r="A776">
        <v>8179</v>
      </c>
      <c r="B776">
        <v>8</v>
      </c>
      <c r="C776" t="s">
        <v>3473</v>
      </c>
      <c r="D776" t="s">
        <v>3474</v>
      </c>
      <c r="E776" s="5">
        <v>43223</v>
      </c>
      <c r="F776" t="s">
        <v>3475</v>
      </c>
      <c r="G776" s="5">
        <v>20940</v>
      </c>
      <c r="H776" t="s">
        <v>3288</v>
      </c>
      <c r="I776">
        <v>1957</v>
      </c>
      <c r="J776">
        <f>2025-Table_Customer_Lookup[[#This Row],[birth_year]]</f>
        <v>68</v>
      </c>
      <c r="K776">
        <f ca="1">RANDBETWEEN(120,300)</f>
        <v>169</v>
      </c>
      <c r="N776" s="13" t="str" cm="1">
        <f t="array" ref="N776">_xlfn.IFS(Table_Customer_Lookup[[#This Row],[home_store]]=3,"Low",Table_Customer_Lookup[[#This Row],[home_store]]=5,"Middle",Table_Customer_Lookup[[#This Row],[home_store]]=8,"High")</f>
        <v>High</v>
      </c>
      <c r="O776" s="12">
        <f t="shared" si="12"/>
        <v>7</v>
      </c>
      <c r="P776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Anthony</v>
      </c>
      <c r="Q776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777" spans="1:17" x14ac:dyDescent="0.3">
      <c r="A777">
        <v>8180</v>
      </c>
      <c r="B777">
        <v>8</v>
      </c>
      <c r="C777" t="s">
        <v>3476</v>
      </c>
      <c r="D777" t="s">
        <v>3477</v>
      </c>
      <c r="E777" s="5">
        <v>43059</v>
      </c>
      <c r="F777" t="s">
        <v>3478</v>
      </c>
      <c r="G777" s="5">
        <v>21972</v>
      </c>
      <c r="H777" t="s">
        <v>3288</v>
      </c>
      <c r="I777">
        <v>1960</v>
      </c>
      <c r="J777">
        <f>2025-Table_Customer_Lookup[[#This Row],[birth_year]]</f>
        <v>65</v>
      </c>
      <c r="K777">
        <f ca="1">RANDBETWEEN(120,300)</f>
        <v>144</v>
      </c>
      <c r="N777" s="13" t="str" cm="1">
        <f t="array" ref="N777">_xlfn.IFS(Table_Customer_Lookup[[#This Row],[home_store]]=3,"Low",Table_Customer_Lookup[[#This Row],[home_store]]=5,"Middle",Table_Customer_Lookup[[#This Row],[home_store]]=8,"High")</f>
        <v>High</v>
      </c>
      <c r="O777" s="12">
        <f t="shared" si="12"/>
        <v>6</v>
      </c>
      <c r="P777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Lionel</v>
      </c>
      <c r="Q777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778" spans="1:17" x14ac:dyDescent="0.3">
      <c r="A778">
        <v>8182</v>
      </c>
      <c r="B778">
        <v>8</v>
      </c>
      <c r="C778" t="s">
        <v>3479</v>
      </c>
      <c r="D778" t="s">
        <v>3480</v>
      </c>
      <c r="E778" s="5">
        <v>43356</v>
      </c>
      <c r="F778" t="s">
        <v>3481</v>
      </c>
      <c r="G778" s="5">
        <v>33910</v>
      </c>
      <c r="H778" t="s">
        <v>3288</v>
      </c>
      <c r="I778">
        <v>1992</v>
      </c>
      <c r="J778">
        <f>2025-Table_Customer_Lookup[[#This Row],[birth_year]]</f>
        <v>33</v>
      </c>
      <c r="K778">
        <f ca="1">RANDBETWEEN(120,300)</f>
        <v>220</v>
      </c>
      <c r="N778" s="13" t="str" cm="1">
        <f t="array" ref="N778">_xlfn.IFS(Table_Customer_Lookup[[#This Row],[home_store]]=3,"Low",Table_Customer_Lookup[[#This Row],[home_store]]=5,"Middle",Table_Customer_Lookup[[#This Row],[home_store]]=8,"High")</f>
        <v>High</v>
      </c>
      <c r="O778" s="12">
        <f t="shared" si="12"/>
        <v>6</v>
      </c>
      <c r="P778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Hakeem</v>
      </c>
      <c r="Q778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779" spans="1:17" x14ac:dyDescent="0.3">
      <c r="A779">
        <v>8184</v>
      </c>
      <c r="B779">
        <v>8</v>
      </c>
      <c r="C779" t="s">
        <v>3482</v>
      </c>
      <c r="D779" t="s">
        <v>3483</v>
      </c>
      <c r="E779" s="5">
        <v>43226</v>
      </c>
      <c r="F779" t="s">
        <v>3484</v>
      </c>
      <c r="G779" s="5">
        <v>33327</v>
      </c>
      <c r="H779" t="s">
        <v>3288</v>
      </c>
      <c r="I779">
        <v>1991</v>
      </c>
      <c r="J779">
        <f>2025-Table_Customer_Lookup[[#This Row],[birth_year]]</f>
        <v>34</v>
      </c>
      <c r="K779">
        <f ca="1">RANDBETWEEN(120,300)</f>
        <v>288</v>
      </c>
      <c r="N779" s="13" t="str" cm="1">
        <f t="array" ref="N779">_xlfn.IFS(Table_Customer_Lookup[[#This Row],[home_store]]=3,"Low",Table_Customer_Lookup[[#This Row],[home_store]]=5,"Middle",Table_Customer_Lookup[[#This Row],[home_store]]=8,"High")</f>
        <v>High</v>
      </c>
      <c r="O779" s="12">
        <f t="shared" si="12"/>
        <v>6</v>
      </c>
      <c r="P779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Nathan</v>
      </c>
      <c r="Q779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780" spans="1:17" x14ac:dyDescent="0.3">
      <c r="A780">
        <v>8186</v>
      </c>
      <c r="B780">
        <v>8</v>
      </c>
      <c r="C780" t="s">
        <v>3485</v>
      </c>
      <c r="D780" t="s">
        <v>3486</v>
      </c>
      <c r="E780" s="5">
        <v>43437</v>
      </c>
      <c r="F780" t="s">
        <v>3487</v>
      </c>
      <c r="G780" s="5">
        <v>30378</v>
      </c>
      <c r="H780" t="s">
        <v>3288</v>
      </c>
      <c r="I780">
        <v>1983</v>
      </c>
      <c r="J780">
        <f>2025-Table_Customer_Lookup[[#This Row],[birth_year]]</f>
        <v>42</v>
      </c>
      <c r="K780">
        <f ca="1">RANDBETWEEN(120,300)</f>
        <v>135</v>
      </c>
      <c r="N780" s="13" t="str" cm="1">
        <f t="array" ref="N780">_xlfn.IFS(Table_Customer_Lookup[[#This Row],[home_store]]=3,"Low",Table_Customer_Lookup[[#This Row],[home_store]]=5,"Middle",Table_Customer_Lookup[[#This Row],[home_store]]=8,"High")</f>
        <v>High</v>
      </c>
      <c r="O780" s="12">
        <f t="shared" si="12"/>
        <v>5</v>
      </c>
      <c r="P780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Blaze</v>
      </c>
      <c r="Q780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781" spans="1:17" x14ac:dyDescent="0.3">
      <c r="A781">
        <v>8191</v>
      </c>
      <c r="B781">
        <v>8</v>
      </c>
      <c r="C781" t="s">
        <v>3488</v>
      </c>
      <c r="D781" t="s">
        <v>3489</v>
      </c>
      <c r="E781" s="5">
        <v>43202</v>
      </c>
      <c r="F781" t="s">
        <v>3490</v>
      </c>
      <c r="G781" s="5">
        <v>31296</v>
      </c>
      <c r="H781" t="s">
        <v>3288</v>
      </c>
      <c r="I781">
        <v>1985</v>
      </c>
      <c r="J781">
        <f>2025-Table_Customer_Lookup[[#This Row],[birth_year]]</f>
        <v>40</v>
      </c>
      <c r="K781">
        <f ca="1">RANDBETWEEN(120,300)</f>
        <v>130</v>
      </c>
      <c r="N781" s="13" t="str" cm="1">
        <f t="array" ref="N781">_xlfn.IFS(Table_Customer_Lookup[[#This Row],[home_store]]=3,"Low",Table_Customer_Lookup[[#This Row],[home_store]]=5,"Middle",Table_Customer_Lookup[[#This Row],[home_store]]=8,"High")</f>
        <v>High</v>
      </c>
      <c r="O781" s="12">
        <f t="shared" si="12"/>
        <v>4</v>
      </c>
      <c r="P781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Ivor</v>
      </c>
      <c r="Q781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782" spans="1:17" x14ac:dyDescent="0.3">
      <c r="A782">
        <v>8192</v>
      </c>
      <c r="B782">
        <v>8</v>
      </c>
      <c r="C782" t="s">
        <v>3491</v>
      </c>
      <c r="D782" t="s">
        <v>3492</v>
      </c>
      <c r="E782" s="5">
        <v>43104</v>
      </c>
      <c r="F782" t="s">
        <v>3493</v>
      </c>
      <c r="G782" s="5">
        <v>23059</v>
      </c>
      <c r="H782" t="s">
        <v>3288</v>
      </c>
      <c r="I782">
        <v>1963</v>
      </c>
      <c r="J782">
        <f>2025-Table_Customer_Lookup[[#This Row],[birth_year]]</f>
        <v>62</v>
      </c>
      <c r="K782">
        <f ca="1">RANDBETWEEN(120,300)</f>
        <v>207</v>
      </c>
      <c r="N782" s="13" t="str" cm="1">
        <f t="array" ref="N782">_xlfn.IFS(Table_Customer_Lookup[[#This Row],[home_store]]=3,"Low",Table_Customer_Lookup[[#This Row],[home_store]]=5,"Middle",Table_Customer_Lookup[[#This Row],[home_store]]=8,"High")</f>
        <v>High</v>
      </c>
      <c r="O782" s="12">
        <f t="shared" si="12"/>
        <v>6</v>
      </c>
      <c r="P782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Gareth</v>
      </c>
      <c r="Q782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783" spans="1:17" x14ac:dyDescent="0.3">
      <c r="A783">
        <v>8193</v>
      </c>
      <c r="B783">
        <v>8</v>
      </c>
      <c r="C783" t="s">
        <v>3494</v>
      </c>
      <c r="D783" t="s">
        <v>3495</v>
      </c>
      <c r="E783" s="5">
        <v>43267</v>
      </c>
      <c r="F783" t="s">
        <v>3496</v>
      </c>
      <c r="G783" s="5">
        <v>23737</v>
      </c>
      <c r="H783" t="s">
        <v>3288</v>
      </c>
      <c r="I783">
        <v>1964</v>
      </c>
      <c r="J783">
        <f>2025-Table_Customer_Lookup[[#This Row],[birth_year]]</f>
        <v>61</v>
      </c>
      <c r="K783">
        <f ca="1">RANDBETWEEN(120,300)</f>
        <v>281</v>
      </c>
      <c r="N783" s="13" t="str" cm="1">
        <f t="array" ref="N783">_xlfn.IFS(Table_Customer_Lookup[[#This Row],[home_store]]=3,"Low",Table_Customer_Lookup[[#This Row],[home_store]]=5,"Middle",Table_Customer_Lookup[[#This Row],[home_store]]=8,"High")</f>
        <v>High</v>
      </c>
      <c r="O783" s="12">
        <f t="shared" si="12"/>
        <v>6</v>
      </c>
      <c r="P783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Harlan</v>
      </c>
      <c r="Q783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784" spans="1:17" x14ac:dyDescent="0.3">
      <c r="A784">
        <v>8195</v>
      </c>
      <c r="B784">
        <v>8</v>
      </c>
      <c r="C784" t="s">
        <v>3497</v>
      </c>
      <c r="D784" t="s">
        <v>3498</v>
      </c>
      <c r="E784" s="5">
        <v>43233</v>
      </c>
      <c r="F784" t="s">
        <v>3499</v>
      </c>
      <c r="G784" s="5">
        <v>34091</v>
      </c>
      <c r="H784" t="s">
        <v>3288</v>
      </c>
      <c r="I784">
        <v>1993</v>
      </c>
      <c r="J784">
        <f>2025-Table_Customer_Lookup[[#This Row],[birth_year]]</f>
        <v>32</v>
      </c>
      <c r="K784">
        <f ca="1">RANDBETWEEN(120,300)</f>
        <v>207</v>
      </c>
      <c r="N784" s="13" t="str" cm="1">
        <f t="array" ref="N784">_xlfn.IFS(Table_Customer_Lookup[[#This Row],[home_store]]=3,"Low",Table_Customer_Lookup[[#This Row],[home_store]]=5,"Middle",Table_Customer_Lookup[[#This Row],[home_store]]=8,"High")</f>
        <v>High</v>
      </c>
      <c r="O784" s="12">
        <f t="shared" si="12"/>
        <v>6</v>
      </c>
      <c r="P784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Sawyer</v>
      </c>
      <c r="Q784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785" spans="1:17" x14ac:dyDescent="0.3">
      <c r="A785">
        <v>8198</v>
      </c>
      <c r="B785">
        <v>8</v>
      </c>
      <c r="C785" t="s">
        <v>3503</v>
      </c>
      <c r="D785" t="s">
        <v>3504</v>
      </c>
      <c r="E785" s="5">
        <v>43421</v>
      </c>
      <c r="F785" t="s">
        <v>3505</v>
      </c>
      <c r="G785" s="5">
        <v>19447</v>
      </c>
      <c r="H785" t="s">
        <v>3288</v>
      </c>
      <c r="I785">
        <v>1953</v>
      </c>
      <c r="J785">
        <f>2025-Table_Customer_Lookup[[#This Row],[birth_year]]</f>
        <v>72</v>
      </c>
      <c r="K785">
        <f ca="1">RANDBETWEEN(120,300)</f>
        <v>285</v>
      </c>
      <c r="N785" s="13" t="str" cm="1">
        <f t="array" ref="N785">_xlfn.IFS(Table_Customer_Lookup[[#This Row],[home_store]]=3,"Low",Table_Customer_Lookup[[#This Row],[home_store]]=5,"Middle",Table_Customer_Lookup[[#This Row],[home_store]]=8,"High")</f>
        <v>High</v>
      </c>
      <c r="O785" s="12">
        <f t="shared" si="12"/>
        <v>5</v>
      </c>
      <c r="P785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David</v>
      </c>
      <c r="Q785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786" spans="1:17" x14ac:dyDescent="0.3">
      <c r="A786">
        <v>8201</v>
      </c>
      <c r="B786">
        <v>8</v>
      </c>
      <c r="C786" t="s">
        <v>3506</v>
      </c>
      <c r="D786" t="s">
        <v>3507</v>
      </c>
      <c r="E786" s="5">
        <v>42801</v>
      </c>
      <c r="F786" t="s">
        <v>3508</v>
      </c>
      <c r="G786" s="5">
        <v>21941</v>
      </c>
      <c r="H786" t="s">
        <v>3288</v>
      </c>
      <c r="I786">
        <v>1960</v>
      </c>
      <c r="J786">
        <f>2025-Table_Customer_Lookup[[#This Row],[birth_year]]</f>
        <v>65</v>
      </c>
      <c r="K786">
        <f ca="1">RANDBETWEEN(120,300)</f>
        <v>298</v>
      </c>
      <c r="N786" s="13" t="str" cm="1">
        <f t="array" ref="N786">_xlfn.IFS(Table_Customer_Lookup[[#This Row],[home_store]]=3,"Low",Table_Customer_Lookup[[#This Row],[home_store]]=5,"Middle",Table_Customer_Lookup[[#This Row],[home_store]]=8,"High")</f>
        <v>High</v>
      </c>
      <c r="O786" s="12">
        <f t="shared" si="12"/>
        <v>5</v>
      </c>
      <c r="P786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Felix</v>
      </c>
      <c r="Q786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787" spans="1:17" x14ac:dyDescent="0.3">
      <c r="A787">
        <v>8202</v>
      </c>
      <c r="B787">
        <v>8</v>
      </c>
      <c r="C787" t="s">
        <v>3509</v>
      </c>
      <c r="D787" t="s">
        <v>3510</v>
      </c>
      <c r="E787" s="5">
        <v>43413</v>
      </c>
      <c r="F787" t="s">
        <v>3511</v>
      </c>
      <c r="G787" s="5">
        <v>18590</v>
      </c>
      <c r="H787" t="s">
        <v>3288</v>
      </c>
      <c r="I787">
        <v>1950</v>
      </c>
      <c r="J787">
        <f>2025-Table_Customer_Lookup[[#This Row],[birth_year]]</f>
        <v>75</v>
      </c>
      <c r="K787">
        <f ca="1">RANDBETWEEN(120,300)</f>
        <v>205</v>
      </c>
      <c r="N787" s="13" t="str" cm="1">
        <f t="array" ref="N787">_xlfn.IFS(Table_Customer_Lookup[[#This Row],[home_store]]=3,"Low",Table_Customer_Lookup[[#This Row],[home_store]]=5,"Middle",Table_Customer_Lookup[[#This Row],[home_store]]=8,"High")</f>
        <v>High</v>
      </c>
      <c r="O787" s="12">
        <f t="shared" si="12"/>
        <v>5</v>
      </c>
      <c r="P787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Judah</v>
      </c>
      <c r="Q787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788" spans="1:17" x14ac:dyDescent="0.3">
      <c r="A788">
        <v>8207</v>
      </c>
      <c r="B788">
        <v>8</v>
      </c>
      <c r="C788" t="s">
        <v>3361</v>
      </c>
      <c r="D788" t="s">
        <v>3512</v>
      </c>
      <c r="E788" s="5">
        <v>43271</v>
      </c>
      <c r="F788" t="s">
        <v>3513</v>
      </c>
      <c r="G788" s="5">
        <v>32245</v>
      </c>
      <c r="H788" t="s">
        <v>3288</v>
      </c>
      <c r="I788">
        <v>1988</v>
      </c>
      <c r="J788">
        <f>2025-Table_Customer_Lookup[[#This Row],[birth_year]]</f>
        <v>37</v>
      </c>
      <c r="K788">
        <f ca="1">RANDBETWEEN(120,300)</f>
        <v>188</v>
      </c>
      <c r="N788" s="13" t="str" cm="1">
        <f t="array" ref="N788">_xlfn.IFS(Table_Customer_Lookup[[#This Row],[home_store]]=3,"Low",Table_Customer_Lookup[[#This Row],[home_store]]=5,"Middle",Table_Customer_Lookup[[#This Row],[home_store]]=8,"High")</f>
        <v>High</v>
      </c>
      <c r="O788" s="12">
        <f t="shared" si="12"/>
        <v>6</v>
      </c>
      <c r="P788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Denton</v>
      </c>
      <c r="Q788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789" spans="1:17" x14ac:dyDescent="0.3">
      <c r="A789">
        <v>8210</v>
      </c>
      <c r="B789">
        <v>8</v>
      </c>
      <c r="C789" t="s">
        <v>3514</v>
      </c>
      <c r="D789" t="s">
        <v>3515</v>
      </c>
      <c r="E789" s="5">
        <v>43119</v>
      </c>
      <c r="F789" t="s">
        <v>3516</v>
      </c>
      <c r="G789" s="5">
        <v>32007</v>
      </c>
      <c r="H789" t="s">
        <v>3288</v>
      </c>
      <c r="I789">
        <v>1987</v>
      </c>
      <c r="J789">
        <f>2025-Table_Customer_Lookup[[#This Row],[birth_year]]</f>
        <v>38</v>
      </c>
      <c r="K789">
        <f ca="1">RANDBETWEEN(120,300)</f>
        <v>135</v>
      </c>
      <c r="N789" s="13" t="str" cm="1">
        <f t="array" ref="N789">_xlfn.IFS(Table_Customer_Lookup[[#This Row],[home_store]]=3,"Low",Table_Customer_Lookup[[#This Row],[home_store]]=5,"Middle",Table_Customer_Lookup[[#This Row],[home_store]]=8,"High")</f>
        <v>High</v>
      </c>
      <c r="O789" s="12">
        <f t="shared" si="12"/>
        <v>7</v>
      </c>
      <c r="P789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Gabriel</v>
      </c>
      <c r="Q789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790" spans="1:17" x14ac:dyDescent="0.3">
      <c r="A790">
        <v>8211</v>
      </c>
      <c r="B790">
        <v>8</v>
      </c>
      <c r="C790" t="s">
        <v>3517</v>
      </c>
      <c r="D790" t="s">
        <v>3518</v>
      </c>
      <c r="E790" s="5">
        <v>43107</v>
      </c>
      <c r="F790" t="s">
        <v>3519</v>
      </c>
      <c r="G790" s="5">
        <v>25701</v>
      </c>
      <c r="H790" t="s">
        <v>3288</v>
      </c>
      <c r="I790">
        <v>1970</v>
      </c>
      <c r="J790">
        <f>2025-Table_Customer_Lookup[[#This Row],[birth_year]]</f>
        <v>55</v>
      </c>
      <c r="K790">
        <f ca="1">RANDBETWEEN(120,300)</f>
        <v>154</v>
      </c>
      <c r="N790" s="13" t="str" cm="1">
        <f t="array" ref="N790">_xlfn.IFS(Table_Customer_Lookup[[#This Row],[home_store]]=3,"Low",Table_Customer_Lookup[[#This Row],[home_store]]=5,"Middle",Table_Customer_Lookup[[#This Row],[home_store]]=8,"High")</f>
        <v>High</v>
      </c>
      <c r="O790" s="12">
        <f t="shared" si="12"/>
        <v>5</v>
      </c>
      <c r="P790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Hayes</v>
      </c>
      <c r="Q790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791" spans="1:17" x14ac:dyDescent="0.3">
      <c r="A791">
        <v>8212</v>
      </c>
      <c r="B791">
        <v>8</v>
      </c>
      <c r="C791" t="s">
        <v>3520</v>
      </c>
      <c r="D791" t="s">
        <v>3521</v>
      </c>
      <c r="E791" s="5">
        <v>43225</v>
      </c>
      <c r="F791" t="s">
        <v>3522</v>
      </c>
      <c r="G791" s="5">
        <v>33332</v>
      </c>
      <c r="H791" t="s">
        <v>3288</v>
      </c>
      <c r="I791">
        <v>1991</v>
      </c>
      <c r="J791">
        <f>2025-Table_Customer_Lookup[[#This Row],[birth_year]]</f>
        <v>34</v>
      </c>
      <c r="K791">
        <f ca="1">RANDBETWEEN(120,300)</f>
        <v>177</v>
      </c>
      <c r="N791" s="13" t="str" cm="1">
        <f t="array" ref="N791">_xlfn.IFS(Table_Customer_Lookup[[#This Row],[home_store]]=3,"Low",Table_Customer_Lookup[[#This Row],[home_store]]=5,"Middle",Table_Customer_Lookup[[#This Row],[home_store]]=8,"High")</f>
        <v>High</v>
      </c>
      <c r="O791" s="12">
        <f t="shared" si="12"/>
        <v>4</v>
      </c>
      <c r="P791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Evan</v>
      </c>
      <c r="Q791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792" spans="1:17" x14ac:dyDescent="0.3">
      <c r="A792">
        <v>8213</v>
      </c>
      <c r="B792">
        <v>8</v>
      </c>
      <c r="C792" t="s">
        <v>3523</v>
      </c>
      <c r="D792" t="s">
        <v>3524</v>
      </c>
      <c r="E792" s="5">
        <v>43561</v>
      </c>
      <c r="F792" t="s">
        <v>3525</v>
      </c>
      <c r="G792" s="5">
        <v>32351</v>
      </c>
      <c r="H792" t="s">
        <v>3288</v>
      </c>
      <c r="I792">
        <v>1988</v>
      </c>
      <c r="J792">
        <f>2025-Table_Customer_Lookup[[#This Row],[birth_year]]</f>
        <v>37</v>
      </c>
      <c r="K792">
        <f ca="1">RANDBETWEEN(120,300)</f>
        <v>190</v>
      </c>
      <c r="N792" s="13" t="str" cm="1">
        <f t="array" ref="N792">_xlfn.IFS(Table_Customer_Lookup[[#This Row],[home_store]]=3,"Low",Table_Customer_Lookup[[#This Row],[home_store]]=5,"Middle",Table_Customer_Lookup[[#This Row],[home_store]]=8,"High")</f>
        <v>High</v>
      </c>
      <c r="O792" s="12">
        <f t="shared" si="12"/>
        <v>4</v>
      </c>
      <c r="P792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Kyle</v>
      </c>
      <c r="Q792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793" spans="1:17" x14ac:dyDescent="0.3">
      <c r="A793">
        <v>8215</v>
      </c>
      <c r="B793">
        <v>8</v>
      </c>
      <c r="C793" t="s">
        <v>3526</v>
      </c>
      <c r="D793" t="s">
        <v>3527</v>
      </c>
      <c r="E793" s="5">
        <v>43203</v>
      </c>
      <c r="F793" t="s">
        <v>3528</v>
      </c>
      <c r="G793" s="5">
        <v>21623</v>
      </c>
      <c r="H793" t="s">
        <v>3288</v>
      </c>
      <c r="I793">
        <v>1959</v>
      </c>
      <c r="J793">
        <f>2025-Table_Customer_Lookup[[#This Row],[birth_year]]</f>
        <v>66</v>
      </c>
      <c r="K793">
        <f ca="1">RANDBETWEEN(120,300)</f>
        <v>133</v>
      </c>
      <c r="N793" s="13" t="str" cm="1">
        <f t="array" ref="N793">_xlfn.IFS(Table_Customer_Lookup[[#This Row],[home_store]]=3,"Low",Table_Customer_Lookup[[#This Row],[home_store]]=5,"Middle",Table_Customer_Lookup[[#This Row],[home_store]]=8,"High")</f>
        <v>High</v>
      </c>
      <c r="O793" s="12">
        <f t="shared" si="12"/>
        <v>5</v>
      </c>
      <c r="P793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Rigel</v>
      </c>
      <c r="Q793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794" spans="1:17" x14ac:dyDescent="0.3">
      <c r="A794">
        <v>8217</v>
      </c>
      <c r="B794">
        <v>8</v>
      </c>
      <c r="C794" t="s">
        <v>3529</v>
      </c>
      <c r="D794" t="s">
        <v>3530</v>
      </c>
      <c r="E794" s="5">
        <v>43260</v>
      </c>
      <c r="F794" t="s">
        <v>3531</v>
      </c>
      <c r="G794" s="5">
        <v>21881</v>
      </c>
      <c r="H794" t="s">
        <v>3288</v>
      </c>
      <c r="I794">
        <v>1959</v>
      </c>
      <c r="J794">
        <f>2025-Table_Customer_Lookup[[#This Row],[birth_year]]</f>
        <v>66</v>
      </c>
      <c r="K794">
        <f ca="1">RANDBETWEEN(120,300)</f>
        <v>133</v>
      </c>
      <c r="N794" s="13" t="str" cm="1">
        <f t="array" ref="N794">_xlfn.IFS(Table_Customer_Lookup[[#This Row],[home_store]]=3,"Low",Table_Customer_Lookup[[#This Row],[home_store]]=5,"Middle",Table_Customer_Lookup[[#This Row],[home_store]]=8,"High")</f>
        <v>High</v>
      </c>
      <c r="O794" s="12">
        <f t="shared" si="12"/>
        <v>8</v>
      </c>
      <c r="P794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Jermaine</v>
      </c>
      <c r="Q794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795" spans="1:17" x14ac:dyDescent="0.3">
      <c r="A795">
        <v>8223</v>
      </c>
      <c r="B795">
        <v>8</v>
      </c>
      <c r="C795" t="s">
        <v>3532</v>
      </c>
      <c r="D795" t="s">
        <v>3533</v>
      </c>
      <c r="E795" s="5">
        <v>42821</v>
      </c>
      <c r="F795" t="s">
        <v>3534</v>
      </c>
      <c r="G795" s="5">
        <v>25705</v>
      </c>
      <c r="H795" t="s">
        <v>3288</v>
      </c>
      <c r="I795">
        <v>1970</v>
      </c>
      <c r="J795">
        <f>2025-Table_Customer_Lookup[[#This Row],[birth_year]]</f>
        <v>55</v>
      </c>
      <c r="K795">
        <f ca="1">RANDBETWEEN(120,300)</f>
        <v>149</v>
      </c>
      <c r="N795" s="13" t="str" cm="1">
        <f t="array" ref="N795">_xlfn.IFS(Table_Customer_Lookup[[#This Row],[home_store]]=3,"Low",Table_Customer_Lookup[[#This Row],[home_store]]=5,"Middle",Table_Customer_Lookup[[#This Row],[home_store]]=8,"High")</f>
        <v>High</v>
      </c>
      <c r="O795" s="12">
        <f t="shared" si="12"/>
        <v>5</v>
      </c>
      <c r="P795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Hasad</v>
      </c>
      <c r="Q795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796" spans="1:17" x14ac:dyDescent="0.3">
      <c r="A796">
        <v>8224</v>
      </c>
      <c r="B796">
        <v>8</v>
      </c>
      <c r="C796" t="s">
        <v>3535</v>
      </c>
      <c r="D796" t="s">
        <v>3536</v>
      </c>
      <c r="E796" s="5">
        <v>43093</v>
      </c>
      <c r="F796" t="s">
        <v>3537</v>
      </c>
      <c r="G796" s="5">
        <v>18947</v>
      </c>
      <c r="H796" t="s">
        <v>3288</v>
      </c>
      <c r="I796">
        <v>1951</v>
      </c>
      <c r="J796">
        <f>2025-Table_Customer_Lookup[[#This Row],[birth_year]]</f>
        <v>74</v>
      </c>
      <c r="K796">
        <f ca="1">RANDBETWEEN(120,300)</f>
        <v>184</v>
      </c>
      <c r="N796" s="13" t="str" cm="1">
        <f t="array" ref="N796">_xlfn.IFS(Table_Customer_Lookup[[#This Row],[home_store]]=3,"Low",Table_Customer_Lookup[[#This Row],[home_store]]=5,"Middle",Table_Customer_Lookup[[#This Row],[home_store]]=8,"High")</f>
        <v>High</v>
      </c>
      <c r="O796" s="12">
        <f t="shared" si="12"/>
        <v>5</v>
      </c>
      <c r="P796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Tyler</v>
      </c>
      <c r="Q796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797" spans="1:17" x14ac:dyDescent="0.3">
      <c r="A797">
        <v>8226</v>
      </c>
      <c r="B797">
        <v>8</v>
      </c>
      <c r="C797" t="s">
        <v>3538</v>
      </c>
      <c r="D797" t="s">
        <v>3539</v>
      </c>
      <c r="E797" s="5">
        <v>43196</v>
      </c>
      <c r="F797" t="s">
        <v>3540</v>
      </c>
      <c r="G797" s="5">
        <v>19225</v>
      </c>
      <c r="H797" t="s">
        <v>3288</v>
      </c>
      <c r="I797">
        <v>1952</v>
      </c>
      <c r="J797">
        <f>2025-Table_Customer_Lookup[[#This Row],[birth_year]]</f>
        <v>73</v>
      </c>
      <c r="K797">
        <f ca="1">RANDBETWEEN(120,300)</f>
        <v>138</v>
      </c>
      <c r="N797" s="13" t="str" cm="1">
        <f t="array" ref="N797">_xlfn.IFS(Table_Customer_Lookup[[#This Row],[home_store]]=3,"Low",Table_Customer_Lookup[[#This Row],[home_store]]=5,"Middle",Table_Customer_Lookup[[#This Row],[home_store]]=8,"High")</f>
        <v>High</v>
      </c>
      <c r="O797" s="12">
        <f t="shared" si="12"/>
        <v>6</v>
      </c>
      <c r="P797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Kieran</v>
      </c>
      <c r="Q797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798" spans="1:17" x14ac:dyDescent="0.3">
      <c r="A798">
        <v>8227</v>
      </c>
      <c r="B798">
        <v>8</v>
      </c>
      <c r="C798" t="s">
        <v>3541</v>
      </c>
      <c r="D798" t="s">
        <v>3542</v>
      </c>
      <c r="E798" s="5">
        <v>43562</v>
      </c>
      <c r="F798" t="s">
        <v>3543</v>
      </c>
      <c r="G798" s="5">
        <v>19090</v>
      </c>
      <c r="H798" t="s">
        <v>3288</v>
      </c>
      <c r="I798">
        <v>1952</v>
      </c>
      <c r="J798">
        <f>2025-Table_Customer_Lookup[[#This Row],[birth_year]]</f>
        <v>73</v>
      </c>
      <c r="K798">
        <f ca="1">RANDBETWEEN(120,300)</f>
        <v>216</v>
      </c>
      <c r="N798" s="13" t="str" cm="1">
        <f t="array" ref="N798">_xlfn.IFS(Table_Customer_Lookup[[#This Row],[home_store]]=3,"Low",Table_Customer_Lookup[[#This Row],[home_store]]=5,"Middle",Table_Customer_Lookup[[#This Row],[home_store]]=8,"High")</f>
        <v>High</v>
      </c>
      <c r="O798" s="12">
        <f t="shared" si="12"/>
        <v>6</v>
      </c>
      <c r="P798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Trevor</v>
      </c>
      <c r="Q798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799" spans="1:17" x14ac:dyDescent="0.3">
      <c r="A799">
        <v>8228</v>
      </c>
      <c r="B799">
        <v>8</v>
      </c>
      <c r="C799" t="s">
        <v>3544</v>
      </c>
      <c r="D799" t="s">
        <v>3545</v>
      </c>
      <c r="E799" s="5">
        <v>42751</v>
      </c>
      <c r="F799" t="s">
        <v>3546</v>
      </c>
      <c r="G799" s="5">
        <v>27489</v>
      </c>
      <c r="H799" t="s">
        <v>3288</v>
      </c>
      <c r="I799">
        <v>1975</v>
      </c>
      <c r="J799">
        <f>2025-Table_Customer_Lookup[[#This Row],[birth_year]]</f>
        <v>50</v>
      </c>
      <c r="K799">
        <f ca="1">RANDBETWEEN(120,300)</f>
        <v>259</v>
      </c>
      <c r="N799" s="13" t="str" cm="1">
        <f t="array" ref="N799">_xlfn.IFS(Table_Customer_Lookup[[#This Row],[home_store]]=3,"Low",Table_Customer_Lookup[[#This Row],[home_store]]=5,"Middle",Table_Customer_Lookup[[#This Row],[home_store]]=8,"High")</f>
        <v>High</v>
      </c>
      <c r="O799" s="12">
        <f t="shared" si="12"/>
        <v>7</v>
      </c>
      <c r="P799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Matthew</v>
      </c>
      <c r="Q799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800" spans="1:17" x14ac:dyDescent="0.3">
      <c r="A800">
        <v>8232</v>
      </c>
      <c r="B800">
        <v>8</v>
      </c>
      <c r="C800" t="s">
        <v>3547</v>
      </c>
      <c r="D800" t="s">
        <v>3548</v>
      </c>
      <c r="E800" s="5">
        <v>43124</v>
      </c>
      <c r="F800" t="s">
        <v>3549</v>
      </c>
      <c r="G800" s="5">
        <v>27108</v>
      </c>
      <c r="H800" t="s">
        <v>3288</v>
      </c>
      <c r="I800">
        <v>1974</v>
      </c>
      <c r="J800">
        <f>2025-Table_Customer_Lookup[[#This Row],[birth_year]]</f>
        <v>51</v>
      </c>
      <c r="K800">
        <f ca="1">RANDBETWEEN(120,300)</f>
        <v>223</v>
      </c>
      <c r="N800" s="13" t="str" cm="1">
        <f t="array" ref="N800">_xlfn.IFS(Table_Customer_Lookup[[#This Row],[home_store]]=3,"Low",Table_Customer_Lookup[[#This Row],[home_store]]=5,"Middle",Table_Customer_Lookup[[#This Row],[home_store]]=8,"High")</f>
        <v>High</v>
      </c>
      <c r="O800" s="12">
        <f t="shared" si="12"/>
        <v>5</v>
      </c>
      <c r="P800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Ronan</v>
      </c>
      <c r="Q800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801" spans="1:17" x14ac:dyDescent="0.3">
      <c r="A801">
        <v>8236</v>
      </c>
      <c r="B801">
        <v>8</v>
      </c>
      <c r="C801" t="s">
        <v>3550</v>
      </c>
      <c r="D801" t="s">
        <v>3551</v>
      </c>
      <c r="E801" s="5">
        <v>43229</v>
      </c>
      <c r="F801" t="s">
        <v>3552</v>
      </c>
      <c r="G801" s="5">
        <v>26095</v>
      </c>
      <c r="H801" t="s">
        <v>3288</v>
      </c>
      <c r="I801">
        <v>1971</v>
      </c>
      <c r="J801">
        <f>2025-Table_Customer_Lookup[[#This Row],[birth_year]]</f>
        <v>54</v>
      </c>
      <c r="K801">
        <f ca="1">RANDBETWEEN(120,300)</f>
        <v>192</v>
      </c>
      <c r="N801" s="13" t="str" cm="1">
        <f t="array" ref="N801">_xlfn.IFS(Table_Customer_Lookup[[#This Row],[home_store]]=3,"Low",Table_Customer_Lookup[[#This Row],[home_store]]=5,"Middle",Table_Customer_Lookup[[#This Row],[home_store]]=8,"High")</f>
        <v>High</v>
      </c>
      <c r="O801" s="12">
        <f t="shared" si="12"/>
        <v>7</v>
      </c>
      <c r="P801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Maxwell</v>
      </c>
      <c r="Q801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802" spans="1:17" x14ac:dyDescent="0.3">
      <c r="A802">
        <v>8242</v>
      </c>
      <c r="B802">
        <v>8</v>
      </c>
      <c r="C802" t="s">
        <v>3556</v>
      </c>
      <c r="D802" t="s">
        <v>3557</v>
      </c>
      <c r="E802" s="5">
        <v>43320</v>
      </c>
      <c r="F802" t="s">
        <v>3558</v>
      </c>
      <c r="G802" s="5">
        <v>32251</v>
      </c>
      <c r="H802" t="s">
        <v>3288</v>
      </c>
      <c r="I802">
        <v>1988</v>
      </c>
      <c r="J802">
        <f>2025-Table_Customer_Lookup[[#This Row],[birth_year]]</f>
        <v>37</v>
      </c>
      <c r="K802">
        <f ca="1">RANDBETWEEN(120,300)</f>
        <v>147</v>
      </c>
      <c r="N802" s="13" t="str" cm="1">
        <f t="array" ref="N802">_xlfn.IFS(Table_Customer_Lookup[[#This Row],[home_store]]=3,"Low",Table_Customer_Lookup[[#This Row],[home_store]]=5,"Middle",Table_Customer_Lookup[[#This Row],[home_store]]=8,"High")</f>
        <v>High</v>
      </c>
      <c r="O802" s="12">
        <f t="shared" si="12"/>
        <v>7</v>
      </c>
      <c r="P802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Donovan</v>
      </c>
      <c r="Q802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803" spans="1:17" x14ac:dyDescent="0.3">
      <c r="A803">
        <v>8244</v>
      </c>
      <c r="B803">
        <v>8</v>
      </c>
      <c r="C803" t="s">
        <v>3509</v>
      </c>
      <c r="D803" t="s">
        <v>3559</v>
      </c>
      <c r="E803" s="5">
        <v>42866</v>
      </c>
      <c r="F803" t="s">
        <v>3560</v>
      </c>
      <c r="G803" s="5">
        <v>21397</v>
      </c>
      <c r="H803" t="s">
        <v>3288</v>
      </c>
      <c r="I803">
        <v>1958</v>
      </c>
      <c r="J803">
        <f>2025-Table_Customer_Lookup[[#This Row],[birth_year]]</f>
        <v>67</v>
      </c>
      <c r="K803">
        <f ca="1">RANDBETWEEN(120,300)</f>
        <v>206</v>
      </c>
      <c r="N803" s="13" t="str" cm="1">
        <f t="array" ref="N803">_xlfn.IFS(Table_Customer_Lookup[[#This Row],[home_store]]=3,"Low",Table_Customer_Lookup[[#This Row],[home_store]]=5,"Middle",Table_Customer_Lookup[[#This Row],[home_store]]=8,"High")</f>
        <v>High</v>
      </c>
      <c r="O803" s="12">
        <f t="shared" si="12"/>
        <v>5</v>
      </c>
      <c r="P803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Judah</v>
      </c>
      <c r="Q803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804" spans="1:17" x14ac:dyDescent="0.3">
      <c r="A804">
        <v>8250</v>
      </c>
      <c r="B804">
        <v>8</v>
      </c>
      <c r="C804" t="s">
        <v>3561</v>
      </c>
      <c r="D804" t="s">
        <v>3562</v>
      </c>
      <c r="E804" s="5">
        <v>42986</v>
      </c>
      <c r="F804" t="s">
        <v>3563</v>
      </c>
      <c r="G804" s="5">
        <v>19940</v>
      </c>
      <c r="H804" t="s">
        <v>3288</v>
      </c>
      <c r="I804">
        <v>1954</v>
      </c>
      <c r="J804">
        <f>2025-Table_Customer_Lookup[[#This Row],[birth_year]]</f>
        <v>71</v>
      </c>
      <c r="K804">
        <f ca="1">RANDBETWEEN(120,300)</f>
        <v>163</v>
      </c>
      <c r="N804" s="13" t="str" cm="1">
        <f t="array" ref="N804">_xlfn.IFS(Table_Customer_Lookup[[#This Row],[home_store]]=3,"Low",Table_Customer_Lookup[[#This Row],[home_store]]=5,"Middle",Table_Customer_Lookup[[#This Row],[home_store]]=8,"High")</f>
        <v>High</v>
      </c>
      <c r="O804" s="12">
        <f t="shared" si="12"/>
        <v>7</v>
      </c>
      <c r="P804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Clinton</v>
      </c>
      <c r="Q804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805" spans="1:17" x14ac:dyDescent="0.3">
      <c r="A805">
        <v>8252</v>
      </c>
      <c r="B805">
        <v>8</v>
      </c>
      <c r="C805" t="s">
        <v>3564</v>
      </c>
      <c r="D805" t="s">
        <v>3565</v>
      </c>
      <c r="E805" s="5">
        <v>42992</v>
      </c>
      <c r="F805" t="s">
        <v>3566</v>
      </c>
      <c r="G805" s="5">
        <v>21648</v>
      </c>
      <c r="H805" t="s">
        <v>3288</v>
      </c>
      <c r="I805">
        <v>1959</v>
      </c>
      <c r="J805">
        <f>2025-Table_Customer_Lookup[[#This Row],[birth_year]]</f>
        <v>66</v>
      </c>
      <c r="K805">
        <f ca="1">RANDBETWEEN(120,300)</f>
        <v>247</v>
      </c>
      <c r="N805" s="13" t="str" cm="1">
        <f t="array" ref="N805">_xlfn.IFS(Table_Customer_Lookup[[#This Row],[home_store]]=3,"Low",Table_Customer_Lookup[[#This Row],[home_store]]=5,"Middle",Table_Customer_Lookup[[#This Row],[home_store]]=8,"High")</f>
        <v>High</v>
      </c>
      <c r="O805" s="12">
        <f t="shared" si="12"/>
        <v>9</v>
      </c>
      <c r="P805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Ferdinand</v>
      </c>
      <c r="Q805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806" spans="1:17" x14ac:dyDescent="0.3">
      <c r="A806">
        <v>8253</v>
      </c>
      <c r="B806">
        <v>8</v>
      </c>
      <c r="C806" t="s">
        <v>3567</v>
      </c>
      <c r="D806" t="s">
        <v>3568</v>
      </c>
      <c r="E806" s="5">
        <v>43195</v>
      </c>
      <c r="F806" t="s">
        <v>3569</v>
      </c>
      <c r="G806" s="5">
        <v>28701</v>
      </c>
      <c r="H806" t="s">
        <v>3288</v>
      </c>
      <c r="I806">
        <v>1978</v>
      </c>
      <c r="J806">
        <f>2025-Table_Customer_Lookup[[#This Row],[birth_year]]</f>
        <v>47</v>
      </c>
      <c r="K806">
        <f ca="1">RANDBETWEEN(120,300)</f>
        <v>211</v>
      </c>
      <c r="N806" s="13" t="str" cm="1">
        <f t="array" ref="N806">_xlfn.IFS(Table_Customer_Lookup[[#This Row],[home_store]]=3,"Low",Table_Customer_Lookup[[#This Row],[home_store]]=5,"Middle",Table_Customer_Lookup[[#This Row],[home_store]]=8,"High")</f>
        <v>High</v>
      </c>
      <c r="O806" s="12">
        <f t="shared" si="12"/>
        <v>8</v>
      </c>
      <c r="P806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Theodore</v>
      </c>
      <c r="Q806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807" spans="1:17" x14ac:dyDescent="0.3">
      <c r="A807">
        <v>8256</v>
      </c>
      <c r="B807">
        <v>8</v>
      </c>
      <c r="C807" t="s">
        <v>3570</v>
      </c>
      <c r="D807" t="s">
        <v>3571</v>
      </c>
      <c r="E807" s="5">
        <v>43328</v>
      </c>
      <c r="F807" t="s">
        <v>3572</v>
      </c>
      <c r="G807" s="5">
        <v>35402</v>
      </c>
      <c r="H807" t="s">
        <v>3288</v>
      </c>
      <c r="I807">
        <v>1996</v>
      </c>
      <c r="J807">
        <f>2025-Table_Customer_Lookup[[#This Row],[birth_year]]</f>
        <v>29</v>
      </c>
      <c r="K807">
        <f ca="1">RANDBETWEEN(120,300)</f>
        <v>194</v>
      </c>
      <c r="N807" s="13" t="str" cm="1">
        <f t="array" ref="N807">_xlfn.IFS(Table_Customer_Lookup[[#This Row],[home_store]]=3,"Low",Table_Customer_Lookup[[#This Row],[home_store]]=5,"Middle",Table_Customer_Lookup[[#This Row],[home_store]]=8,"High")</f>
        <v>High</v>
      </c>
      <c r="O807" s="12">
        <f t="shared" si="12"/>
        <v>4</v>
      </c>
      <c r="P807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Cruz</v>
      </c>
      <c r="Q807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808" spans="1:17" x14ac:dyDescent="0.3">
      <c r="A808">
        <v>8257</v>
      </c>
      <c r="B808">
        <v>8</v>
      </c>
      <c r="C808" t="s">
        <v>3573</v>
      </c>
      <c r="D808" t="s">
        <v>3574</v>
      </c>
      <c r="E808" s="5">
        <v>43272</v>
      </c>
      <c r="F808" t="s">
        <v>3575</v>
      </c>
      <c r="G808" s="5">
        <v>29825</v>
      </c>
      <c r="H808" t="s">
        <v>3288</v>
      </c>
      <c r="I808">
        <v>1981</v>
      </c>
      <c r="J808">
        <f>2025-Table_Customer_Lookup[[#This Row],[birth_year]]</f>
        <v>44</v>
      </c>
      <c r="K808">
        <f ca="1">RANDBETWEEN(120,300)</f>
        <v>288</v>
      </c>
      <c r="N808" s="13" t="str" cm="1">
        <f t="array" ref="N808">_xlfn.IFS(Table_Customer_Lookup[[#This Row],[home_store]]=3,"Low",Table_Customer_Lookup[[#This Row],[home_store]]=5,"Middle",Table_Customer_Lookup[[#This Row],[home_store]]=8,"High")</f>
        <v>High</v>
      </c>
      <c r="O808" s="12">
        <f t="shared" si="12"/>
        <v>7</v>
      </c>
      <c r="P808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Brenden</v>
      </c>
      <c r="Q808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809" spans="1:17" x14ac:dyDescent="0.3">
      <c r="A809">
        <v>8258</v>
      </c>
      <c r="B809">
        <v>8</v>
      </c>
      <c r="C809" t="s">
        <v>3576</v>
      </c>
      <c r="D809" t="s">
        <v>3577</v>
      </c>
      <c r="E809" s="5">
        <v>42875</v>
      </c>
      <c r="F809" t="s">
        <v>3578</v>
      </c>
      <c r="G809" s="5">
        <v>29910</v>
      </c>
      <c r="H809" t="s">
        <v>3288</v>
      </c>
      <c r="I809">
        <v>1981</v>
      </c>
      <c r="J809">
        <f>2025-Table_Customer_Lookup[[#This Row],[birth_year]]</f>
        <v>44</v>
      </c>
      <c r="K809">
        <f ca="1">RANDBETWEEN(120,300)</f>
        <v>289</v>
      </c>
      <c r="N809" s="13" t="str" cm="1">
        <f t="array" ref="N809">_xlfn.IFS(Table_Customer_Lookup[[#This Row],[home_store]]=3,"Low",Table_Customer_Lookup[[#This Row],[home_store]]=5,"Middle",Table_Customer_Lookup[[#This Row],[home_store]]=8,"High")</f>
        <v>High</v>
      </c>
      <c r="O809" s="12">
        <f t="shared" si="12"/>
        <v>6</v>
      </c>
      <c r="P809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Fuller</v>
      </c>
      <c r="Q809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810" spans="1:17" x14ac:dyDescent="0.3">
      <c r="A810">
        <v>8260</v>
      </c>
      <c r="B810">
        <v>8</v>
      </c>
      <c r="C810" t="s">
        <v>3579</v>
      </c>
      <c r="D810" t="s">
        <v>3580</v>
      </c>
      <c r="E810" s="5">
        <v>43144</v>
      </c>
      <c r="F810" t="s">
        <v>3581</v>
      </c>
      <c r="G810" s="5">
        <v>31058</v>
      </c>
      <c r="H810" t="s">
        <v>3288</v>
      </c>
      <c r="I810">
        <v>1985</v>
      </c>
      <c r="J810">
        <f>2025-Table_Customer_Lookup[[#This Row],[birth_year]]</f>
        <v>40</v>
      </c>
      <c r="K810">
        <f ca="1">RANDBETWEEN(120,300)</f>
        <v>192</v>
      </c>
      <c r="N810" s="13" t="str" cm="1">
        <f t="array" ref="N810">_xlfn.IFS(Table_Customer_Lookup[[#This Row],[home_store]]=3,"Low",Table_Customer_Lookup[[#This Row],[home_store]]=5,"Middle",Table_Customer_Lookup[[#This Row],[home_store]]=8,"High")</f>
        <v>High</v>
      </c>
      <c r="O810" s="12">
        <f t="shared" si="12"/>
        <v>6</v>
      </c>
      <c r="P810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Joseph</v>
      </c>
      <c r="Q810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811" spans="1:17" x14ac:dyDescent="0.3">
      <c r="A811">
        <v>8261</v>
      </c>
      <c r="B811">
        <v>8</v>
      </c>
      <c r="C811" t="s">
        <v>3582</v>
      </c>
      <c r="D811" t="s">
        <v>3583</v>
      </c>
      <c r="E811" s="5">
        <v>43028</v>
      </c>
      <c r="F811" t="s">
        <v>3584</v>
      </c>
      <c r="G811" s="5">
        <v>19312</v>
      </c>
      <c r="H811" t="s">
        <v>3288</v>
      </c>
      <c r="I811">
        <v>1952</v>
      </c>
      <c r="J811">
        <f>2025-Table_Customer_Lookup[[#This Row],[birth_year]]</f>
        <v>73</v>
      </c>
      <c r="K811">
        <f ca="1">RANDBETWEEN(120,300)</f>
        <v>211</v>
      </c>
      <c r="N811" s="13" t="str" cm="1">
        <f t="array" ref="N811">_xlfn.IFS(Table_Customer_Lookup[[#This Row],[home_store]]=3,"Low",Table_Customer_Lookup[[#This Row],[home_store]]=5,"Middle",Table_Customer_Lookup[[#This Row],[home_store]]=8,"High")</f>
        <v>High</v>
      </c>
      <c r="O811" s="12">
        <f t="shared" si="12"/>
        <v>7</v>
      </c>
      <c r="P811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Jackson</v>
      </c>
      <c r="Q811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812" spans="1:17" x14ac:dyDescent="0.3">
      <c r="A812">
        <v>8262</v>
      </c>
      <c r="B812">
        <v>8</v>
      </c>
      <c r="C812" t="s">
        <v>3396</v>
      </c>
      <c r="D812" t="s">
        <v>3585</v>
      </c>
      <c r="E812" s="5">
        <v>42758</v>
      </c>
      <c r="F812" t="s">
        <v>3586</v>
      </c>
      <c r="G812" s="5">
        <v>29427</v>
      </c>
      <c r="H812" t="s">
        <v>3288</v>
      </c>
      <c r="I812">
        <v>1980</v>
      </c>
      <c r="J812">
        <f>2025-Table_Customer_Lookup[[#This Row],[birth_year]]</f>
        <v>45</v>
      </c>
      <c r="K812">
        <f ca="1">RANDBETWEEN(120,300)</f>
        <v>222</v>
      </c>
      <c r="N812" s="13" t="str" cm="1">
        <f t="array" ref="N812">_xlfn.IFS(Table_Customer_Lookup[[#This Row],[home_store]]=3,"Low",Table_Customer_Lookup[[#This Row],[home_store]]=5,"Middle",Table_Customer_Lookup[[#This Row],[home_store]]=8,"High")</f>
        <v>High</v>
      </c>
      <c r="O812" s="12">
        <f t="shared" si="12"/>
        <v>4</v>
      </c>
      <c r="P812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Ryan</v>
      </c>
      <c r="Q812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813" spans="1:17" x14ac:dyDescent="0.3">
      <c r="A813">
        <v>8266</v>
      </c>
      <c r="B813">
        <v>8</v>
      </c>
      <c r="C813" t="s">
        <v>3587</v>
      </c>
      <c r="D813" t="s">
        <v>3588</v>
      </c>
      <c r="E813" s="5">
        <v>43159</v>
      </c>
      <c r="F813" t="s">
        <v>3589</v>
      </c>
      <c r="G813" s="5">
        <v>19240</v>
      </c>
      <c r="H813" t="s">
        <v>3288</v>
      </c>
      <c r="I813">
        <v>1952</v>
      </c>
      <c r="J813">
        <f>2025-Table_Customer_Lookup[[#This Row],[birth_year]]</f>
        <v>73</v>
      </c>
      <c r="K813">
        <f ca="1">RANDBETWEEN(120,300)</f>
        <v>182</v>
      </c>
      <c r="N813" s="13" t="str" cm="1">
        <f t="array" ref="N813">_xlfn.IFS(Table_Customer_Lookup[[#This Row],[home_store]]=3,"Low",Table_Customer_Lookup[[#This Row],[home_store]]=5,"Middle",Table_Customer_Lookup[[#This Row],[home_store]]=8,"High")</f>
        <v>High</v>
      </c>
      <c r="O813" s="12">
        <f t="shared" si="12"/>
        <v>7</v>
      </c>
      <c r="P813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Brandon</v>
      </c>
      <c r="Q813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814" spans="1:17" x14ac:dyDescent="0.3">
      <c r="A814">
        <v>8267</v>
      </c>
      <c r="B814">
        <v>8</v>
      </c>
      <c r="C814" t="s">
        <v>3590</v>
      </c>
      <c r="D814" t="s">
        <v>3591</v>
      </c>
      <c r="E814" s="5">
        <v>43362</v>
      </c>
      <c r="F814" t="s">
        <v>3592</v>
      </c>
      <c r="G814" s="5">
        <v>31102</v>
      </c>
      <c r="H814" t="s">
        <v>3288</v>
      </c>
      <c r="I814">
        <v>1985</v>
      </c>
      <c r="J814">
        <f>2025-Table_Customer_Lookup[[#This Row],[birth_year]]</f>
        <v>40</v>
      </c>
      <c r="K814">
        <f ca="1">RANDBETWEEN(120,300)</f>
        <v>226</v>
      </c>
      <c r="N814" s="13" t="str" cm="1">
        <f t="array" ref="N814">_xlfn.IFS(Table_Customer_Lookup[[#This Row],[home_store]]=3,"Low",Table_Customer_Lookup[[#This Row],[home_store]]=5,"Middle",Table_Customer_Lookup[[#This Row],[home_store]]=8,"High")</f>
        <v>High</v>
      </c>
      <c r="O814" s="12">
        <f t="shared" si="12"/>
        <v>3</v>
      </c>
      <c r="P814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Jin</v>
      </c>
      <c r="Q814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815" spans="1:17" x14ac:dyDescent="0.3">
      <c r="A815">
        <v>8270</v>
      </c>
      <c r="B815">
        <v>8</v>
      </c>
      <c r="C815" t="s">
        <v>3497</v>
      </c>
      <c r="D815" t="s">
        <v>3593</v>
      </c>
      <c r="E815" s="5">
        <v>42895</v>
      </c>
      <c r="F815" t="s">
        <v>3594</v>
      </c>
      <c r="G815" s="5">
        <v>35049</v>
      </c>
      <c r="H815" t="s">
        <v>3288</v>
      </c>
      <c r="I815">
        <v>1995</v>
      </c>
      <c r="J815">
        <f>2025-Table_Customer_Lookup[[#This Row],[birth_year]]</f>
        <v>30</v>
      </c>
      <c r="K815">
        <f ca="1">RANDBETWEEN(120,300)</f>
        <v>168</v>
      </c>
      <c r="N815" s="13" t="str" cm="1">
        <f t="array" ref="N815">_xlfn.IFS(Table_Customer_Lookup[[#This Row],[home_store]]=3,"Low",Table_Customer_Lookup[[#This Row],[home_store]]=5,"Middle",Table_Customer_Lookup[[#This Row],[home_store]]=8,"High")</f>
        <v>High</v>
      </c>
      <c r="O815" s="12">
        <f t="shared" si="12"/>
        <v>6</v>
      </c>
      <c r="P815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Sawyer</v>
      </c>
      <c r="Q815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816" spans="1:17" x14ac:dyDescent="0.3">
      <c r="A816">
        <v>8271</v>
      </c>
      <c r="B816">
        <v>8</v>
      </c>
      <c r="C816" t="s">
        <v>3334</v>
      </c>
      <c r="D816" t="s">
        <v>3595</v>
      </c>
      <c r="E816" s="5">
        <v>42771</v>
      </c>
      <c r="F816" t="s">
        <v>3596</v>
      </c>
      <c r="G816" s="5">
        <v>31954</v>
      </c>
      <c r="H816" t="s">
        <v>3288</v>
      </c>
      <c r="I816">
        <v>1987</v>
      </c>
      <c r="J816">
        <f>2025-Table_Customer_Lookup[[#This Row],[birth_year]]</f>
        <v>38</v>
      </c>
      <c r="K816">
        <f ca="1">RANDBETWEEN(120,300)</f>
        <v>244</v>
      </c>
      <c r="N816" s="13" t="str" cm="1">
        <f t="array" ref="N816">_xlfn.IFS(Table_Customer_Lookup[[#This Row],[home_store]]=3,"Low",Table_Customer_Lookup[[#This Row],[home_store]]=5,"Middle",Table_Customer_Lookup[[#This Row],[home_store]]=8,"High")</f>
        <v>High</v>
      </c>
      <c r="O816" s="12">
        <f t="shared" si="12"/>
        <v>5</v>
      </c>
      <c r="P816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Barry</v>
      </c>
      <c r="Q816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817" spans="1:17" x14ac:dyDescent="0.3">
      <c r="A817">
        <v>8278</v>
      </c>
      <c r="B817">
        <v>8</v>
      </c>
      <c r="C817" t="s">
        <v>3597</v>
      </c>
      <c r="D817" t="s">
        <v>3598</v>
      </c>
      <c r="E817" s="5">
        <v>42883</v>
      </c>
      <c r="F817" t="s">
        <v>3599</v>
      </c>
      <c r="G817" s="5">
        <v>26793</v>
      </c>
      <c r="H817" t="s">
        <v>3288</v>
      </c>
      <c r="I817">
        <v>1973</v>
      </c>
      <c r="J817">
        <f>2025-Table_Customer_Lookup[[#This Row],[birth_year]]</f>
        <v>52</v>
      </c>
      <c r="K817">
        <f ca="1">RANDBETWEEN(120,300)</f>
        <v>164</v>
      </c>
      <c r="N817" s="13" t="str" cm="1">
        <f t="array" ref="N817">_xlfn.IFS(Table_Customer_Lookup[[#This Row],[home_store]]=3,"Low",Table_Customer_Lookup[[#This Row],[home_store]]=5,"Middle",Table_Customer_Lookup[[#This Row],[home_store]]=8,"High")</f>
        <v>High</v>
      </c>
      <c r="O817" s="12">
        <f t="shared" si="12"/>
        <v>8</v>
      </c>
      <c r="P817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Lawrence</v>
      </c>
      <c r="Q817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818" spans="1:17" x14ac:dyDescent="0.3">
      <c r="A818">
        <v>8283</v>
      </c>
      <c r="B818">
        <v>8</v>
      </c>
      <c r="C818" t="s">
        <v>3600</v>
      </c>
      <c r="D818" t="s">
        <v>3601</v>
      </c>
      <c r="E818" s="5">
        <v>42840</v>
      </c>
      <c r="F818" t="s">
        <v>3602</v>
      </c>
      <c r="G818" s="5">
        <v>35328</v>
      </c>
      <c r="H818" t="s">
        <v>3288</v>
      </c>
      <c r="I818">
        <v>1996</v>
      </c>
      <c r="J818">
        <f>2025-Table_Customer_Lookup[[#This Row],[birth_year]]</f>
        <v>29</v>
      </c>
      <c r="K818">
        <f ca="1">RANDBETWEEN(120,300)</f>
        <v>210</v>
      </c>
      <c r="N818" s="13" t="str" cm="1">
        <f t="array" ref="N818">_xlfn.IFS(Table_Customer_Lookup[[#This Row],[home_store]]=3,"Low",Table_Customer_Lookup[[#This Row],[home_store]]=5,"Middle",Table_Customer_Lookup[[#This Row],[home_store]]=8,"High")</f>
        <v>High</v>
      </c>
      <c r="O818" s="12">
        <f t="shared" si="12"/>
        <v>6</v>
      </c>
      <c r="P818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Tobias</v>
      </c>
      <c r="Q818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819" spans="1:17" x14ac:dyDescent="0.3">
      <c r="A819">
        <v>8284</v>
      </c>
      <c r="B819">
        <v>8</v>
      </c>
      <c r="C819" t="s">
        <v>3603</v>
      </c>
      <c r="D819" t="s">
        <v>3604</v>
      </c>
      <c r="E819" s="5">
        <v>43332</v>
      </c>
      <c r="F819" t="s">
        <v>3605</v>
      </c>
      <c r="G819" s="5">
        <v>25728</v>
      </c>
      <c r="H819" t="s">
        <v>3288</v>
      </c>
      <c r="I819">
        <v>1970</v>
      </c>
      <c r="J819">
        <f>2025-Table_Customer_Lookup[[#This Row],[birth_year]]</f>
        <v>55</v>
      </c>
      <c r="K819">
        <f ca="1">RANDBETWEEN(120,300)</f>
        <v>253</v>
      </c>
      <c r="N819" s="13" t="str" cm="1">
        <f t="array" ref="N819">_xlfn.IFS(Table_Customer_Lookup[[#This Row],[home_store]]=3,"Low",Table_Customer_Lookup[[#This Row],[home_store]]=5,"Middle",Table_Customer_Lookup[[#This Row],[home_store]]=8,"High")</f>
        <v>High</v>
      </c>
      <c r="O819" s="12">
        <f t="shared" si="12"/>
        <v>4</v>
      </c>
      <c r="P819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Kato</v>
      </c>
      <c r="Q819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820" spans="1:17" x14ac:dyDescent="0.3">
      <c r="A820">
        <v>8287</v>
      </c>
      <c r="B820">
        <v>8</v>
      </c>
      <c r="C820" t="s">
        <v>3606</v>
      </c>
      <c r="D820" t="s">
        <v>3607</v>
      </c>
      <c r="E820" s="5">
        <v>42958</v>
      </c>
      <c r="F820" t="s">
        <v>3608</v>
      </c>
      <c r="G820" s="5">
        <v>24801</v>
      </c>
      <c r="H820" t="s">
        <v>3288</v>
      </c>
      <c r="I820">
        <v>1967</v>
      </c>
      <c r="J820">
        <f>2025-Table_Customer_Lookup[[#This Row],[birth_year]]</f>
        <v>58</v>
      </c>
      <c r="K820">
        <f ca="1">RANDBETWEEN(120,300)</f>
        <v>212</v>
      </c>
      <c r="N820" s="13" t="str" cm="1">
        <f t="array" ref="N820">_xlfn.IFS(Table_Customer_Lookup[[#This Row],[home_store]]=3,"Low",Table_Customer_Lookup[[#This Row],[home_store]]=5,"Middle",Table_Customer_Lookup[[#This Row],[home_store]]=8,"High")</f>
        <v>High</v>
      </c>
      <c r="O820" s="12">
        <f t="shared" si="12"/>
        <v>4</v>
      </c>
      <c r="P820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Dane</v>
      </c>
      <c r="Q820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821" spans="1:17" x14ac:dyDescent="0.3">
      <c r="A821">
        <v>8288</v>
      </c>
      <c r="B821">
        <v>8</v>
      </c>
      <c r="C821" t="s">
        <v>3609</v>
      </c>
      <c r="D821" t="s">
        <v>3610</v>
      </c>
      <c r="E821" s="5">
        <v>43116</v>
      </c>
      <c r="F821" t="s">
        <v>3611</v>
      </c>
      <c r="G821" s="5">
        <v>23314</v>
      </c>
      <c r="H821" t="s">
        <v>3288</v>
      </c>
      <c r="I821">
        <v>1963</v>
      </c>
      <c r="J821">
        <f>2025-Table_Customer_Lookup[[#This Row],[birth_year]]</f>
        <v>62</v>
      </c>
      <c r="K821">
        <f ca="1">RANDBETWEEN(120,300)</f>
        <v>278</v>
      </c>
      <c r="N821" s="13" t="str" cm="1">
        <f t="array" ref="N821">_xlfn.IFS(Table_Customer_Lookup[[#This Row],[home_store]]=3,"Low",Table_Customer_Lookup[[#This Row],[home_store]]=5,"Middle",Table_Customer_Lookup[[#This Row],[home_store]]=8,"High")</f>
        <v>High</v>
      </c>
      <c r="O821" s="12">
        <f t="shared" si="12"/>
        <v>8</v>
      </c>
      <c r="P821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Nicholas</v>
      </c>
      <c r="Q821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822" spans="1:17" x14ac:dyDescent="0.3">
      <c r="A822">
        <v>8290</v>
      </c>
      <c r="B822">
        <v>8</v>
      </c>
      <c r="C822" t="s">
        <v>3615</v>
      </c>
      <c r="D822" t="s">
        <v>3616</v>
      </c>
      <c r="E822" s="5">
        <v>42886</v>
      </c>
      <c r="F822" t="s">
        <v>3617</v>
      </c>
      <c r="G822" s="5">
        <v>32614</v>
      </c>
      <c r="H822" t="s">
        <v>3288</v>
      </c>
      <c r="I822">
        <v>1989</v>
      </c>
      <c r="J822">
        <f>2025-Table_Customer_Lookup[[#This Row],[birth_year]]</f>
        <v>36</v>
      </c>
      <c r="K822">
        <f ca="1">RANDBETWEEN(120,300)</f>
        <v>123</v>
      </c>
      <c r="N822" s="13" t="str" cm="1">
        <f t="array" ref="N822">_xlfn.IFS(Table_Customer_Lookup[[#This Row],[home_store]]=3,"Low",Table_Customer_Lookup[[#This Row],[home_store]]=5,"Middle",Table_Customer_Lookup[[#This Row],[home_store]]=8,"High")</f>
        <v>High</v>
      </c>
      <c r="O822" s="12">
        <f t="shared" si="12"/>
        <v>7</v>
      </c>
      <c r="P822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Xanthus</v>
      </c>
      <c r="Q822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823" spans="1:17" x14ac:dyDescent="0.3">
      <c r="A823">
        <v>8296</v>
      </c>
      <c r="B823">
        <v>8</v>
      </c>
      <c r="C823" t="s">
        <v>3623</v>
      </c>
      <c r="D823" t="s">
        <v>3624</v>
      </c>
      <c r="E823" s="5">
        <v>42863</v>
      </c>
      <c r="F823" t="s">
        <v>3625</v>
      </c>
      <c r="G823" s="5">
        <v>36451</v>
      </c>
      <c r="H823" t="s">
        <v>3288</v>
      </c>
      <c r="I823">
        <v>1999</v>
      </c>
      <c r="J823">
        <f>2025-Table_Customer_Lookup[[#This Row],[birth_year]]</f>
        <v>26</v>
      </c>
      <c r="K823">
        <f ca="1">RANDBETWEEN(120,300)</f>
        <v>149</v>
      </c>
      <c r="N823" s="13" t="str" cm="1">
        <f t="array" ref="N823">_xlfn.IFS(Table_Customer_Lookup[[#This Row],[home_store]]=3,"Low",Table_Customer_Lookup[[#This Row],[home_store]]=5,"Middle",Table_Customer_Lookup[[#This Row],[home_store]]=8,"High")</f>
        <v>High</v>
      </c>
      <c r="O823" s="12">
        <f t="shared" si="12"/>
        <v>4</v>
      </c>
      <c r="P823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Joel</v>
      </c>
      <c r="Q823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824" spans="1:17" x14ac:dyDescent="0.3">
      <c r="A824">
        <v>8303</v>
      </c>
      <c r="B824">
        <v>8</v>
      </c>
      <c r="C824" t="s">
        <v>3629</v>
      </c>
      <c r="D824" t="s">
        <v>3630</v>
      </c>
      <c r="E824" s="5">
        <v>42811</v>
      </c>
      <c r="F824" t="s">
        <v>3631</v>
      </c>
      <c r="G824" s="5">
        <v>29705</v>
      </c>
      <c r="H824" t="s">
        <v>3288</v>
      </c>
      <c r="I824">
        <v>1981</v>
      </c>
      <c r="J824">
        <f>2025-Table_Customer_Lookup[[#This Row],[birth_year]]</f>
        <v>44</v>
      </c>
      <c r="K824">
        <f ca="1">RANDBETWEEN(120,300)</f>
        <v>187</v>
      </c>
      <c r="N824" s="13" t="str" cm="1">
        <f t="array" ref="N824">_xlfn.IFS(Table_Customer_Lookup[[#This Row],[home_store]]=3,"Low",Table_Customer_Lookup[[#This Row],[home_store]]=5,"Middle",Table_Customer_Lookup[[#This Row],[home_store]]=8,"High")</f>
        <v>High</v>
      </c>
      <c r="O824" s="12">
        <f t="shared" si="12"/>
        <v>5</v>
      </c>
      <c r="P824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Grady</v>
      </c>
      <c r="Q824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825" spans="1:17" x14ac:dyDescent="0.3">
      <c r="A825">
        <v>8305</v>
      </c>
      <c r="B825">
        <v>8</v>
      </c>
      <c r="C825" t="s">
        <v>3573</v>
      </c>
      <c r="D825" t="s">
        <v>3632</v>
      </c>
      <c r="E825" s="5">
        <v>43390</v>
      </c>
      <c r="F825" t="s">
        <v>3633</v>
      </c>
      <c r="G825" s="5">
        <v>34441</v>
      </c>
      <c r="H825" t="s">
        <v>3288</v>
      </c>
      <c r="I825">
        <v>1994</v>
      </c>
      <c r="J825">
        <f>2025-Table_Customer_Lookup[[#This Row],[birth_year]]</f>
        <v>31</v>
      </c>
      <c r="K825">
        <f ca="1">RANDBETWEEN(120,300)</f>
        <v>284</v>
      </c>
      <c r="N825" s="13" t="str" cm="1">
        <f t="array" ref="N825">_xlfn.IFS(Table_Customer_Lookup[[#This Row],[home_store]]=3,"Low",Table_Customer_Lookup[[#This Row],[home_store]]=5,"Middle",Table_Customer_Lookup[[#This Row],[home_store]]=8,"High")</f>
        <v>High</v>
      </c>
      <c r="O825" s="12">
        <f t="shared" si="12"/>
        <v>7</v>
      </c>
      <c r="P825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Brenden</v>
      </c>
      <c r="Q825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826" spans="1:17" x14ac:dyDescent="0.3">
      <c r="A826">
        <v>8308</v>
      </c>
      <c r="B826">
        <v>8</v>
      </c>
      <c r="C826" t="s">
        <v>3431</v>
      </c>
      <c r="D826" t="s">
        <v>3634</v>
      </c>
      <c r="E826" s="5">
        <v>42891</v>
      </c>
      <c r="F826" t="s">
        <v>3635</v>
      </c>
      <c r="G826" s="5">
        <v>22795</v>
      </c>
      <c r="H826" t="s">
        <v>3288</v>
      </c>
      <c r="I826">
        <v>1962</v>
      </c>
      <c r="J826">
        <f>2025-Table_Customer_Lookup[[#This Row],[birth_year]]</f>
        <v>63</v>
      </c>
      <c r="K826">
        <f ca="1">RANDBETWEEN(120,300)</f>
        <v>206</v>
      </c>
      <c r="N826" s="13" t="str" cm="1">
        <f t="array" ref="N826">_xlfn.IFS(Table_Customer_Lookup[[#This Row],[home_store]]=3,"Low",Table_Customer_Lookup[[#This Row],[home_store]]=5,"Middle",Table_Customer_Lookup[[#This Row],[home_store]]=8,"High")</f>
        <v>High</v>
      </c>
      <c r="O826" s="12">
        <f t="shared" si="12"/>
        <v>6</v>
      </c>
      <c r="P826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Burton</v>
      </c>
      <c r="Q826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827" spans="1:17" x14ac:dyDescent="0.3">
      <c r="A827">
        <v>8309</v>
      </c>
      <c r="B827">
        <v>8</v>
      </c>
      <c r="C827" t="s">
        <v>3636</v>
      </c>
      <c r="D827" t="s">
        <v>3637</v>
      </c>
      <c r="E827" s="5">
        <v>43462</v>
      </c>
      <c r="F827" t="s">
        <v>3638</v>
      </c>
      <c r="G827" s="5">
        <v>20555</v>
      </c>
      <c r="H827" t="s">
        <v>3288</v>
      </c>
      <c r="I827">
        <v>1956</v>
      </c>
      <c r="J827">
        <f>2025-Table_Customer_Lookup[[#This Row],[birth_year]]</f>
        <v>69</v>
      </c>
      <c r="K827">
        <f ca="1">RANDBETWEEN(120,300)</f>
        <v>148</v>
      </c>
      <c r="N827" s="13" t="str" cm="1">
        <f t="array" ref="N827">_xlfn.IFS(Table_Customer_Lookup[[#This Row],[home_store]]=3,"Low",Table_Customer_Lookup[[#This Row],[home_store]]=5,"Middle",Table_Customer_Lookup[[#This Row],[home_store]]=8,"High")</f>
        <v>High</v>
      </c>
      <c r="O827" s="12">
        <f t="shared" si="12"/>
        <v>8</v>
      </c>
      <c r="P827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Ignatius</v>
      </c>
      <c r="Q827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828" spans="1:17" x14ac:dyDescent="0.3">
      <c r="A828">
        <v>8310</v>
      </c>
      <c r="B828">
        <v>8</v>
      </c>
      <c r="C828" t="s">
        <v>3301</v>
      </c>
      <c r="D828" t="s">
        <v>3639</v>
      </c>
      <c r="E828" s="5">
        <v>43017</v>
      </c>
      <c r="F828" t="s">
        <v>3640</v>
      </c>
      <c r="G828" s="5">
        <v>30882</v>
      </c>
      <c r="H828" t="s">
        <v>3288</v>
      </c>
      <c r="I828">
        <v>1984</v>
      </c>
      <c r="J828">
        <f>2025-Table_Customer_Lookup[[#This Row],[birth_year]]</f>
        <v>41</v>
      </c>
      <c r="K828">
        <f ca="1">RANDBETWEEN(120,300)</f>
        <v>258</v>
      </c>
      <c r="N828" s="13" t="str" cm="1">
        <f t="array" ref="N828">_xlfn.IFS(Table_Customer_Lookup[[#This Row],[home_store]]=3,"Low",Table_Customer_Lookup[[#This Row],[home_store]]=5,"Middle",Table_Customer_Lookup[[#This Row],[home_store]]=8,"High")</f>
        <v>High</v>
      </c>
      <c r="O828" s="12">
        <f t="shared" si="12"/>
        <v>5</v>
      </c>
      <c r="P828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Eagan</v>
      </c>
      <c r="Q828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829" spans="1:17" x14ac:dyDescent="0.3">
      <c r="A829">
        <v>8312</v>
      </c>
      <c r="B829">
        <v>8</v>
      </c>
      <c r="C829" t="s">
        <v>3641</v>
      </c>
      <c r="D829" t="s">
        <v>3642</v>
      </c>
      <c r="E829" s="5">
        <v>43045</v>
      </c>
      <c r="F829" t="s">
        <v>3643</v>
      </c>
      <c r="G829" s="5">
        <v>21640</v>
      </c>
      <c r="H829" t="s">
        <v>3288</v>
      </c>
      <c r="I829">
        <v>1959</v>
      </c>
      <c r="J829">
        <f>2025-Table_Customer_Lookup[[#This Row],[birth_year]]</f>
        <v>66</v>
      </c>
      <c r="K829">
        <f ca="1">RANDBETWEEN(120,300)</f>
        <v>280</v>
      </c>
      <c r="N829" s="13" t="str" cm="1">
        <f t="array" ref="N829">_xlfn.IFS(Table_Customer_Lookup[[#This Row],[home_store]]=3,"Low",Table_Customer_Lookup[[#This Row],[home_store]]=5,"Middle",Table_Customer_Lookup[[#This Row],[home_store]]=8,"High")</f>
        <v>High</v>
      </c>
      <c r="O829" s="12">
        <f t="shared" si="12"/>
        <v>6</v>
      </c>
      <c r="P829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Dennis</v>
      </c>
      <c r="Q829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830" spans="1:17" x14ac:dyDescent="0.3">
      <c r="A830">
        <v>8315</v>
      </c>
      <c r="B830">
        <v>8</v>
      </c>
      <c r="C830" t="s">
        <v>3644</v>
      </c>
      <c r="D830" t="s">
        <v>3645</v>
      </c>
      <c r="E830" s="5">
        <v>43357</v>
      </c>
      <c r="F830" t="s">
        <v>3646</v>
      </c>
      <c r="G830" s="5">
        <v>21331</v>
      </c>
      <c r="H830" t="s">
        <v>3288</v>
      </c>
      <c r="I830">
        <v>1958</v>
      </c>
      <c r="J830">
        <f>2025-Table_Customer_Lookup[[#This Row],[birth_year]]</f>
        <v>67</v>
      </c>
      <c r="K830">
        <f ca="1">RANDBETWEEN(120,300)</f>
        <v>197</v>
      </c>
      <c r="N830" s="13" t="str" cm="1">
        <f t="array" ref="N830">_xlfn.IFS(Table_Customer_Lookup[[#This Row],[home_store]]=3,"Low",Table_Customer_Lookup[[#This Row],[home_store]]=5,"Middle",Table_Customer_Lookup[[#This Row],[home_store]]=8,"High")</f>
        <v>High</v>
      </c>
      <c r="O830" s="12">
        <f t="shared" si="12"/>
        <v>7</v>
      </c>
      <c r="P830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Solomon</v>
      </c>
      <c r="Q830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831" spans="1:17" x14ac:dyDescent="0.3">
      <c r="A831">
        <v>8318</v>
      </c>
      <c r="B831">
        <v>8</v>
      </c>
      <c r="C831" t="s">
        <v>3647</v>
      </c>
      <c r="D831" t="s">
        <v>3648</v>
      </c>
      <c r="E831" s="5">
        <v>43452</v>
      </c>
      <c r="F831" t="s">
        <v>3649</v>
      </c>
      <c r="G831" s="5">
        <v>21142</v>
      </c>
      <c r="H831" t="s">
        <v>3288</v>
      </c>
      <c r="I831">
        <v>1957</v>
      </c>
      <c r="J831">
        <f>2025-Table_Customer_Lookup[[#This Row],[birth_year]]</f>
        <v>68</v>
      </c>
      <c r="K831">
        <f ca="1">RANDBETWEEN(120,300)</f>
        <v>298</v>
      </c>
      <c r="N831" s="13" t="str" cm="1">
        <f t="array" ref="N831">_xlfn.IFS(Table_Customer_Lookup[[#This Row],[home_store]]=3,"Low",Table_Customer_Lookup[[#This Row],[home_store]]=5,"Middle",Table_Customer_Lookup[[#This Row],[home_store]]=8,"High")</f>
        <v>High</v>
      </c>
      <c r="O831" s="12">
        <f t="shared" si="12"/>
        <v>4</v>
      </c>
      <c r="P831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Cody</v>
      </c>
      <c r="Q831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832" spans="1:17" x14ac:dyDescent="0.3">
      <c r="A832">
        <v>8319</v>
      </c>
      <c r="B832">
        <v>8</v>
      </c>
      <c r="C832" t="s">
        <v>3491</v>
      </c>
      <c r="D832" t="s">
        <v>3650</v>
      </c>
      <c r="E832" s="5">
        <v>43173</v>
      </c>
      <c r="F832" t="s">
        <v>3651</v>
      </c>
      <c r="G832" s="5">
        <v>24054</v>
      </c>
      <c r="H832" t="s">
        <v>3288</v>
      </c>
      <c r="I832">
        <v>1965</v>
      </c>
      <c r="J832">
        <f>2025-Table_Customer_Lookup[[#This Row],[birth_year]]</f>
        <v>60</v>
      </c>
      <c r="K832">
        <f ca="1">RANDBETWEEN(120,300)</f>
        <v>218</v>
      </c>
      <c r="N832" s="13" t="str" cm="1">
        <f t="array" ref="N832">_xlfn.IFS(Table_Customer_Lookup[[#This Row],[home_store]]=3,"Low",Table_Customer_Lookup[[#This Row],[home_store]]=5,"Middle",Table_Customer_Lookup[[#This Row],[home_store]]=8,"High")</f>
        <v>High</v>
      </c>
      <c r="O832" s="12">
        <f t="shared" si="12"/>
        <v>6</v>
      </c>
      <c r="P832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Gareth</v>
      </c>
      <c r="Q832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833" spans="1:17" x14ac:dyDescent="0.3">
      <c r="A833">
        <v>8330</v>
      </c>
      <c r="B833">
        <v>8</v>
      </c>
      <c r="C833" t="s">
        <v>3467</v>
      </c>
      <c r="D833" t="s">
        <v>3652</v>
      </c>
      <c r="E833" s="5">
        <v>42904</v>
      </c>
      <c r="F833" t="s">
        <v>3653</v>
      </c>
      <c r="G833" s="5">
        <v>22134</v>
      </c>
      <c r="H833" t="s">
        <v>3288</v>
      </c>
      <c r="I833">
        <v>1960</v>
      </c>
      <c r="J833">
        <f>2025-Table_Customer_Lookup[[#This Row],[birth_year]]</f>
        <v>65</v>
      </c>
      <c r="K833">
        <f ca="1">RANDBETWEEN(120,300)</f>
        <v>120</v>
      </c>
      <c r="N833" s="13" t="str" cm="1">
        <f t="array" ref="N833">_xlfn.IFS(Table_Customer_Lookup[[#This Row],[home_store]]=3,"Low",Table_Customer_Lookup[[#This Row],[home_store]]=5,"Middle",Table_Customer_Lookup[[#This Row],[home_store]]=8,"High")</f>
        <v>High</v>
      </c>
      <c r="O833" s="12">
        <f t="shared" si="12"/>
        <v>7</v>
      </c>
      <c r="P833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Garrett</v>
      </c>
      <c r="Q833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834" spans="1:17" x14ac:dyDescent="0.3">
      <c r="A834">
        <v>8331</v>
      </c>
      <c r="B834">
        <v>8</v>
      </c>
      <c r="C834" t="s">
        <v>3654</v>
      </c>
      <c r="D834" t="s">
        <v>3655</v>
      </c>
      <c r="E834" s="5">
        <v>43338</v>
      </c>
      <c r="F834" t="s">
        <v>3656</v>
      </c>
      <c r="G834" s="5">
        <v>28576</v>
      </c>
      <c r="H834" t="s">
        <v>3288</v>
      </c>
      <c r="I834">
        <v>1978</v>
      </c>
      <c r="J834">
        <f>2025-Table_Customer_Lookup[[#This Row],[birth_year]]</f>
        <v>47</v>
      </c>
      <c r="K834">
        <f ca="1">RANDBETWEEN(120,300)</f>
        <v>172</v>
      </c>
      <c r="N834" s="13" t="str" cm="1">
        <f t="array" ref="N834">_xlfn.IFS(Table_Customer_Lookup[[#This Row],[home_store]]=3,"Low",Table_Customer_Lookup[[#This Row],[home_store]]=5,"Middle",Table_Customer_Lookup[[#This Row],[home_store]]=8,"High")</f>
        <v>High</v>
      </c>
      <c r="O834" s="12">
        <f t="shared" si="12"/>
        <v>4</v>
      </c>
      <c r="P834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Owen</v>
      </c>
      <c r="Q834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835" spans="1:17" x14ac:dyDescent="0.3">
      <c r="A835">
        <v>8332</v>
      </c>
      <c r="B835">
        <v>8</v>
      </c>
      <c r="C835" t="s">
        <v>3379</v>
      </c>
      <c r="D835" t="s">
        <v>3657</v>
      </c>
      <c r="E835" s="5">
        <v>43524</v>
      </c>
      <c r="F835" t="s">
        <v>3658</v>
      </c>
      <c r="G835" s="5">
        <v>31277</v>
      </c>
      <c r="H835" t="s">
        <v>3288</v>
      </c>
      <c r="I835">
        <v>1985</v>
      </c>
      <c r="J835">
        <f>2025-Table_Customer_Lookup[[#This Row],[birth_year]]</f>
        <v>40</v>
      </c>
      <c r="K835">
        <f ca="1">RANDBETWEEN(120,300)</f>
        <v>286</v>
      </c>
      <c r="N835" s="13" t="str" cm="1">
        <f t="array" ref="N835">_xlfn.IFS(Table_Customer_Lookup[[#This Row],[home_store]]=3,"Low",Table_Customer_Lookup[[#This Row],[home_store]]=5,"Middle",Table_Customer_Lookup[[#This Row],[home_store]]=8,"High")</f>
        <v>High</v>
      </c>
      <c r="O835" s="12">
        <f t="shared" ref="O835:O898" si="13">LEN(C835)</f>
        <v>7</v>
      </c>
      <c r="P835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Zachery</v>
      </c>
      <c r="Q835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836" spans="1:17" x14ac:dyDescent="0.3">
      <c r="A836">
        <v>8333</v>
      </c>
      <c r="B836">
        <v>8</v>
      </c>
      <c r="C836" t="s">
        <v>3561</v>
      </c>
      <c r="D836" t="s">
        <v>3659</v>
      </c>
      <c r="E836" s="5">
        <v>43508</v>
      </c>
      <c r="F836" t="s">
        <v>3660</v>
      </c>
      <c r="G836" s="5">
        <v>27188</v>
      </c>
      <c r="H836" t="s">
        <v>3288</v>
      </c>
      <c r="I836">
        <v>1974</v>
      </c>
      <c r="J836">
        <f>2025-Table_Customer_Lookup[[#This Row],[birth_year]]</f>
        <v>51</v>
      </c>
      <c r="K836">
        <f ca="1">RANDBETWEEN(120,300)</f>
        <v>155</v>
      </c>
      <c r="N836" s="13" t="str" cm="1">
        <f t="array" ref="N836">_xlfn.IFS(Table_Customer_Lookup[[#This Row],[home_store]]=3,"Low",Table_Customer_Lookup[[#This Row],[home_store]]=5,"Middle",Table_Customer_Lookup[[#This Row],[home_store]]=8,"High")</f>
        <v>High</v>
      </c>
      <c r="O836" s="12">
        <f t="shared" si="13"/>
        <v>7</v>
      </c>
      <c r="P836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Clinton</v>
      </c>
      <c r="Q836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837" spans="1:17" x14ac:dyDescent="0.3">
      <c r="A837">
        <v>8334</v>
      </c>
      <c r="B837">
        <v>8</v>
      </c>
      <c r="C837" t="s">
        <v>3661</v>
      </c>
      <c r="D837" t="s">
        <v>3662</v>
      </c>
      <c r="E837" s="5">
        <v>43188</v>
      </c>
      <c r="F837" t="s">
        <v>3663</v>
      </c>
      <c r="G837" s="5">
        <v>20418</v>
      </c>
      <c r="H837" t="s">
        <v>3288</v>
      </c>
      <c r="I837">
        <v>1955</v>
      </c>
      <c r="J837">
        <f>2025-Table_Customer_Lookup[[#This Row],[birth_year]]</f>
        <v>70</v>
      </c>
      <c r="K837">
        <f ca="1">RANDBETWEEN(120,300)</f>
        <v>154</v>
      </c>
      <c r="N837" s="13" t="str" cm="1">
        <f t="array" ref="N837">_xlfn.IFS(Table_Customer_Lookup[[#This Row],[home_store]]=3,"Low",Table_Customer_Lookup[[#This Row],[home_store]]=5,"Middle",Table_Customer_Lookup[[#This Row],[home_store]]=8,"High")</f>
        <v>High</v>
      </c>
      <c r="O837" s="12">
        <f t="shared" si="13"/>
        <v>5</v>
      </c>
      <c r="P837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Cyrus</v>
      </c>
      <c r="Q837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838" spans="1:17" x14ac:dyDescent="0.3">
      <c r="A838">
        <v>8335</v>
      </c>
      <c r="B838">
        <v>8</v>
      </c>
      <c r="C838" t="s">
        <v>3553</v>
      </c>
      <c r="D838" t="s">
        <v>3664</v>
      </c>
      <c r="E838" s="5">
        <v>43152</v>
      </c>
      <c r="F838" t="s">
        <v>3665</v>
      </c>
      <c r="G838" s="5">
        <v>24117</v>
      </c>
      <c r="H838" t="s">
        <v>3288</v>
      </c>
      <c r="I838">
        <v>1966</v>
      </c>
      <c r="J838">
        <f>2025-Table_Customer_Lookup[[#This Row],[birth_year]]</f>
        <v>59</v>
      </c>
      <c r="K838">
        <f ca="1">RANDBETWEEN(120,300)</f>
        <v>282</v>
      </c>
      <c r="N838" s="13" t="str" cm="1">
        <f t="array" ref="N838">_xlfn.IFS(Table_Customer_Lookup[[#This Row],[home_store]]=3,"Low",Table_Customer_Lookup[[#This Row],[home_store]]=5,"Middle",Table_Customer_Lookup[[#This Row],[home_store]]=8,"High")</f>
        <v>High</v>
      </c>
      <c r="O838" s="12">
        <f t="shared" si="13"/>
        <v>5</v>
      </c>
      <c r="P838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Peter</v>
      </c>
      <c r="Q838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839" spans="1:17" x14ac:dyDescent="0.3">
      <c r="A839">
        <v>8341</v>
      </c>
      <c r="B839">
        <v>8</v>
      </c>
      <c r="C839" t="s">
        <v>3564</v>
      </c>
      <c r="D839" t="s">
        <v>3666</v>
      </c>
      <c r="E839" s="5">
        <v>42894</v>
      </c>
      <c r="F839" t="s">
        <v>3667</v>
      </c>
      <c r="G839" s="5">
        <v>26717</v>
      </c>
      <c r="H839" t="s">
        <v>3288</v>
      </c>
      <c r="I839">
        <v>1973</v>
      </c>
      <c r="J839">
        <f>2025-Table_Customer_Lookup[[#This Row],[birth_year]]</f>
        <v>52</v>
      </c>
      <c r="K839">
        <f ca="1">RANDBETWEEN(120,300)</f>
        <v>195</v>
      </c>
      <c r="N839" s="13" t="str" cm="1">
        <f t="array" ref="N839">_xlfn.IFS(Table_Customer_Lookup[[#This Row],[home_store]]=3,"Low",Table_Customer_Lookup[[#This Row],[home_store]]=5,"Middle",Table_Customer_Lookup[[#This Row],[home_store]]=8,"High")</f>
        <v>High</v>
      </c>
      <c r="O839" s="12">
        <f t="shared" si="13"/>
        <v>9</v>
      </c>
      <c r="P839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Ferdinand</v>
      </c>
      <c r="Q839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840" spans="1:17" x14ac:dyDescent="0.3">
      <c r="A840">
        <v>8342</v>
      </c>
      <c r="B840">
        <v>8</v>
      </c>
      <c r="C840" t="s">
        <v>3373</v>
      </c>
      <c r="D840" t="s">
        <v>3668</v>
      </c>
      <c r="E840" s="5">
        <v>43058</v>
      </c>
      <c r="F840" t="s">
        <v>3669</v>
      </c>
      <c r="G840" s="5">
        <v>27704</v>
      </c>
      <c r="H840" t="s">
        <v>3288</v>
      </c>
      <c r="I840">
        <v>1975</v>
      </c>
      <c r="J840">
        <f>2025-Table_Customer_Lookup[[#This Row],[birth_year]]</f>
        <v>50</v>
      </c>
      <c r="K840">
        <f ca="1">RANDBETWEEN(120,300)</f>
        <v>251</v>
      </c>
      <c r="N840" s="13" t="str" cm="1">
        <f t="array" ref="N840">_xlfn.IFS(Table_Customer_Lookup[[#This Row],[home_store]]=3,"Low",Table_Customer_Lookup[[#This Row],[home_store]]=5,"Middle",Table_Customer_Lookup[[#This Row],[home_store]]=8,"High")</f>
        <v>High</v>
      </c>
      <c r="O840" s="12">
        <f t="shared" si="13"/>
        <v>7</v>
      </c>
      <c r="P840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Hammett</v>
      </c>
      <c r="Q840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841" spans="1:17" x14ac:dyDescent="0.3">
      <c r="A841">
        <v>8348</v>
      </c>
      <c r="B841">
        <v>8</v>
      </c>
      <c r="C841" t="s">
        <v>3547</v>
      </c>
      <c r="D841" t="s">
        <v>3670</v>
      </c>
      <c r="E841" s="5">
        <v>42891</v>
      </c>
      <c r="F841" t="s">
        <v>3671</v>
      </c>
      <c r="G841" s="5">
        <v>23418</v>
      </c>
      <c r="H841" t="s">
        <v>3288</v>
      </c>
      <c r="I841">
        <v>1964</v>
      </c>
      <c r="J841">
        <f>2025-Table_Customer_Lookup[[#This Row],[birth_year]]</f>
        <v>61</v>
      </c>
      <c r="K841">
        <f ca="1">RANDBETWEEN(120,300)</f>
        <v>270</v>
      </c>
      <c r="N841" s="13" t="str" cm="1">
        <f t="array" ref="N841">_xlfn.IFS(Table_Customer_Lookup[[#This Row],[home_store]]=3,"Low",Table_Customer_Lookup[[#This Row],[home_store]]=5,"Middle",Table_Customer_Lookup[[#This Row],[home_store]]=8,"High")</f>
        <v>High</v>
      </c>
      <c r="O841" s="12">
        <f t="shared" si="13"/>
        <v>5</v>
      </c>
      <c r="P841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Ronan</v>
      </c>
      <c r="Q841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842" spans="1:17" x14ac:dyDescent="0.3">
      <c r="A842">
        <v>8350</v>
      </c>
      <c r="B842">
        <v>8</v>
      </c>
      <c r="C842" t="s">
        <v>3672</v>
      </c>
      <c r="D842" t="s">
        <v>3673</v>
      </c>
      <c r="E842" s="5">
        <v>43064</v>
      </c>
      <c r="F842" t="s">
        <v>3674</v>
      </c>
      <c r="G842" s="5">
        <v>21177</v>
      </c>
      <c r="H842" t="s">
        <v>3288</v>
      </c>
      <c r="I842">
        <v>1957</v>
      </c>
      <c r="J842">
        <f>2025-Table_Customer_Lookup[[#This Row],[birth_year]]</f>
        <v>68</v>
      </c>
      <c r="K842">
        <f ca="1">RANDBETWEEN(120,300)</f>
        <v>276</v>
      </c>
      <c r="N842" s="13" t="str" cm="1">
        <f t="array" ref="N842">_xlfn.IFS(Table_Customer_Lookup[[#This Row],[home_store]]=3,"Low",Table_Customer_Lookup[[#This Row],[home_store]]=5,"Middle",Table_Customer_Lookup[[#This Row],[home_store]]=8,"High")</f>
        <v>High</v>
      </c>
      <c r="O842" s="12">
        <f t="shared" si="13"/>
        <v>4</v>
      </c>
      <c r="P842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Kirk</v>
      </c>
      <c r="Q842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843" spans="1:17" x14ac:dyDescent="0.3">
      <c r="A843">
        <v>8352</v>
      </c>
      <c r="B843">
        <v>8</v>
      </c>
      <c r="C843" t="s">
        <v>3675</v>
      </c>
      <c r="D843" t="s">
        <v>3676</v>
      </c>
      <c r="E843" s="5">
        <v>43081</v>
      </c>
      <c r="F843" t="s">
        <v>3677</v>
      </c>
      <c r="G843" s="5">
        <v>30595</v>
      </c>
      <c r="H843" t="s">
        <v>3288</v>
      </c>
      <c r="I843">
        <v>1983</v>
      </c>
      <c r="J843">
        <f>2025-Table_Customer_Lookup[[#This Row],[birth_year]]</f>
        <v>42</v>
      </c>
      <c r="K843">
        <f ca="1">RANDBETWEEN(120,300)</f>
        <v>248</v>
      </c>
      <c r="N843" s="13" t="str" cm="1">
        <f t="array" ref="N843">_xlfn.IFS(Table_Customer_Lookup[[#This Row],[home_store]]=3,"Low",Table_Customer_Lookup[[#This Row],[home_store]]=5,"Middle",Table_Customer_Lookup[[#This Row],[home_store]]=8,"High")</f>
        <v>High</v>
      </c>
      <c r="O843" s="12">
        <f t="shared" si="13"/>
        <v>4</v>
      </c>
      <c r="P843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Todd</v>
      </c>
      <c r="Q843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844" spans="1:17" x14ac:dyDescent="0.3">
      <c r="A844">
        <v>8355</v>
      </c>
      <c r="B844">
        <v>8</v>
      </c>
      <c r="C844" t="s">
        <v>3678</v>
      </c>
      <c r="D844" t="s">
        <v>3679</v>
      </c>
      <c r="E844" s="5">
        <v>42780</v>
      </c>
      <c r="F844" t="s">
        <v>3680</v>
      </c>
      <c r="G844" s="5">
        <v>27336</v>
      </c>
      <c r="H844" t="s">
        <v>3288</v>
      </c>
      <c r="I844">
        <v>1974</v>
      </c>
      <c r="J844">
        <f>2025-Table_Customer_Lookup[[#This Row],[birth_year]]</f>
        <v>51</v>
      </c>
      <c r="K844">
        <f ca="1">RANDBETWEEN(120,300)</f>
        <v>236</v>
      </c>
      <c r="N844" s="13" t="str" cm="1">
        <f t="array" ref="N844">_xlfn.IFS(Table_Customer_Lookup[[#This Row],[home_store]]=3,"Low",Table_Customer_Lookup[[#This Row],[home_store]]=5,"Middle",Table_Customer_Lookup[[#This Row],[home_store]]=8,"High")</f>
        <v>High</v>
      </c>
      <c r="O844" s="12">
        <f t="shared" si="13"/>
        <v>4</v>
      </c>
      <c r="P844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Alec</v>
      </c>
      <c r="Q844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845" spans="1:17" x14ac:dyDescent="0.3">
      <c r="A845">
        <v>8356</v>
      </c>
      <c r="B845">
        <v>8</v>
      </c>
      <c r="C845" t="s">
        <v>3681</v>
      </c>
      <c r="D845" t="s">
        <v>3682</v>
      </c>
      <c r="E845" s="5">
        <v>43306</v>
      </c>
      <c r="F845" t="s">
        <v>3683</v>
      </c>
      <c r="G845" s="5">
        <v>25142</v>
      </c>
      <c r="H845" t="s">
        <v>3288</v>
      </c>
      <c r="I845">
        <v>1968</v>
      </c>
      <c r="J845">
        <f>2025-Table_Customer_Lookup[[#This Row],[birth_year]]</f>
        <v>57</v>
      </c>
      <c r="K845">
        <f ca="1">RANDBETWEEN(120,300)</f>
        <v>251</v>
      </c>
      <c r="N845" s="13" t="str" cm="1">
        <f t="array" ref="N845">_xlfn.IFS(Table_Customer_Lookup[[#This Row],[home_store]]=3,"Low",Table_Customer_Lookup[[#This Row],[home_store]]=5,"Middle",Table_Customer_Lookup[[#This Row],[home_store]]=8,"High")</f>
        <v>High</v>
      </c>
      <c r="O845" s="12">
        <f t="shared" si="13"/>
        <v>6</v>
      </c>
      <c r="P845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Kennan</v>
      </c>
      <c r="Q845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846" spans="1:17" x14ac:dyDescent="0.3">
      <c r="A846">
        <v>8357</v>
      </c>
      <c r="B846">
        <v>8</v>
      </c>
      <c r="C846" t="s">
        <v>3684</v>
      </c>
      <c r="D846" t="s">
        <v>3685</v>
      </c>
      <c r="E846" s="5">
        <v>43478</v>
      </c>
      <c r="F846" t="s">
        <v>3686</v>
      </c>
      <c r="G846" s="5">
        <v>26714</v>
      </c>
      <c r="H846" t="s">
        <v>3288</v>
      </c>
      <c r="I846">
        <v>1973</v>
      </c>
      <c r="J846">
        <f>2025-Table_Customer_Lookup[[#This Row],[birth_year]]</f>
        <v>52</v>
      </c>
      <c r="K846">
        <f ca="1">RANDBETWEEN(120,300)</f>
        <v>248</v>
      </c>
      <c r="N846" s="13" t="str" cm="1">
        <f t="array" ref="N846">_xlfn.IFS(Table_Customer_Lookup[[#This Row],[home_store]]=3,"Low",Table_Customer_Lookup[[#This Row],[home_store]]=5,"Middle",Table_Customer_Lookup[[#This Row],[home_store]]=8,"High")</f>
        <v>High</v>
      </c>
      <c r="O846" s="12">
        <f t="shared" si="13"/>
        <v>7</v>
      </c>
      <c r="P846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Kenneth</v>
      </c>
      <c r="Q846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847" spans="1:17" x14ac:dyDescent="0.3">
      <c r="A847">
        <v>8362</v>
      </c>
      <c r="B847">
        <v>8</v>
      </c>
      <c r="C847" t="s">
        <v>3687</v>
      </c>
      <c r="D847" t="s">
        <v>3688</v>
      </c>
      <c r="E847" s="5">
        <v>43472</v>
      </c>
      <c r="F847" t="s">
        <v>3689</v>
      </c>
      <c r="G847" s="5">
        <v>24099</v>
      </c>
      <c r="H847" t="s">
        <v>3288</v>
      </c>
      <c r="I847">
        <v>1965</v>
      </c>
      <c r="J847">
        <f>2025-Table_Customer_Lookup[[#This Row],[birth_year]]</f>
        <v>60</v>
      </c>
      <c r="K847">
        <f ca="1">RANDBETWEEN(120,300)</f>
        <v>236</v>
      </c>
      <c r="N847" s="13" t="str" cm="1">
        <f t="array" ref="N847">_xlfn.IFS(Table_Customer_Lookup[[#This Row],[home_store]]=3,"Low",Table_Customer_Lookup[[#This Row],[home_store]]=5,"Middle",Table_Customer_Lookup[[#This Row],[home_store]]=8,"High")</f>
        <v>High</v>
      </c>
      <c r="O847" s="12">
        <f t="shared" si="13"/>
        <v>8</v>
      </c>
      <c r="P847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Chadwick</v>
      </c>
      <c r="Q847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848" spans="1:17" x14ac:dyDescent="0.3">
      <c r="A848">
        <v>8364</v>
      </c>
      <c r="B848">
        <v>8</v>
      </c>
      <c r="C848" t="s">
        <v>3690</v>
      </c>
      <c r="D848" t="s">
        <v>3691</v>
      </c>
      <c r="E848" s="5">
        <v>43029</v>
      </c>
      <c r="F848" t="s">
        <v>3692</v>
      </c>
      <c r="G848" s="5">
        <v>23789</v>
      </c>
      <c r="H848" t="s">
        <v>3288</v>
      </c>
      <c r="I848">
        <v>1965</v>
      </c>
      <c r="J848">
        <f>2025-Table_Customer_Lookup[[#This Row],[birth_year]]</f>
        <v>60</v>
      </c>
      <c r="K848">
        <f ca="1">RANDBETWEEN(120,300)</f>
        <v>300</v>
      </c>
      <c r="N848" s="13" t="str" cm="1">
        <f t="array" ref="N848">_xlfn.IFS(Table_Customer_Lookup[[#This Row],[home_store]]=3,"Low",Table_Customer_Lookup[[#This Row],[home_store]]=5,"Middle",Table_Customer_Lookup[[#This Row],[home_store]]=8,"High")</f>
        <v>High</v>
      </c>
      <c r="O848" s="12">
        <f t="shared" si="13"/>
        <v>6</v>
      </c>
      <c r="P848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Duncan</v>
      </c>
      <c r="Q848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849" spans="1:17" x14ac:dyDescent="0.3">
      <c r="A849">
        <v>8365</v>
      </c>
      <c r="B849">
        <v>8</v>
      </c>
      <c r="C849" t="s">
        <v>3693</v>
      </c>
      <c r="D849" t="s">
        <v>3694</v>
      </c>
      <c r="E849" s="5">
        <v>43277</v>
      </c>
      <c r="F849" t="s">
        <v>3695</v>
      </c>
      <c r="G849" s="5">
        <v>26366</v>
      </c>
      <c r="H849" t="s">
        <v>3288</v>
      </c>
      <c r="I849">
        <v>1972</v>
      </c>
      <c r="J849">
        <f>2025-Table_Customer_Lookup[[#This Row],[birth_year]]</f>
        <v>53</v>
      </c>
      <c r="K849">
        <f ca="1">RANDBETWEEN(120,300)</f>
        <v>293</v>
      </c>
      <c r="N849" s="13" t="str" cm="1">
        <f t="array" ref="N849">_xlfn.IFS(Table_Customer_Lookup[[#This Row],[home_store]]=3,"Low",Table_Customer_Lookup[[#This Row],[home_store]]=5,"Middle",Table_Customer_Lookup[[#This Row],[home_store]]=8,"High")</f>
        <v>High</v>
      </c>
      <c r="O849" s="12">
        <f t="shared" si="13"/>
        <v>5</v>
      </c>
      <c r="P849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Flynn</v>
      </c>
      <c r="Q849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850" spans="1:17" x14ac:dyDescent="0.3">
      <c r="A850">
        <v>8367</v>
      </c>
      <c r="B850">
        <v>8</v>
      </c>
      <c r="C850" t="s">
        <v>3696</v>
      </c>
      <c r="D850" t="s">
        <v>3697</v>
      </c>
      <c r="E850" s="5">
        <v>43317</v>
      </c>
      <c r="F850" t="s">
        <v>3698</v>
      </c>
      <c r="G850" s="5">
        <v>32002</v>
      </c>
      <c r="H850" t="s">
        <v>3288</v>
      </c>
      <c r="I850">
        <v>1987</v>
      </c>
      <c r="J850">
        <f>2025-Table_Customer_Lookup[[#This Row],[birth_year]]</f>
        <v>38</v>
      </c>
      <c r="K850">
        <f ca="1">RANDBETWEEN(120,300)</f>
        <v>218</v>
      </c>
      <c r="N850" s="13" t="str" cm="1">
        <f t="array" ref="N850">_xlfn.IFS(Table_Customer_Lookup[[#This Row],[home_store]]=3,"Low",Table_Customer_Lookup[[#This Row],[home_store]]=5,"Middle",Table_Customer_Lookup[[#This Row],[home_store]]=8,"High")</f>
        <v>High</v>
      </c>
      <c r="O850" s="12">
        <f t="shared" si="13"/>
        <v>7</v>
      </c>
      <c r="P850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Arsenio</v>
      </c>
      <c r="Q850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851" spans="1:17" x14ac:dyDescent="0.3">
      <c r="A851">
        <v>8372</v>
      </c>
      <c r="B851">
        <v>8</v>
      </c>
      <c r="C851" t="s">
        <v>3699</v>
      </c>
      <c r="D851" t="s">
        <v>3700</v>
      </c>
      <c r="E851" s="5">
        <v>42756</v>
      </c>
      <c r="F851" t="s">
        <v>3701</v>
      </c>
      <c r="G851" s="5">
        <v>35717</v>
      </c>
      <c r="H851" t="s">
        <v>3288</v>
      </c>
      <c r="I851">
        <v>1997</v>
      </c>
      <c r="J851">
        <f>2025-Table_Customer_Lookup[[#This Row],[birth_year]]</f>
        <v>28</v>
      </c>
      <c r="K851">
        <f ca="1">RANDBETWEEN(120,300)</f>
        <v>223</v>
      </c>
      <c r="N851" s="13" t="str" cm="1">
        <f t="array" ref="N851">_xlfn.IFS(Table_Customer_Lookup[[#This Row],[home_store]]=3,"Low",Table_Customer_Lookup[[#This Row],[home_store]]=5,"Middle",Table_Customer_Lookup[[#This Row],[home_store]]=8,"High")</f>
        <v>High</v>
      </c>
      <c r="O851" s="12">
        <f t="shared" si="13"/>
        <v>5</v>
      </c>
      <c r="P851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Elton</v>
      </c>
      <c r="Q851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852" spans="1:17" x14ac:dyDescent="0.3">
      <c r="A852">
        <v>8373</v>
      </c>
      <c r="B852">
        <v>8</v>
      </c>
      <c r="C852" t="s">
        <v>3702</v>
      </c>
      <c r="D852" t="s">
        <v>3703</v>
      </c>
      <c r="E852" s="5">
        <v>43439</v>
      </c>
      <c r="F852" t="s">
        <v>3704</v>
      </c>
      <c r="G852" s="5">
        <v>34008</v>
      </c>
      <c r="H852" t="s">
        <v>3288</v>
      </c>
      <c r="I852">
        <v>1993</v>
      </c>
      <c r="J852">
        <f>2025-Table_Customer_Lookup[[#This Row],[birth_year]]</f>
        <v>32</v>
      </c>
      <c r="K852">
        <f ca="1">RANDBETWEEN(120,300)</f>
        <v>297</v>
      </c>
      <c r="N852" s="13" t="str" cm="1">
        <f t="array" ref="N852">_xlfn.IFS(Table_Customer_Lookup[[#This Row],[home_store]]=3,"Low",Table_Customer_Lookup[[#This Row],[home_store]]=5,"Middle",Table_Customer_Lookup[[#This Row],[home_store]]=8,"High")</f>
        <v>High</v>
      </c>
      <c r="O852" s="12">
        <f t="shared" si="13"/>
        <v>5</v>
      </c>
      <c r="P852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Jared</v>
      </c>
      <c r="Q852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853" spans="1:17" x14ac:dyDescent="0.3">
      <c r="A853">
        <v>8374</v>
      </c>
      <c r="B853">
        <v>8</v>
      </c>
      <c r="C853" t="s">
        <v>3705</v>
      </c>
      <c r="D853" t="s">
        <v>3706</v>
      </c>
      <c r="E853" s="5">
        <v>43378</v>
      </c>
      <c r="F853" t="s">
        <v>3707</v>
      </c>
      <c r="G853" s="5">
        <v>32608</v>
      </c>
      <c r="H853" t="s">
        <v>3288</v>
      </c>
      <c r="I853">
        <v>1989</v>
      </c>
      <c r="J853">
        <f>2025-Table_Customer_Lookup[[#This Row],[birth_year]]</f>
        <v>36</v>
      </c>
      <c r="K853">
        <f ca="1">RANDBETWEEN(120,300)</f>
        <v>165</v>
      </c>
      <c r="N853" s="13" t="str" cm="1">
        <f t="array" ref="N853">_xlfn.IFS(Table_Customer_Lookup[[#This Row],[home_store]]=3,"Low",Table_Customer_Lookup[[#This Row],[home_store]]=5,"Middle",Table_Customer_Lookup[[#This Row],[home_store]]=8,"High")</f>
        <v>High</v>
      </c>
      <c r="O853" s="12">
        <f t="shared" si="13"/>
        <v>8</v>
      </c>
      <c r="P853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Thaddeus</v>
      </c>
      <c r="Q853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854" spans="1:17" x14ac:dyDescent="0.3">
      <c r="A854">
        <v>8378</v>
      </c>
      <c r="B854">
        <v>8</v>
      </c>
      <c r="C854" t="s">
        <v>3708</v>
      </c>
      <c r="D854" t="s">
        <v>3709</v>
      </c>
      <c r="E854" s="5">
        <v>42841</v>
      </c>
      <c r="F854" t="s">
        <v>3710</v>
      </c>
      <c r="G854" s="5">
        <v>35831</v>
      </c>
      <c r="H854" t="s">
        <v>3288</v>
      </c>
      <c r="I854">
        <v>1998</v>
      </c>
      <c r="J854">
        <f>2025-Table_Customer_Lookup[[#This Row],[birth_year]]</f>
        <v>27</v>
      </c>
      <c r="K854">
        <f ca="1">RANDBETWEEN(120,300)</f>
        <v>250</v>
      </c>
      <c r="N854" s="13" t="str" cm="1">
        <f t="array" ref="N854">_xlfn.IFS(Table_Customer_Lookup[[#This Row],[home_store]]=3,"Low",Table_Customer_Lookup[[#This Row],[home_store]]=5,"Middle",Table_Customer_Lookup[[#This Row],[home_store]]=8,"High")</f>
        <v>High</v>
      </c>
      <c r="O854" s="12">
        <f t="shared" si="13"/>
        <v>4</v>
      </c>
      <c r="P854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Mark</v>
      </c>
      <c r="Q854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855" spans="1:17" x14ac:dyDescent="0.3">
      <c r="A855">
        <v>8386</v>
      </c>
      <c r="B855">
        <v>8</v>
      </c>
      <c r="C855" t="s">
        <v>3711</v>
      </c>
      <c r="D855" t="s">
        <v>3712</v>
      </c>
      <c r="E855" s="5">
        <v>43464</v>
      </c>
      <c r="F855" t="s">
        <v>3713</v>
      </c>
      <c r="G855" s="5">
        <v>19653</v>
      </c>
      <c r="H855" t="s">
        <v>3288</v>
      </c>
      <c r="I855">
        <v>1953</v>
      </c>
      <c r="J855">
        <f>2025-Table_Customer_Lookup[[#This Row],[birth_year]]</f>
        <v>72</v>
      </c>
      <c r="K855">
        <f ca="1">RANDBETWEEN(120,300)</f>
        <v>196</v>
      </c>
      <c r="N855" s="13" t="str" cm="1">
        <f t="array" ref="N855">_xlfn.IFS(Table_Customer_Lookup[[#This Row],[home_store]]=3,"Low",Table_Customer_Lookup[[#This Row],[home_store]]=5,"Middle",Table_Customer_Lookup[[#This Row],[home_store]]=8,"High")</f>
        <v>High</v>
      </c>
      <c r="O855" s="12">
        <f t="shared" si="13"/>
        <v>4</v>
      </c>
      <c r="P855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Finn</v>
      </c>
      <c r="Q855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856" spans="1:17" x14ac:dyDescent="0.3">
      <c r="A856">
        <v>8387</v>
      </c>
      <c r="B856">
        <v>8</v>
      </c>
      <c r="C856" t="s">
        <v>3714</v>
      </c>
      <c r="D856" t="s">
        <v>3715</v>
      </c>
      <c r="E856" s="5">
        <v>43093</v>
      </c>
      <c r="F856" t="s">
        <v>3716</v>
      </c>
      <c r="G856" s="5">
        <v>35340</v>
      </c>
      <c r="H856" t="s">
        <v>3288</v>
      </c>
      <c r="I856">
        <v>1996</v>
      </c>
      <c r="J856">
        <f>2025-Table_Customer_Lookup[[#This Row],[birth_year]]</f>
        <v>29</v>
      </c>
      <c r="K856">
        <f ca="1">RANDBETWEEN(120,300)</f>
        <v>157</v>
      </c>
      <c r="N856" s="13" t="str" cm="1">
        <f t="array" ref="N856">_xlfn.IFS(Table_Customer_Lookup[[#This Row],[home_store]]=3,"Low",Table_Customer_Lookup[[#This Row],[home_store]]=5,"Middle",Table_Customer_Lookup[[#This Row],[home_store]]=8,"High")</f>
        <v>High</v>
      </c>
      <c r="O856" s="12">
        <f t="shared" si="13"/>
        <v>5</v>
      </c>
      <c r="P856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Tiger</v>
      </c>
      <c r="Q856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857" spans="1:17" x14ac:dyDescent="0.3">
      <c r="A857">
        <v>8394</v>
      </c>
      <c r="B857">
        <v>8</v>
      </c>
      <c r="C857" t="s">
        <v>3717</v>
      </c>
      <c r="D857" t="s">
        <v>3718</v>
      </c>
      <c r="E857" s="5">
        <v>42825</v>
      </c>
      <c r="F857" t="s">
        <v>3719</v>
      </c>
      <c r="G857" s="5">
        <v>33329</v>
      </c>
      <c r="H857" t="s">
        <v>3288</v>
      </c>
      <c r="I857">
        <v>1991</v>
      </c>
      <c r="J857">
        <f>2025-Table_Customer_Lookup[[#This Row],[birth_year]]</f>
        <v>34</v>
      </c>
      <c r="K857">
        <f ca="1">RANDBETWEEN(120,300)</f>
        <v>279</v>
      </c>
      <c r="N857" s="13" t="str" cm="1">
        <f t="array" ref="N857">_xlfn.IFS(Table_Customer_Lookup[[#This Row],[home_store]]=3,"Low",Table_Customer_Lookup[[#This Row],[home_store]]=5,"Middle",Table_Customer_Lookup[[#This Row],[home_store]]=8,"High")</f>
        <v>High</v>
      </c>
      <c r="O857" s="12">
        <f t="shared" si="13"/>
        <v>7</v>
      </c>
      <c r="P857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Francis</v>
      </c>
      <c r="Q857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858" spans="1:17" x14ac:dyDescent="0.3">
      <c r="A858">
        <v>8399</v>
      </c>
      <c r="B858">
        <v>8</v>
      </c>
      <c r="C858" t="s">
        <v>3720</v>
      </c>
      <c r="D858" t="s">
        <v>3721</v>
      </c>
      <c r="E858" s="5">
        <v>43333</v>
      </c>
      <c r="F858" t="s">
        <v>3722</v>
      </c>
      <c r="G858" s="5">
        <v>22030</v>
      </c>
      <c r="H858" t="s">
        <v>3288</v>
      </c>
      <c r="I858">
        <v>1960</v>
      </c>
      <c r="J858">
        <f>2025-Table_Customer_Lookup[[#This Row],[birth_year]]</f>
        <v>65</v>
      </c>
      <c r="K858">
        <f ca="1">RANDBETWEEN(120,300)</f>
        <v>196</v>
      </c>
      <c r="N858" s="13" t="str" cm="1">
        <f t="array" ref="N858">_xlfn.IFS(Table_Customer_Lookup[[#This Row],[home_store]]=3,"Low",Table_Customer_Lookup[[#This Row],[home_store]]=5,"Middle",Table_Customer_Lookup[[#This Row],[home_store]]=8,"High")</f>
        <v>High</v>
      </c>
      <c r="O858" s="12">
        <f t="shared" si="13"/>
        <v>5</v>
      </c>
      <c r="P858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Colin</v>
      </c>
      <c r="Q858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859" spans="1:17" x14ac:dyDescent="0.3">
      <c r="A859">
        <v>8401</v>
      </c>
      <c r="B859">
        <v>8</v>
      </c>
      <c r="C859" t="s">
        <v>3440</v>
      </c>
      <c r="D859" t="s">
        <v>3723</v>
      </c>
      <c r="E859" s="5">
        <v>43562</v>
      </c>
      <c r="F859" t="s">
        <v>3724</v>
      </c>
      <c r="G859" s="5">
        <v>20033</v>
      </c>
      <c r="H859" t="s">
        <v>3288</v>
      </c>
      <c r="I859">
        <v>1954</v>
      </c>
      <c r="J859">
        <f>2025-Table_Customer_Lookup[[#This Row],[birth_year]]</f>
        <v>71</v>
      </c>
      <c r="K859">
        <f ca="1">RANDBETWEEN(120,300)</f>
        <v>123</v>
      </c>
      <c r="N859" s="13" t="str" cm="1">
        <f t="array" ref="N859">_xlfn.IFS(Table_Customer_Lookup[[#This Row],[home_store]]=3,"Low",Table_Customer_Lookup[[#This Row],[home_store]]=5,"Middle",Table_Customer_Lookup[[#This Row],[home_store]]=8,"High")</f>
        <v>High</v>
      </c>
      <c r="O859" s="12">
        <f t="shared" si="13"/>
        <v>5</v>
      </c>
      <c r="P859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Dolan</v>
      </c>
      <c r="Q859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860" spans="1:17" x14ac:dyDescent="0.3">
      <c r="A860">
        <v>8403</v>
      </c>
      <c r="B860">
        <v>8</v>
      </c>
      <c r="C860" t="s">
        <v>3725</v>
      </c>
      <c r="D860" t="s">
        <v>3726</v>
      </c>
      <c r="E860" s="5">
        <v>43350</v>
      </c>
      <c r="F860" t="s">
        <v>3727</v>
      </c>
      <c r="G860" s="5">
        <v>28600</v>
      </c>
      <c r="H860" t="s">
        <v>3288</v>
      </c>
      <c r="I860">
        <v>1978</v>
      </c>
      <c r="J860">
        <f>2025-Table_Customer_Lookup[[#This Row],[birth_year]]</f>
        <v>47</v>
      </c>
      <c r="K860">
        <f ca="1">RANDBETWEEN(120,300)</f>
        <v>165</v>
      </c>
      <c r="N860" s="13" t="str" cm="1">
        <f t="array" ref="N860">_xlfn.IFS(Table_Customer_Lookup[[#This Row],[home_store]]=3,"Low",Table_Customer_Lookup[[#This Row],[home_store]]=5,"Middle",Table_Customer_Lookup[[#This Row],[home_store]]=8,"High")</f>
        <v>High</v>
      </c>
      <c r="O860" s="12">
        <f t="shared" si="13"/>
        <v>6</v>
      </c>
      <c r="P860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Daniel</v>
      </c>
      <c r="Q860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861" spans="1:17" x14ac:dyDescent="0.3">
      <c r="A861">
        <v>8406</v>
      </c>
      <c r="B861">
        <v>8</v>
      </c>
      <c r="C861" t="s">
        <v>3461</v>
      </c>
      <c r="D861" t="s">
        <v>3728</v>
      </c>
      <c r="E861" s="5">
        <v>42751</v>
      </c>
      <c r="F861" t="s">
        <v>3729</v>
      </c>
      <c r="G861" s="5">
        <v>24197</v>
      </c>
      <c r="H861" t="s">
        <v>3288</v>
      </c>
      <c r="I861">
        <v>1966</v>
      </c>
      <c r="J861">
        <f>2025-Table_Customer_Lookup[[#This Row],[birth_year]]</f>
        <v>59</v>
      </c>
      <c r="K861">
        <f ca="1">RANDBETWEEN(120,300)</f>
        <v>207</v>
      </c>
      <c r="N861" s="13" t="str" cm="1">
        <f t="array" ref="N861">_xlfn.IFS(Table_Customer_Lookup[[#This Row],[home_store]]=3,"Low",Table_Customer_Lookup[[#This Row],[home_store]]=5,"Middle",Table_Customer_Lookup[[#This Row],[home_store]]=8,"High")</f>
        <v>High</v>
      </c>
      <c r="O861" s="12">
        <f t="shared" si="13"/>
        <v>4</v>
      </c>
      <c r="P861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Dean</v>
      </c>
      <c r="Q861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862" spans="1:17" x14ac:dyDescent="0.3">
      <c r="A862">
        <v>8412</v>
      </c>
      <c r="B862">
        <v>8</v>
      </c>
      <c r="C862" t="s">
        <v>3730</v>
      </c>
      <c r="D862" t="s">
        <v>3731</v>
      </c>
      <c r="E862" s="5">
        <v>43473</v>
      </c>
      <c r="F862" t="s">
        <v>3732</v>
      </c>
      <c r="G862" s="5">
        <v>19618</v>
      </c>
      <c r="H862" t="s">
        <v>3288</v>
      </c>
      <c r="I862">
        <v>1953</v>
      </c>
      <c r="J862">
        <f>2025-Table_Customer_Lookup[[#This Row],[birth_year]]</f>
        <v>72</v>
      </c>
      <c r="K862">
        <f ca="1">RANDBETWEEN(120,300)</f>
        <v>296</v>
      </c>
      <c r="N862" s="13" t="str" cm="1">
        <f t="array" ref="N862">_xlfn.IFS(Table_Customer_Lookup[[#This Row],[home_store]]=3,"Low",Table_Customer_Lookup[[#This Row],[home_store]]=5,"Middle",Table_Customer_Lookup[[#This Row],[home_store]]=8,"High")</f>
        <v>High</v>
      </c>
      <c r="O862" s="12">
        <f t="shared" si="13"/>
        <v>7</v>
      </c>
      <c r="P862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Malcolm</v>
      </c>
      <c r="Q862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863" spans="1:17" x14ac:dyDescent="0.3">
      <c r="A863">
        <v>8415</v>
      </c>
      <c r="B863">
        <v>8</v>
      </c>
      <c r="C863" t="s">
        <v>3455</v>
      </c>
      <c r="D863" t="s">
        <v>3733</v>
      </c>
      <c r="E863" s="5">
        <v>43502</v>
      </c>
      <c r="F863" t="s">
        <v>3734</v>
      </c>
      <c r="G863" s="5">
        <v>35605</v>
      </c>
      <c r="H863" t="s">
        <v>3288</v>
      </c>
      <c r="I863">
        <v>1997</v>
      </c>
      <c r="J863">
        <f>2025-Table_Customer_Lookup[[#This Row],[birth_year]]</f>
        <v>28</v>
      </c>
      <c r="K863">
        <f ca="1">RANDBETWEEN(120,300)</f>
        <v>205</v>
      </c>
      <c r="N863" s="13" t="str" cm="1">
        <f t="array" ref="N863">_xlfn.IFS(Table_Customer_Lookup[[#This Row],[home_store]]=3,"Low",Table_Customer_Lookup[[#This Row],[home_store]]=5,"Middle",Table_Customer_Lookup[[#This Row],[home_store]]=8,"High")</f>
        <v>High</v>
      </c>
      <c r="O863" s="12">
        <f t="shared" si="13"/>
        <v>7</v>
      </c>
      <c r="P863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Cameron</v>
      </c>
      <c r="Q863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864" spans="1:17" x14ac:dyDescent="0.3">
      <c r="A864">
        <v>8417</v>
      </c>
      <c r="B864">
        <v>8</v>
      </c>
      <c r="C864" t="s">
        <v>3735</v>
      </c>
      <c r="D864" t="s">
        <v>3736</v>
      </c>
      <c r="E864" s="5">
        <v>42982</v>
      </c>
      <c r="F864" t="s">
        <v>3737</v>
      </c>
      <c r="G864" s="5">
        <v>31486</v>
      </c>
      <c r="H864" t="s">
        <v>3288</v>
      </c>
      <c r="I864">
        <v>1986</v>
      </c>
      <c r="J864">
        <f>2025-Table_Customer_Lookup[[#This Row],[birth_year]]</f>
        <v>39</v>
      </c>
      <c r="K864">
        <f ca="1">RANDBETWEEN(120,300)</f>
        <v>136</v>
      </c>
      <c r="N864" s="13" t="str" cm="1">
        <f t="array" ref="N864">_xlfn.IFS(Table_Customer_Lookup[[#This Row],[home_store]]=3,"Low",Table_Customer_Lookup[[#This Row],[home_store]]=5,"Middle",Table_Customer_Lookup[[#This Row],[home_store]]=8,"High")</f>
        <v>High</v>
      </c>
      <c r="O864" s="12">
        <f t="shared" si="13"/>
        <v>6</v>
      </c>
      <c r="P864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Connor</v>
      </c>
      <c r="Q864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865" spans="1:17" x14ac:dyDescent="0.3">
      <c r="A865">
        <v>8418</v>
      </c>
      <c r="B865">
        <v>8</v>
      </c>
      <c r="C865" t="s">
        <v>3738</v>
      </c>
      <c r="D865" t="s">
        <v>3739</v>
      </c>
      <c r="E865" s="5">
        <v>43039</v>
      </c>
      <c r="F865" t="s">
        <v>3740</v>
      </c>
      <c r="G865" s="5">
        <v>32942</v>
      </c>
      <c r="H865" t="s">
        <v>3288</v>
      </c>
      <c r="I865">
        <v>1990</v>
      </c>
      <c r="J865">
        <f>2025-Table_Customer_Lookup[[#This Row],[birth_year]]</f>
        <v>35</v>
      </c>
      <c r="K865">
        <f ca="1">RANDBETWEEN(120,300)</f>
        <v>148</v>
      </c>
      <c r="N865" s="13" t="str" cm="1">
        <f t="array" ref="N865">_xlfn.IFS(Table_Customer_Lookup[[#This Row],[home_store]]=3,"Low",Table_Customer_Lookup[[#This Row],[home_store]]=5,"Middle",Table_Customer_Lookup[[#This Row],[home_store]]=8,"High")</f>
        <v>High</v>
      </c>
      <c r="O865" s="12">
        <f t="shared" si="13"/>
        <v>4</v>
      </c>
      <c r="P865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Nash</v>
      </c>
      <c r="Q865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866" spans="1:17" x14ac:dyDescent="0.3">
      <c r="A866">
        <v>8419</v>
      </c>
      <c r="B866">
        <v>8</v>
      </c>
      <c r="C866" t="s">
        <v>3741</v>
      </c>
      <c r="D866" t="s">
        <v>3742</v>
      </c>
      <c r="E866" s="5">
        <v>43520</v>
      </c>
      <c r="F866" t="s">
        <v>3743</v>
      </c>
      <c r="G866" s="5">
        <v>36085</v>
      </c>
      <c r="H866" t="s">
        <v>3288</v>
      </c>
      <c r="I866">
        <v>1998</v>
      </c>
      <c r="J866">
        <f>2025-Table_Customer_Lookup[[#This Row],[birth_year]]</f>
        <v>27</v>
      </c>
      <c r="K866">
        <f ca="1">RANDBETWEEN(120,300)</f>
        <v>127</v>
      </c>
      <c r="N866" s="13" t="str" cm="1">
        <f t="array" ref="N866">_xlfn.IFS(Table_Customer_Lookup[[#This Row],[home_store]]=3,"Low",Table_Customer_Lookup[[#This Row],[home_store]]=5,"Middle",Table_Customer_Lookup[[#This Row],[home_store]]=8,"High")</f>
        <v>High</v>
      </c>
      <c r="O866" s="12">
        <f t="shared" si="13"/>
        <v>6</v>
      </c>
      <c r="P866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Norman</v>
      </c>
      <c r="Q866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867" spans="1:17" x14ac:dyDescent="0.3">
      <c r="A867">
        <v>8420</v>
      </c>
      <c r="B867">
        <v>8</v>
      </c>
      <c r="C867" t="s">
        <v>3352</v>
      </c>
      <c r="D867" t="s">
        <v>3744</v>
      </c>
      <c r="E867" s="5">
        <v>43253</v>
      </c>
      <c r="F867" t="s">
        <v>3745</v>
      </c>
      <c r="G867" s="5">
        <v>22926</v>
      </c>
      <c r="H867" t="s">
        <v>3288</v>
      </c>
      <c r="I867">
        <v>1962</v>
      </c>
      <c r="J867">
        <f>2025-Table_Customer_Lookup[[#This Row],[birth_year]]</f>
        <v>63</v>
      </c>
      <c r="K867">
        <f ca="1">RANDBETWEEN(120,300)</f>
        <v>191</v>
      </c>
      <c r="N867" s="13" t="str" cm="1">
        <f t="array" ref="N867">_xlfn.IFS(Table_Customer_Lookup[[#This Row],[home_store]]=3,"Low",Table_Customer_Lookup[[#This Row],[home_store]]=5,"Middle",Table_Customer_Lookup[[#This Row],[home_store]]=8,"High")</f>
        <v>High</v>
      </c>
      <c r="O867" s="12">
        <f t="shared" si="13"/>
        <v>7</v>
      </c>
      <c r="P867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Mufutau</v>
      </c>
      <c r="Q867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868" spans="1:17" x14ac:dyDescent="0.3">
      <c r="A868">
        <v>8421</v>
      </c>
      <c r="B868">
        <v>8</v>
      </c>
      <c r="C868" t="s">
        <v>3746</v>
      </c>
      <c r="D868" t="s">
        <v>3747</v>
      </c>
      <c r="E868" s="5">
        <v>43074</v>
      </c>
      <c r="F868" t="s">
        <v>3748</v>
      </c>
      <c r="G868" s="5">
        <v>20936</v>
      </c>
      <c r="H868" t="s">
        <v>3288</v>
      </c>
      <c r="I868">
        <v>1957</v>
      </c>
      <c r="J868">
        <f>2025-Table_Customer_Lookup[[#This Row],[birth_year]]</f>
        <v>68</v>
      </c>
      <c r="K868">
        <f ca="1">RANDBETWEEN(120,300)</f>
        <v>259</v>
      </c>
      <c r="N868" s="13" t="str" cm="1">
        <f t="array" ref="N868">_xlfn.IFS(Table_Customer_Lookup[[#This Row],[home_store]]=3,"Low",Table_Customer_Lookup[[#This Row],[home_store]]=5,"Middle",Table_Customer_Lookup[[#This Row],[home_store]]=8,"High")</f>
        <v>High</v>
      </c>
      <c r="O868" s="12">
        <f t="shared" si="13"/>
        <v>4</v>
      </c>
      <c r="P868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Dale</v>
      </c>
      <c r="Q868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869" spans="1:17" x14ac:dyDescent="0.3">
      <c r="A869">
        <v>8424</v>
      </c>
      <c r="B869">
        <v>8</v>
      </c>
      <c r="C869" t="s">
        <v>3749</v>
      </c>
      <c r="D869" t="s">
        <v>3750</v>
      </c>
      <c r="E869" s="5">
        <v>43156</v>
      </c>
      <c r="F869" t="s">
        <v>3751</v>
      </c>
      <c r="G869" s="5">
        <v>20344</v>
      </c>
      <c r="H869" t="s">
        <v>3288</v>
      </c>
      <c r="I869">
        <v>1955</v>
      </c>
      <c r="J869">
        <f>2025-Table_Customer_Lookup[[#This Row],[birth_year]]</f>
        <v>70</v>
      </c>
      <c r="K869">
        <f ca="1">RANDBETWEEN(120,300)</f>
        <v>178</v>
      </c>
      <c r="N869" s="13" t="str" cm="1">
        <f t="array" ref="N869">_xlfn.IFS(Table_Customer_Lookup[[#This Row],[home_store]]=3,"Low",Table_Customer_Lookup[[#This Row],[home_store]]=5,"Middle",Table_Customer_Lookup[[#This Row],[home_store]]=8,"High")</f>
        <v>High</v>
      </c>
      <c r="O869" s="12">
        <f t="shared" si="13"/>
        <v>7</v>
      </c>
      <c r="P869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Erasmus</v>
      </c>
      <c r="Q869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870" spans="1:17" x14ac:dyDescent="0.3">
      <c r="A870">
        <v>8427</v>
      </c>
      <c r="B870">
        <v>8</v>
      </c>
      <c r="C870" t="s">
        <v>3752</v>
      </c>
      <c r="D870" t="s">
        <v>3753</v>
      </c>
      <c r="E870" s="5">
        <v>43425</v>
      </c>
      <c r="F870" t="s">
        <v>3754</v>
      </c>
      <c r="G870" s="5">
        <v>20062</v>
      </c>
      <c r="H870" t="s">
        <v>3288</v>
      </c>
      <c r="I870">
        <v>1954</v>
      </c>
      <c r="J870">
        <f>2025-Table_Customer_Lookup[[#This Row],[birth_year]]</f>
        <v>71</v>
      </c>
      <c r="K870">
        <f ca="1">RANDBETWEEN(120,300)</f>
        <v>189</v>
      </c>
      <c r="N870" s="13" t="str" cm="1">
        <f t="array" ref="N870">_xlfn.IFS(Table_Customer_Lookup[[#This Row],[home_store]]=3,"Low",Table_Customer_Lookup[[#This Row],[home_store]]=5,"Middle",Table_Customer_Lookup[[#This Row],[home_store]]=8,"High")</f>
        <v>High</v>
      </c>
      <c r="O870" s="12">
        <f t="shared" si="13"/>
        <v>5</v>
      </c>
      <c r="P870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Linus</v>
      </c>
      <c r="Q870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871" spans="1:17" x14ac:dyDescent="0.3">
      <c r="A871">
        <v>8428</v>
      </c>
      <c r="B871">
        <v>8</v>
      </c>
      <c r="C871" t="s">
        <v>3755</v>
      </c>
      <c r="D871" t="s">
        <v>3756</v>
      </c>
      <c r="E871" s="5">
        <v>43497</v>
      </c>
      <c r="F871" t="s">
        <v>3757</v>
      </c>
      <c r="G871" s="5">
        <v>23451</v>
      </c>
      <c r="H871" t="s">
        <v>3288</v>
      </c>
      <c r="I871">
        <v>1964</v>
      </c>
      <c r="J871">
        <f>2025-Table_Customer_Lookup[[#This Row],[birth_year]]</f>
        <v>61</v>
      </c>
      <c r="K871">
        <f ca="1">RANDBETWEEN(120,300)</f>
        <v>157</v>
      </c>
      <c r="N871" s="13" t="str" cm="1">
        <f t="array" ref="N871">_xlfn.IFS(Table_Customer_Lookup[[#This Row],[home_store]]=3,"Low",Table_Customer_Lookup[[#This Row],[home_store]]=5,"Middle",Table_Customer_Lookup[[#This Row],[home_store]]=8,"High")</f>
        <v>High</v>
      </c>
      <c r="O871" s="12">
        <f t="shared" si="13"/>
        <v>5</v>
      </c>
      <c r="P871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Vance</v>
      </c>
      <c r="Q871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872" spans="1:17" x14ac:dyDescent="0.3">
      <c r="A872">
        <v>8429</v>
      </c>
      <c r="B872">
        <v>8</v>
      </c>
      <c r="C872" t="s">
        <v>3708</v>
      </c>
      <c r="D872" t="s">
        <v>3758</v>
      </c>
      <c r="E872" s="5">
        <v>43257</v>
      </c>
      <c r="F872" t="s">
        <v>3759</v>
      </c>
      <c r="G872" s="5">
        <v>33849</v>
      </c>
      <c r="H872" t="s">
        <v>3288</v>
      </c>
      <c r="I872">
        <v>1992</v>
      </c>
      <c r="J872">
        <f>2025-Table_Customer_Lookup[[#This Row],[birth_year]]</f>
        <v>33</v>
      </c>
      <c r="K872">
        <f ca="1">RANDBETWEEN(120,300)</f>
        <v>228</v>
      </c>
      <c r="N872" s="13" t="str" cm="1">
        <f t="array" ref="N872">_xlfn.IFS(Table_Customer_Lookup[[#This Row],[home_store]]=3,"Low",Table_Customer_Lookup[[#This Row],[home_store]]=5,"Middle",Table_Customer_Lookup[[#This Row],[home_store]]=8,"High")</f>
        <v>High</v>
      </c>
      <c r="O872" s="12">
        <f t="shared" si="13"/>
        <v>4</v>
      </c>
      <c r="P872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Mark</v>
      </c>
      <c r="Q872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873" spans="1:17" x14ac:dyDescent="0.3">
      <c r="A873">
        <v>8430</v>
      </c>
      <c r="B873">
        <v>8</v>
      </c>
      <c r="C873" t="s">
        <v>3760</v>
      </c>
      <c r="D873" t="s">
        <v>3761</v>
      </c>
      <c r="E873" s="5">
        <v>43011</v>
      </c>
      <c r="F873" t="s">
        <v>3762</v>
      </c>
      <c r="G873" s="5">
        <v>33008</v>
      </c>
      <c r="H873" t="s">
        <v>3288</v>
      </c>
      <c r="I873">
        <v>1990</v>
      </c>
      <c r="J873">
        <f>2025-Table_Customer_Lookup[[#This Row],[birth_year]]</f>
        <v>35</v>
      </c>
      <c r="K873">
        <f ca="1">RANDBETWEEN(120,300)</f>
        <v>146</v>
      </c>
      <c r="N873" s="13" t="str" cm="1">
        <f t="array" ref="N873">_xlfn.IFS(Table_Customer_Lookup[[#This Row],[home_store]]=3,"Low",Table_Customer_Lookup[[#This Row],[home_store]]=5,"Middle",Table_Customer_Lookup[[#This Row],[home_store]]=8,"High")</f>
        <v>High</v>
      </c>
      <c r="O873" s="12">
        <f t="shared" si="13"/>
        <v>4</v>
      </c>
      <c r="P873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Colt</v>
      </c>
      <c r="Q873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874" spans="1:17" x14ac:dyDescent="0.3">
      <c r="A874">
        <v>8431</v>
      </c>
      <c r="B874">
        <v>8</v>
      </c>
      <c r="C874" t="s">
        <v>3763</v>
      </c>
      <c r="D874" t="s">
        <v>3764</v>
      </c>
      <c r="E874" s="5">
        <v>42834</v>
      </c>
      <c r="F874" t="s">
        <v>3765</v>
      </c>
      <c r="G874" s="5">
        <v>24231</v>
      </c>
      <c r="H874" t="s">
        <v>3288</v>
      </c>
      <c r="I874">
        <v>1966</v>
      </c>
      <c r="J874">
        <f>2025-Table_Customer_Lookup[[#This Row],[birth_year]]</f>
        <v>59</v>
      </c>
      <c r="K874">
        <f ca="1">RANDBETWEEN(120,300)</f>
        <v>156</v>
      </c>
      <c r="N874" s="13" t="str" cm="1">
        <f t="array" ref="N874">_xlfn.IFS(Table_Customer_Lookup[[#This Row],[home_store]]=3,"Low",Table_Customer_Lookup[[#This Row],[home_store]]=5,"Middle",Table_Customer_Lookup[[#This Row],[home_store]]=8,"High")</f>
        <v>High</v>
      </c>
      <c r="O874" s="12">
        <f t="shared" si="13"/>
        <v>4</v>
      </c>
      <c r="P874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Alan</v>
      </c>
      <c r="Q874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875" spans="1:17" x14ac:dyDescent="0.3">
      <c r="A875">
        <v>8439</v>
      </c>
      <c r="B875">
        <v>8</v>
      </c>
      <c r="C875" t="s">
        <v>3766</v>
      </c>
      <c r="D875" t="s">
        <v>3767</v>
      </c>
      <c r="E875" s="5">
        <v>42880</v>
      </c>
      <c r="F875" t="s">
        <v>3768</v>
      </c>
      <c r="G875" s="5">
        <v>27088</v>
      </c>
      <c r="H875" t="s">
        <v>3288</v>
      </c>
      <c r="I875">
        <v>1974</v>
      </c>
      <c r="J875">
        <f>2025-Table_Customer_Lookup[[#This Row],[birth_year]]</f>
        <v>51</v>
      </c>
      <c r="K875">
        <f ca="1">RANDBETWEEN(120,300)</f>
        <v>195</v>
      </c>
      <c r="N875" s="13" t="str" cm="1">
        <f t="array" ref="N875">_xlfn.IFS(Table_Customer_Lookup[[#This Row],[home_store]]=3,"Low",Table_Customer_Lookup[[#This Row],[home_store]]=5,"Middle",Table_Customer_Lookup[[#This Row],[home_store]]=8,"High")</f>
        <v>High</v>
      </c>
      <c r="O875" s="12">
        <f t="shared" si="13"/>
        <v>7</v>
      </c>
      <c r="P875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Neville</v>
      </c>
      <c r="Q875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876" spans="1:17" x14ac:dyDescent="0.3">
      <c r="A876">
        <v>8444</v>
      </c>
      <c r="B876">
        <v>8</v>
      </c>
      <c r="C876" t="s">
        <v>3771</v>
      </c>
      <c r="D876" t="s">
        <v>3772</v>
      </c>
      <c r="E876" s="5">
        <v>43063</v>
      </c>
      <c r="F876" t="s">
        <v>3773</v>
      </c>
      <c r="G876" s="5">
        <v>36955</v>
      </c>
      <c r="H876" t="s">
        <v>3288</v>
      </c>
      <c r="I876">
        <v>2001</v>
      </c>
      <c r="J876">
        <f>2025-Table_Customer_Lookup[[#This Row],[birth_year]]</f>
        <v>24</v>
      </c>
      <c r="K876">
        <f ca="1">RANDBETWEEN(120,300)</f>
        <v>164</v>
      </c>
      <c r="N876" s="13" t="str" cm="1">
        <f t="array" ref="N876">_xlfn.IFS(Table_Customer_Lookup[[#This Row],[home_store]]=3,"Low",Table_Customer_Lookup[[#This Row],[home_store]]=5,"Middle",Table_Customer_Lookup[[#This Row],[home_store]]=8,"High")</f>
        <v>High</v>
      </c>
      <c r="O876" s="12">
        <f t="shared" si="13"/>
        <v>6</v>
      </c>
      <c r="P876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Murphy</v>
      </c>
      <c r="Q876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877" spans="1:17" x14ac:dyDescent="0.3">
      <c r="A877">
        <v>8446</v>
      </c>
      <c r="B877">
        <v>8</v>
      </c>
      <c r="C877" t="s">
        <v>3774</v>
      </c>
      <c r="D877" t="s">
        <v>3775</v>
      </c>
      <c r="E877" s="5">
        <v>43374</v>
      </c>
      <c r="F877" t="s">
        <v>3776</v>
      </c>
      <c r="G877" s="5">
        <v>33515</v>
      </c>
      <c r="H877" t="s">
        <v>3288</v>
      </c>
      <c r="I877">
        <v>1991</v>
      </c>
      <c r="J877">
        <f>2025-Table_Customer_Lookup[[#This Row],[birth_year]]</f>
        <v>34</v>
      </c>
      <c r="K877">
        <f ca="1">RANDBETWEEN(120,300)</f>
        <v>130</v>
      </c>
      <c r="N877" s="13" t="str" cm="1">
        <f t="array" ref="N877">_xlfn.IFS(Table_Customer_Lookup[[#This Row],[home_store]]=3,"Low",Table_Customer_Lookup[[#This Row],[home_store]]=5,"Middle",Table_Customer_Lookup[[#This Row],[home_store]]=8,"High")</f>
        <v>High</v>
      </c>
      <c r="O877" s="12">
        <f t="shared" si="13"/>
        <v>5</v>
      </c>
      <c r="P877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Jonah</v>
      </c>
      <c r="Q877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878" spans="1:17" x14ac:dyDescent="0.3">
      <c r="A878">
        <v>8456</v>
      </c>
      <c r="B878">
        <v>8</v>
      </c>
      <c r="C878" t="s">
        <v>3780</v>
      </c>
      <c r="D878" t="s">
        <v>3781</v>
      </c>
      <c r="E878" s="5">
        <v>43191</v>
      </c>
      <c r="F878" t="s">
        <v>3782</v>
      </c>
      <c r="G878" s="5">
        <v>23065</v>
      </c>
      <c r="H878" t="s">
        <v>3288</v>
      </c>
      <c r="I878">
        <v>1963</v>
      </c>
      <c r="J878">
        <f>2025-Table_Customer_Lookup[[#This Row],[birth_year]]</f>
        <v>62</v>
      </c>
      <c r="K878">
        <f ca="1">RANDBETWEEN(120,300)</f>
        <v>194</v>
      </c>
      <c r="N878" s="13" t="str" cm="1">
        <f t="array" ref="N878">_xlfn.IFS(Table_Customer_Lookup[[#This Row],[home_store]]=3,"Low",Table_Customer_Lookup[[#This Row],[home_store]]=5,"Middle",Table_Customer_Lookup[[#This Row],[home_store]]=8,"High")</f>
        <v>High</v>
      </c>
      <c r="O878" s="12">
        <f t="shared" si="13"/>
        <v>5</v>
      </c>
      <c r="P878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Tarik</v>
      </c>
      <c r="Q878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879" spans="1:17" x14ac:dyDescent="0.3">
      <c r="A879">
        <v>8461</v>
      </c>
      <c r="B879">
        <v>8</v>
      </c>
      <c r="C879" t="s">
        <v>3783</v>
      </c>
      <c r="D879" t="s">
        <v>3784</v>
      </c>
      <c r="E879" s="5">
        <v>43291</v>
      </c>
      <c r="F879" t="s">
        <v>3785</v>
      </c>
      <c r="G879" s="5">
        <v>20371</v>
      </c>
      <c r="H879" t="s">
        <v>3288</v>
      </c>
      <c r="I879">
        <v>1955</v>
      </c>
      <c r="J879">
        <f>2025-Table_Customer_Lookup[[#This Row],[birth_year]]</f>
        <v>70</v>
      </c>
      <c r="K879">
        <f ca="1">RANDBETWEEN(120,300)</f>
        <v>205</v>
      </c>
      <c r="N879" s="13" t="str" cm="1">
        <f t="array" ref="N879">_xlfn.IFS(Table_Customer_Lookup[[#This Row],[home_store]]=3,"Low",Table_Customer_Lookup[[#This Row],[home_store]]=5,"Middle",Table_Customer_Lookup[[#This Row],[home_store]]=8,"High")</f>
        <v>High</v>
      </c>
      <c r="O879" s="12">
        <f t="shared" si="13"/>
        <v>8</v>
      </c>
      <c r="P879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Prescott</v>
      </c>
      <c r="Q879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880" spans="1:17" x14ac:dyDescent="0.3">
      <c r="A880">
        <v>8462</v>
      </c>
      <c r="B880">
        <v>8</v>
      </c>
      <c r="C880" t="s">
        <v>3786</v>
      </c>
      <c r="D880" t="s">
        <v>3787</v>
      </c>
      <c r="E880" s="5">
        <v>43201</v>
      </c>
      <c r="F880" t="s">
        <v>3788</v>
      </c>
      <c r="G880" s="5">
        <v>20909</v>
      </c>
      <c r="H880" t="s">
        <v>3288</v>
      </c>
      <c r="I880">
        <v>1957</v>
      </c>
      <c r="J880">
        <f>2025-Table_Customer_Lookup[[#This Row],[birth_year]]</f>
        <v>68</v>
      </c>
      <c r="K880">
        <f ca="1">RANDBETWEEN(120,300)</f>
        <v>284</v>
      </c>
      <c r="N880" s="13" t="str" cm="1">
        <f t="array" ref="N880">_xlfn.IFS(Table_Customer_Lookup[[#This Row],[home_store]]=3,"Low",Table_Customer_Lookup[[#This Row],[home_store]]=5,"Middle",Table_Customer_Lookup[[#This Row],[home_store]]=8,"High")</f>
        <v>High</v>
      </c>
      <c r="O880" s="12">
        <f t="shared" si="13"/>
        <v>4</v>
      </c>
      <c r="P880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Lars</v>
      </c>
      <c r="Q880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881" spans="1:17" x14ac:dyDescent="0.3">
      <c r="A881">
        <v>8464</v>
      </c>
      <c r="B881">
        <v>8</v>
      </c>
      <c r="C881" t="s">
        <v>3789</v>
      </c>
      <c r="D881" t="s">
        <v>3790</v>
      </c>
      <c r="E881" s="5">
        <v>43229</v>
      </c>
      <c r="F881" t="s">
        <v>3791</v>
      </c>
      <c r="G881" s="5">
        <v>19607</v>
      </c>
      <c r="H881" t="s">
        <v>3288</v>
      </c>
      <c r="I881">
        <v>1953</v>
      </c>
      <c r="J881">
        <f>2025-Table_Customer_Lookup[[#This Row],[birth_year]]</f>
        <v>72</v>
      </c>
      <c r="K881">
        <f ca="1">RANDBETWEEN(120,300)</f>
        <v>232</v>
      </c>
      <c r="N881" s="13" t="str" cm="1">
        <f t="array" ref="N881">_xlfn.IFS(Table_Customer_Lookup[[#This Row],[home_store]]=3,"Low",Table_Customer_Lookup[[#This Row],[home_store]]=5,"Middle",Table_Customer_Lookup[[#This Row],[home_store]]=8,"High")</f>
        <v>High</v>
      </c>
      <c r="O881" s="12">
        <f t="shared" si="13"/>
        <v>6</v>
      </c>
      <c r="P881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Wesley</v>
      </c>
      <c r="Q881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882" spans="1:17" x14ac:dyDescent="0.3">
      <c r="A882">
        <v>8467</v>
      </c>
      <c r="B882">
        <v>8</v>
      </c>
      <c r="C882" t="s">
        <v>3792</v>
      </c>
      <c r="D882" t="s">
        <v>3793</v>
      </c>
      <c r="E882" s="5">
        <v>42863</v>
      </c>
      <c r="F882" t="s">
        <v>3794</v>
      </c>
      <c r="G882" s="5">
        <v>22341</v>
      </c>
      <c r="H882" t="s">
        <v>3288</v>
      </c>
      <c r="I882">
        <v>1961</v>
      </c>
      <c r="J882">
        <f>2025-Table_Customer_Lookup[[#This Row],[birth_year]]</f>
        <v>64</v>
      </c>
      <c r="K882">
        <f ca="1">RANDBETWEEN(120,300)</f>
        <v>149</v>
      </c>
      <c r="N882" s="13" t="str" cm="1">
        <f t="array" ref="N882">_xlfn.IFS(Table_Customer_Lookup[[#This Row],[home_store]]=3,"Low",Table_Customer_Lookup[[#This Row],[home_store]]=5,"Middle",Table_Customer_Lookup[[#This Row],[home_store]]=8,"High")</f>
        <v>High</v>
      </c>
      <c r="O882" s="12">
        <f t="shared" si="13"/>
        <v>7</v>
      </c>
      <c r="P882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Zachary</v>
      </c>
      <c r="Q882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883" spans="1:17" x14ac:dyDescent="0.3">
      <c r="A883">
        <v>8472</v>
      </c>
      <c r="B883">
        <v>8</v>
      </c>
      <c r="C883" t="s">
        <v>3786</v>
      </c>
      <c r="D883" t="s">
        <v>3798</v>
      </c>
      <c r="E883" s="5">
        <v>42962</v>
      </c>
      <c r="F883" t="s">
        <v>3799</v>
      </c>
      <c r="G883" s="5">
        <v>27006</v>
      </c>
      <c r="H883" t="s">
        <v>3288</v>
      </c>
      <c r="I883">
        <v>1973</v>
      </c>
      <c r="J883">
        <f>2025-Table_Customer_Lookup[[#This Row],[birth_year]]</f>
        <v>52</v>
      </c>
      <c r="K883">
        <f ca="1">RANDBETWEEN(120,300)</f>
        <v>161</v>
      </c>
      <c r="N883" s="13" t="str" cm="1">
        <f t="array" ref="N883">_xlfn.IFS(Table_Customer_Lookup[[#This Row],[home_store]]=3,"Low",Table_Customer_Lookup[[#This Row],[home_store]]=5,"Middle",Table_Customer_Lookup[[#This Row],[home_store]]=8,"High")</f>
        <v>High</v>
      </c>
      <c r="O883" s="12">
        <f t="shared" si="13"/>
        <v>4</v>
      </c>
      <c r="P883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Lars</v>
      </c>
      <c r="Q883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884" spans="1:17" x14ac:dyDescent="0.3">
      <c r="A884">
        <v>8476</v>
      </c>
      <c r="B884">
        <v>8</v>
      </c>
      <c r="C884" t="s">
        <v>3295</v>
      </c>
      <c r="D884" t="s">
        <v>3800</v>
      </c>
      <c r="E884" s="5">
        <v>43444</v>
      </c>
      <c r="F884" t="s">
        <v>3801</v>
      </c>
      <c r="G884" s="5">
        <v>19737</v>
      </c>
      <c r="H884" t="s">
        <v>3288</v>
      </c>
      <c r="I884">
        <v>1954</v>
      </c>
      <c r="J884">
        <f>2025-Table_Customer_Lookup[[#This Row],[birth_year]]</f>
        <v>71</v>
      </c>
      <c r="K884">
        <f ca="1">RANDBETWEEN(120,300)</f>
        <v>189</v>
      </c>
      <c r="N884" s="13" t="str" cm="1">
        <f t="array" ref="N884">_xlfn.IFS(Table_Customer_Lookup[[#This Row],[home_store]]=3,"Low",Table_Customer_Lookup[[#This Row],[home_store]]=5,"Middle",Table_Customer_Lookup[[#This Row],[home_store]]=8,"High")</f>
        <v>High</v>
      </c>
      <c r="O884" s="12">
        <f t="shared" si="13"/>
        <v>7</v>
      </c>
      <c r="P884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Malachi</v>
      </c>
      <c r="Q884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885" spans="1:17" x14ac:dyDescent="0.3">
      <c r="A885">
        <v>8477</v>
      </c>
      <c r="B885">
        <v>8</v>
      </c>
      <c r="C885" t="s">
        <v>3802</v>
      </c>
      <c r="D885" t="s">
        <v>3803</v>
      </c>
      <c r="E885" s="5">
        <v>42903</v>
      </c>
      <c r="F885" t="s">
        <v>3804</v>
      </c>
      <c r="G885" s="5">
        <v>29842</v>
      </c>
      <c r="H885" t="s">
        <v>3288</v>
      </c>
      <c r="I885">
        <v>1981</v>
      </c>
      <c r="J885">
        <f>2025-Table_Customer_Lookup[[#This Row],[birth_year]]</f>
        <v>44</v>
      </c>
      <c r="K885">
        <f ca="1">RANDBETWEEN(120,300)</f>
        <v>155</v>
      </c>
      <c r="N885" s="13" t="str" cm="1">
        <f t="array" ref="N885">_xlfn.IFS(Table_Customer_Lookup[[#This Row],[home_store]]=3,"Low",Table_Customer_Lookup[[#This Row],[home_store]]=5,"Middle",Table_Customer_Lookup[[#This Row],[home_store]]=8,"High")</f>
        <v>High</v>
      </c>
      <c r="O885" s="12">
        <f t="shared" si="13"/>
        <v>5</v>
      </c>
      <c r="P885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Hilel</v>
      </c>
      <c r="Q885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886" spans="1:17" x14ac:dyDescent="0.3">
      <c r="A886">
        <v>8487</v>
      </c>
      <c r="B886">
        <v>8</v>
      </c>
      <c r="C886" t="s">
        <v>3811</v>
      </c>
      <c r="D886" t="s">
        <v>3812</v>
      </c>
      <c r="E886" s="5">
        <v>43096</v>
      </c>
      <c r="F886" t="s">
        <v>3813</v>
      </c>
      <c r="G886" s="5">
        <v>25572</v>
      </c>
      <c r="H886" t="s">
        <v>3288</v>
      </c>
      <c r="I886">
        <v>1970</v>
      </c>
      <c r="J886">
        <f>2025-Table_Customer_Lookup[[#This Row],[birth_year]]</f>
        <v>55</v>
      </c>
      <c r="K886">
        <f ca="1">RANDBETWEEN(120,300)</f>
        <v>293</v>
      </c>
      <c r="N886" s="13" t="str" cm="1">
        <f t="array" ref="N886">_xlfn.IFS(Table_Customer_Lookup[[#This Row],[home_store]]=3,"Low",Table_Customer_Lookup[[#This Row],[home_store]]=5,"Middle",Table_Customer_Lookup[[#This Row],[home_store]]=8,"High")</f>
        <v>High</v>
      </c>
      <c r="O886" s="12">
        <f t="shared" si="13"/>
        <v>5</v>
      </c>
      <c r="P886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Lewis</v>
      </c>
      <c r="Q886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887" spans="1:17" x14ac:dyDescent="0.3">
      <c r="A887">
        <v>8492</v>
      </c>
      <c r="B887">
        <v>8</v>
      </c>
      <c r="C887" t="s">
        <v>3814</v>
      </c>
      <c r="D887" t="s">
        <v>3815</v>
      </c>
      <c r="E887" s="5">
        <v>43100</v>
      </c>
      <c r="F887" t="s">
        <v>3816</v>
      </c>
      <c r="G887" s="5">
        <v>35117</v>
      </c>
      <c r="H887" t="s">
        <v>3288</v>
      </c>
      <c r="I887">
        <v>1996</v>
      </c>
      <c r="J887">
        <f>2025-Table_Customer_Lookup[[#This Row],[birth_year]]</f>
        <v>29</v>
      </c>
      <c r="K887">
        <f ca="1">RANDBETWEEN(120,300)</f>
        <v>255</v>
      </c>
      <c r="N887" s="13" t="str" cm="1">
        <f t="array" ref="N887">_xlfn.IFS(Table_Customer_Lookup[[#This Row],[home_store]]=3,"Low",Table_Customer_Lookup[[#This Row],[home_store]]=5,"Middle",Table_Customer_Lookup[[#This Row],[home_store]]=8,"High")</f>
        <v>High</v>
      </c>
      <c r="O887" s="12">
        <f t="shared" si="13"/>
        <v>4</v>
      </c>
      <c r="P887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Igor</v>
      </c>
      <c r="Q887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888" spans="1:17" x14ac:dyDescent="0.3">
      <c r="A888">
        <v>8493</v>
      </c>
      <c r="B888">
        <v>8</v>
      </c>
      <c r="C888" t="s">
        <v>3817</v>
      </c>
      <c r="D888" t="s">
        <v>3818</v>
      </c>
      <c r="E888" s="5">
        <v>42793</v>
      </c>
      <c r="F888" t="s">
        <v>3819</v>
      </c>
      <c r="G888" s="5">
        <v>33319</v>
      </c>
      <c r="H888" t="s">
        <v>3288</v>
      </c>
      <c r="I888">
        <v>1991</v>
      </c>
      <c r="J888">
        <f>2025-Table_Customer_Lookup[[#This Row],[birth_year]]</f>
        <v>34</v>
      </c>
      <c r="K888">
        <f ca="1">RANDBETWEEN(120,300)</f>
        <v>259</v>
      </c>
      <c r="N888" s="13" t="str" cm="1">
        <f t="array" ref="N888">_xlfn.IFS(Table_Customer_Lookup[[#This Row],[home_store]]=3,"Low",Table_Customer_Lookup[[#This Row],[home_store]]=5,"Middle",Table_Customer_Lookup[[#This Row],[home_store]]=8,"High")</f>
        <v>High</v>
      </c>
      <c r="O888" s="12">
        <f t="shared" si="13"/>
        <v>4</v>
      </c>
      <c r="P888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Beau</v>
      </c>
      <c r="Q888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889" spans="1:17" x14ac:dyDescent="0.3">
      <c r="A889">
        <v>8495</v>
      </c>
      <c r="B889">
        <v>8</v>
      </c>
      <c r="C889" t="s">
        <v>3820</v>
      </c>
      <c r="D889" t="s">
        <v>3821</v>
      </c>
      <c r="E889" s="5">
        <v>42739</v>
      </c>
      <c r="F889" t="s">
        <v>3822</v>
      </c>
      <c r="G889" s="5">
        <v>19096</v>
      </c>
      <c r="H889" t="s">
        <v>3288</v>
      </c>
      <c r="I889">
        <v>1952</v>
      </c>
      <c r="J889">
        <f>2025-Table_Customer_Lookup[[#This Row],[birth_year]]</f>
        <v>73</v>
      </c>
      <c r="K889">
        <f ca="1">RANDBETWEEN(120,300)</f>
        <v>286</v>
      </c>
      <c r="N889" s="13" t="str" cm="1">
        <f t="array" ref="N889">_xlfn.IFS(Table_Customer_Lookup[[#This Row],[home_store]]=3,"Low",Table_Customer_Lookup[[#This Row],[home_store]]=5,"Middle",Table_Customer_Lookup[[#This Row],[home_store]]=8,"High")</f>
        <v>High</v>
      </c>
      <c r="O889" s="12">
        <f t="shared" si="13"/>
        <v>5</v>
      </c>
      <c r="P889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Avram</v>
      </c>
      <c r="Q889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890" spans="1:17" x14ac:dyDescent="0.3">
      <c r="A890">
        <v>5000</v>
      </c>
      <c r="B890">
        <v>5</v>
      </c>
      <c r="C890" t="s">
        <v>3823</v>
      </c>
      <c r="D890" t="s">
        <v>3824</v>
      </c>
      <c r="E890" s="5">
        <v>42800</v>
      </c>
      <c r="F890" t="s">
        <v>3825</v>
      </c>
      <c r="G890" s="5">
        <v>30200</v>
      </c>
      <c r="H890" t="s">
        <v>3288</v>
      </c>
      <c r="I890">
        <v>1982</v>
      </c>
      <c r="J890">
        <f>2025-Table_Customer_Lookup[[#This Row],[birth_year]]</f>
        <v>43</v>
      </c>
      <c r="K890">
        <f ca="1">RANDBETWEEN(120,300)</f>
        <v>239</v>
      </c>
      <c r="N890" s="13" t="str" cm="1">
        <f t="array" ref="N890">_xlfn.IFS(Table_Customer_Lookup[[#This Row],[home_store]]=3,"Low",Table_Customer_Lookup[[#This Row],[home_store]]=5,"Middle",Table_Customer_Lookup[[#This Row],[home_store]]=8,"High")</f>
        <v>Middle</v>
      </c>
      <c r="O890" s="12">
        <f t="shared" si="13"/>
        <v>8</v>
      </c>
      <c r="P890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Mike</v>
      </c>
      <c r="Q890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Shu</v>
      </c>
    </row>
    <row r="891" spans="1:17" x14ac:dyDescent="0.3">
      <c r="A891">
        <v>5009</v>
      </c>
      <c r="B891">
        <v>5</v>
      </c>
      <c r="C891" t="s">
        <v>3334</v>
      </c>
      <c r="D891" t="s">
        <v>3826</v>
      </c>
      <c r="E891" s="5">
        <v>43525</v>
      </c>
      <c r="F891" t="s">
        <v>3827</v>
      </c>
      <c r="G891" s="5">
        <v>36128</v>
      </c>
      <c r="H891" t="s">
        <v>3288</v>
      </c>
      <c r="I891">
        <v>1998</v>
      </c>
      <c r="J891">
        <f>2025-Table_Customer_Lookup[[#This Row],[birth_year]]</f>
        <v>27</v>
      </c>
      <c r="K891">
        <f ca="1">RANDBETWEEN(120,300)</f>
        <v>290</v>
      </c>
      <c r="N891" s="13" t="str" cm="1">
        <f t="array" ref="N891">_xlfn.IFS(Table_Customer_Lookup[[#This Row],[home_store]]=3,"Low",Table_Customer_Lookup[[#This Row],[home_store]]=5,"Middle",Table_Customer_Lookup[[#This Row],[home_store]]=8,"High")</f>
        <v>Middle</v>
      </c>
      <c r="O891" s="12">
        <f t="shared" si="13"/>
        <v>5</v>
      </c>
      <c r="P891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Barry</v>
      </c>
      <c r="Q891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892" spans="1:17" x14ac:dyDescent="0.3">
      <c r="A892">
        <v>5010</v>
      </c>
      <c r="B892">
        <v>5</v>
      </c>
      <c r="C892" t="s">
        <v>3699</v>
      </c>
      <c r="D892" t="s">
        <v>3828</v>
      </c>
      <c r="E892" s="5">
        <v>42969</v>
      </c>
      <c r="F892" t="s">
        <v>3829</v>
      </c>
      <c r="G892" s="5">
        <v>23597</v>
      </c>
      <c r="H892" t="s">
        <v>3288</v>
      </c>
      <c r="I892">
        <v>1964</v>
      </c>
      <c r="J892">
        <f>2025-Table_Customer_Lookup[[#This Row],[birth_year]]</f>
        <v>61</v>
      </c>
      <c r="K892">
        <f ca="1">RANDBETWEEN(120,300)</f>
        <v>129</v>
      </c>
      <c r="N892" s="13" t="str" cm="1">
        <f t="array" ref="N892">_xlfn.IFS(Table_Customer_Lookup[[#This Row],[home_store]]=3,"Low",Table_Customer_Lookup[[#This Row],[home_store]]=5,"Middle",Table_Customer_Lookup[[#This Row],[home_store]]=8,"High")</f>
        <v>Middle</v>
      </c>
      <c r="O892" s="12">
        <f t="shared" si="13"/>
        <v>5</v>
      </c>
      <c r="P892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Elton</v>
      </c>
      <c r="Q892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893" spans="1:17" x14ac:dyDescent="0.3">
      <c r="A893">
        <v>5014</v>
      </c>
      <c r="B893">
        <v>5</v>
      </c>
      <c r="C893" t="s">
        <v>3830</v>
      </c>
      <c r="D893" t="s">
        <v>3831</v>
      </c>
      <c r="E893" s="5">
        <v>43185</v>
      </c>
      <c r="F893" t="s">
        <v>3832</v>
      </c>
      <c r="G893" s="5">
        <v>28453</v>
      </c>
      <c r="H893" t="s">
        <v>3288</v>
      </c>
      <c r="I893">
        <v>1977</v>
      </c>
      <c r="J893">
        <f>2025-Table_Customer_Lookup[[#This Row],[birth_year]]</f>
        <v>48</v>
      </c>
      <c r="K893">
        <f ca="1">RANDBETWEEN(120,300)</f>
        <v>148</v>
      </c>
      <c r="N893" s="13" t="str" cm="1">
        <f t="array" ref="N893">_xlfn.IFS(Table_Customer_Lookup[[#This Row],[home_store]]=3,"Low",Table_Customer_Lookup[[#This Row],[home_store]]=5,"Middle",Table_Customer_Lookup[[#This Row],[home_store]]=8,"High")</f>
        <v>Middle</v>
      </c>
      <c r="O893" s="12">
        <f t="shared" si="13"/>
        <v>3</v>
      </c>
      <c r="P893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Ira</v>
      </c>
      <c r="Q893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894" spans="1:17" x14ac:dyDescent="0.3">
      <c r="A894">
        <v>5020</v>
      </c>
      <c r="B894">
        <v>5</v>
      </c>
      <c r="C894" t="s">
        <v>3833</v>
      </c>
      <c r="D894" t="s">
        <v>3834</v>
      </c>
      <c r="E894" s="5">
        <v>43049</v>
      </c>
      <c r="F894" t="s">
        <v>3835</v>
      </c>
      <c r="G894" s="5">
        <v>25398</v>
      </c>
      <c r="H894" t="s">
        <v>3288</v>
      </c>
      <c r="I894">
        <v>1969</v>
      </c>
      <c r="J894">
        <f>2025-Table_Customer_Lookup[[#This Row],[birth_year]]</f>
        <v>56</v>
      </c>
      <c r="K894">
        <f ca="1">RANDBETWEEN(120,300)</f>
        <v>257</v>
      </c>
      <c r="N894" s="13" t="str" cm="1">
        <f t="array" ref="N894">_xlfn.IFS(Table_Customer_Lookup[[#This Row],[home_store]]=3,"Low",Table_Customer_Lookup[[#This Row],[home_store]]=5,"Middle",Table_Customer_Lookup[[#This Row],[home_store]]=8,"High")</f>
        <v>Middle</v>
      </c>
      <c r="O894" s="12">
        <f t="shared" si="13"/>
        <v>5</v>
      </c>
      <c r="P894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Mason</v>
      </c>
      <c r="Q894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895" spans="1:17" x14ac:dyDescent="0.3">
      <c r="A895">
        <v>5023</v>
      </c>
      <c r="B895">
        <v>5</v>
      </c>
      <c r="C895" t="s">
        <v>3836</v>
      </c>
      <c r="D895" t="s">
        <v>3837</v>
      </c>
      <c r="E895" s="5">
        <v>43053</v>
      </c>
      <c r="F895" t="s">
        <v>3838</v>
      </c>
      <c r="G895" s="5">
        <v>25477</v>
      </c>
      <c r="H895" t="s">
        <v>3288</v>
      </c>
      <c r="I895">
        <v>1969</v>
      </c>
      <c r="J895">
        <f>2025-Table_Customer_Lookup[[#This Row],[birth_year]]</f>
        <v>56</v>
      </c>
      <c r="K895">
        <f ca="1">RANDBETWEEN(120,300)</f>
        <v>143</v>
      </c>
      <c r="N895" s="13" t="str" cm="1">
        <f t="array" ref="N895">_xlfn.IFS(Table_Customer_Lookup[[#This Row],[home_store]]=3,"Low",Table_Customer_Lookup[[#This Row],[home_store]]=5,"Middle",Table_Customer_Lookup[[#This Row],[home_store]]=8,"High")</f>
        <v>Middle</v>
      </c>
      <c r="O895" s="12">
        <f t="shared" si="13"/>
        <v>6</v>
      </c>
      <c r="P895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Andrew</v>
      </c>
      <c r="Q895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896" spans="1:17" x14ac:dyDescent="0.3">
      <c r="A896">
        <v>5026</v>
      </c>
      <c r="B896">
        <v>5</v>
      </c>
      <c r="C896" t="s">
        <v>3839</v>
      </c>
      <c r="D896" t="s">
        <v>3840</v>
      </c>
      <c r="E896" s="5">
        <v>43028</v>
      </c>
      <c r="F896" t="s">
        <v>3841</v>
      </c>
      <c r="G896" s="5">
        <v>24928</v>
      </c>
      <c r="H896" t="s">
        <v>3288</v>
      </c>
      <c r="I896">
        <v>1968</v>
      </c>
      <c r="J896">
        <f>2025-Table_Customer_Lookup[[#This Row],[birth_year]]</f>
        <v>57</v>
      </c>
      <c r="K896">
        <f ca="1">RANDBETWEEN(120,300)</f>
        <v>153</v>
      </c>
      <c r="N896" s="13" t="str" cm="1">
        <f t="array" ref="N896">_xlfn.IFS(Table_Customer_Lookup[[#This Row],[home_store]]=3,"Low",Table_Customer_Lookup[[#This Row],[home_store]]=5,"Middle",Table_Customer_Lookup[[#This Row],[home_store]]=8,"High")</f>
        <v>Middle</v>
      </c>
      <c r="O896" s="12">
        <f t="shared" si="13"/>
        <v>4</v>
      </c>
      <c r="P896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Kibo</v>
      </c>
      <c r="Q896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897" spans="1:17" x14ac:dyDescent="0.3">
      <c r="A897">
        <v>5029</v>
      </c>
      <c r="B897">
        <v>5</v>
      </c>
      <c r="C897" t="s">
        <v>3842</v>
      </c>
      <c r="D897" t="s">
        <v>3843</v>
      </c>
      <c r="E897" s="5">
        <v>43508</v>
      </c>
      <c r="F897" t="s">
        <v>3844</v>
      </c>
      <c r="G897" s="5">
        <v>35736</v>
      </c>
      <c r="H897" t="s">
        <v>3288</v>
      </c>
      <c r="I897">
        <v>1997</v>
      </c>
      <c r="J897">
        <f>2025-Table_Customer_Lookup[[#This Row],[birth_year]]</f>
        <v>28</v>
      </c>
      <c r="K897">
        <f ca="1">RANDBETWEEN(120,300)</f>
        <v>162</v>
      </c>
      <c r="N897" s="13" t="str" cm="1">
        <f t="array" ref="N897">_xlfn.IFS(Table_Customer_Lookup[[#This Row],[home_store]]=3,"Low",Table_Customer_Lookup[[#This Row],[home_store]]=5,"Middle",Table_Customer_Lookup[[#This Row],[home_store]]=8,"High")</f>
        <v>Middle</v>
      </c>
      <c r="O897" s="12">
        <f t="shared" si="13"/>
        <v>6</v>
      </c>
      <c r="P897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Warren</v>
      </c>
      <c r="Q897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898" spans="1:17" x14ac:dyDescent="0.3">
      <c r="A898">
        <v>5036</v>
      </c>
      <c r="B898">
        <v>5</v>
      </c>
      <c r="C898" t="s">
        <v>3437</v>
      </c>
      <c r="D898" t="s">
        <v>3845</v>
      </c>
      <c r="E898" s="5">
        <v>42768</v>
      </c>
      <c r="F898" t="s">
        <v>3846</v>
      </c>
      <c r="G898" s="5">
        <v>19054</v>
      </c>
      <c r="H898" t="s">
        <v>3288</v>
      </c>
      <c r="I898">
        <v>1952</v>
      </c>
      <c r="J898">
        <f>2025-Table_Customer_Lookup[[#This Row],[birth_year]]</f>
        <v>73</v>
      </c>
      <c r="K898">
        <f ca="1">RANDBETWEEN(120,300)</f>
        <v>291</v>
      </c>
      <c r="N898" s="13" t="str" cm="1">
        <f t="array" ref="N898">_xlfn.IFS(Table_Customer_Lookup[[#This Row],[home_store]]=3,"Low",Table_Customer_Lookup[[#This Row],[home_store]]=5,"Middle",Table_Customer_Lookup[[#This Row],[home_store]]=8,"High")</f>
        <v>Middle</v>
      </c>
      <c r="O898" s="12">
        <f t="shared" si="13"/>
        <v>4</v>
      </c>
      <c r="P898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Paki</v>
      </c>
      <c r="Q898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899" spans="1:17" x14ac:dyDescent="0.3">
      <c r="A899">
        <v>5038</v>
      </c>
      <c r="B899">
        <v>5</v>
      </c>
      <c r="C899" t="s">
        <v>3847</v>
      </c>
      <c r="D899" t="s">
        <v>3848</v>
      </c>
      <c r="E899" s="5">
        <v>43268</v>
      </c>
      <c r="F899" t="s">
        <v>3849</v>
      </c>
      <c r="G899" s="5">
        <v>30332</v>
      </c>
      <c r="H899" t="s">
        <v>3288</v>
      </c>
      <c r="I899">
        <v>1983</v>
      </c>
      <c r="J899">
        <f>2025-Table_Customer_Lookup[[#This Row],[birth_year]]</f>
        <v>42</v>
      </c>
      <c r="K899">
        <f ca="1">RANDBETWEEN(120,300)</f>
        <v>122</v>
      </c>
      <c r="N899" s="13" t="str" cm="1">
        <f t="array" ref="N899">_xlfn.IFS(Table_Customer_Lookup[[#This Row],[home_store]]=3,"Low",Table_Customer_Lookup[[#This Row],[home_store]]=5,"Middle",Table_Customer_Lookup[[#This Row],[home_store]]=8,"High")</f>
        <v>Middle</v>
      </c>
      <c r="O899" s="12">
        <f t="shared" ref="O899:O962" si="14">LEN(C899)</f>
        <v>5</v>
      </c>
      <c r="P899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Ethan</v>
      </c>
      <c r="Q899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900" spans="1:17" x14ac:dyDescent="0.3">
      <c r="A900">
        <v>5041</v>
      </c>
      <c r="B900">
        <v>5</v>
      </c>
      <c r="C900" t="s">
        <v>3853</v>
      </c>
      <c r="D900" t="s">
        <v>3854</v>
      </c>
      <c r="E900" s="5">
        <v>43081</v>
      </c>
      <c r="F900" t="s">
        <v>3855</v>
      </c>
      <c r="G900" s="5">
        <v>26103</v>
      </c>
      <c r="H900" t="s">
        <v>3288</v>
      </c>
      <c r="I900">
        <v>1971</v>
      </c>
      <c r="J900">
        <f>2025-Table_Customer_Lookup[[#This Row],[birth_year]]</f>
        <v>54</v>
      </c>
      <c r="K900">
        <f ca="1">RANDBETWEEN(120,300)</f>
        <v>293</v>
      </c>
      <c r="N900" s="13" t="str" cm="1">
        <f t="array" ref="N900">_xlfn.IFS(Table_Customer_Lookup[[#This Row],[home_store]]=3,"Low",Table_Customer_Lookup[[#This Row],[home_store]]=5,"Middle",Table_Customer_Lookup[[#This Row],[home_store]]=8,"High")</f>
        <v>Middle</v>
      </c>
      <c r="O900" s="12">
        <f t="shared" si="14"/>
        <v>5</v>
      </c>
      <c r="P900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Yasir</v>
      </c>
      <c r="Q900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901" spans="1:17" x14ac:dyDescent="0.3">
      <c r="A901">
        <v>5043</v>
      </c>
      <c r="B901">
        <v>5</v>
      </c>
      <c r="C901" t="s">
        <v>3579</v>
      </c>
      <c r="D901" t="s">
        <v>3856</v>
      </c>
      <c r="E901" s="5">
        <v>43084</v>
      </c>
      <c r="F901" t="s">
        <v>3857</v>
      </c>
      <c r="G901" s="5">
        <v>26181</v>
      </c>
      <c r="H901" t="s">
        <v>3288</v>
      </c>
      <c r="I901">
        <v>1971</v>
      </c>
      <c r="J901">
        <f>2025-Table_Customer_Lookup[[#This Row],[birth_year]]</f>
        <v>54</v>
      </c>
      <c r="K901">
        <f ca="1">RANDBETWEEN(120,300)</f>
        <v>193</v>
      </c>
      <c r="N901" s="13" t="str" cm="1">
        <f t="array" ref="N901">_xlfn.IFS(Table_Customer_Lookup[[#This Row],[home_store]]=3,"Low",Table_Customer_Lookup[[#This Row],[home_store]]=5,"Middle",Table_Customer_Lookup[[#This Row],[home_store]]=8,"High")</f>
        <v>Middle</v>
      </c>
      <c r="O901" s="12">
        <f t="shared" si="14"/>
        <v>6</v>
      </c>
      <c r="P901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Joseph</v>
      </c>
      <c r="Q901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902" spans="1:17" x14ac:dyDescent="0.3">
      <c r="A902">
        <v>5047</v>
      </c>
      <c r="B902">
        <v>5</v>
      </c>
      <c r="C902" t="s">
        <v>3434</v>
      </c>
      <c r="D902" t="s">
        <v>3860</v>
      </c>
      <c r="E902" s="5">
        <v>42886</v>
      </c>
      <c r="F902" t="s">
        <v>3861</v>
      </c>
      <c r="G902" s="5">
        <v>21717</v>
      </c>
      <c r="H902" t="s">
        <v>3288</v>
      </c>
      <c r="I902">
        <v>1959</v>
      </c>
      <c r="J902">
        <f>2025-Table_Customer_Lookup[[#This Row],[birth_year]]</f>
        <v>66</v>
      </c>
      <c r="K902">
        <f ca="1">RANDBETWEEN(120,300)</f>
        <v>235</v>
      </c>
      <c r="N902" s="13" t="str" cm="1">
        <f t="array" ref="N902">_xlfn.IFS(Table_Customer_Lookup[[#This Row],[home_store]]=3,"Low",Table_Customer_Lookup[[#This Row],[home_store]]=5,"Middle",Table_Customer_Lookup[[#This Row],[home_store]]=8,"High")</f>
        <v>Middle</v>
      </c>
      <c r="O902" s="12">
        <f t="shared" si="14"/>
        <v>6</v>
      </c>
      <c r="P902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Hector</v>
      </c>
      <c r="Q902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903" spans="1:17" x14ac:dyDescent="0.3">
      <c r="A903">
        <v>5056</v>
      </c>
      <c r="B903">
        <v>5</v>
      </c>
      <c r="C903" t="s">
        <v>3853</v>
      </c>
      <c r="D903" t="s">
        <v>3862</v>
      </c>
      <c r="E903" s="5">
        <v>42938</v>
      </c>
      <c r="F903" t="s">
        <v>3863</v>
      </c>
      <c r="G903" s="5">
        <v>22892</v>
      </c>
      <c r="H903" t="s">
        <v>3288</v>
      </c>
      <c r="I903">
        <v>1962</v>
      </c>
      <c r="J903">
        <f>2025-Table_Customer_Lookup[[#This Row],[birth_year]]</f>
        <v>63</v>
      </c>
      <c r="K903">
        <f ca="1">RANDBETWEEN(120,300)</f>
        <v>185</v>
      </c>
      <c r="N903" s="13" t="str" cm="1">
        <f t="array" ref="N903">_xlfn.IFS(Table_Customer_Lookup[[#This Row],[home_store]]=3,"Low",Table_Customer_Lookup[[#This Row],[home_store]]=5,"Middle",Table_Customer_Lookup[[#This Row],[home_store]]=8,"High")</f>
        <v>Middle</v>
      </c>
      <c r="O903" s="12">
        <f t="shared" si="14"/>
        <v>5</v>
      </c>
      <c r="P903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Yasir</v>
      </c>
      <c r="Q903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904" spans="1:17" x14ac:dyDescent="0.3">
      <c r="A904">
        <v>5058</v>
      </c>
      <c r="B904">
        <v>5</v>
      </c>
      <c r="C904" t="s">
        <v>3864</v>
      </c>
      <c r="D904" t="s">
        <v>3865</v>
      </c>
      <c r="E904" s="5">
        <v>43192</v>
      </c>
      <c r="F904" t="s">
        <v>3866</v>
      </c>
      <c r="G904" s="5">
        <v>28609</v>
      </c>
      <c r="H904" t="s">
        <v>3288</v>
      </c>
      <c r="I904">
        <v>1978</v>
      </c>
      <c r="J904">
        <f>2025-Table_Customer_Lookup[[#This Row],[birth_year]]</f>
        <v>47</v>
      </c>
      <c r="K904">
        <f ca="1">RANDBETWEEN(120,300)</f>
        <v>229</v>
      </c>
      <c r="N904" s="13" t="str" cm="1">
        <f t="array" ref="N904">_xlfn.IFS(Table_Customer_Lookup[[#This Row],[home_store]]=3,"Low",Table_Customer_Lookup[[#This Row],[home_store]]=5,"Middle",Table_Customer_Lookup[[#This Row],[home_store]]=8,"High")</f>
        <v>Middle</v>
      </c>
      <c r="O904" s="12">
        <f t="shared" si="14"/>
        <v>5</v>
      </c>
      <c r="P904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Cairo</v>
      </c>
      <c r="Q904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905" spans="1:17" x14ac:dyDescent="0.3">
      <c r="A905">
        <v>5064</v>
      </c>
      <c r="B905">
        <v>5</v>
      </c>
      <c r="C905" t="s">
        <v>3644</v>
      </c>
      <c r="D905" t="s">
        <v>3867</v>
      </c>
      <c r="E905" s="5">
        <v>43265</v>
      </c>
      <c r="F905" t="s">
        <v>3868</v>
      </c>
      <c r="G905" s="5">
        <v>30254</v>
      </c>
      <c r="H905" t="s">
        <v>3288</v>
      </c>
      <c r="I905">
        <v>1982</v>
      </c>
      <c r="J905">
        <f>2025-Table_Customer_Lookup[[#This Row],[birth_year]]</f>
        <v>43</v>
      </c>
      <c r="K905">
        <f ca="1">RANDBETWEEN(120,300)</f>
        <v>237</v>
      </c>
      <c r="N905" s="13" t="str" cm="1">
        <f t="array" ref="N905">_xlfn.IFS(Table_Customer_Lookup[[#This Row],[home_store]]=3,"Low",Table_Customer_Lookup[[#This Row],[home_store]]=5,"Middle",Table_Customer_Lookup[[#This Row],[home_store]]=8,"High")</f>
        <v>Middle</v>
      </c>
      <c r="O905" s="12">
        <f t="shared" si="14"/>
        <v>7</v>
      </c>
      <c r="P905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Solomon</v>
      </c>
      <c r="Q905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906" spans="1:17" x14ac:dyDescent="0.3">
      <c r="A906">
        <v>5066</v>
      </c>
      <c r="B906">
        <v>5</v>
      </c>
      <c r="C906" t="s">
        <v>3869</v>
      </c>
      <c r="D906" t="s">
        <v>3870</v>
      </c>
      <c r="E906" s="5">
        <v>43206</v>
      </c>
      <c r="F906" t="s">
        <v>3871</v>
      </c>
      <c r="G906" s="5">
        <v>28923</v>
      </c>
      <c r="H906" t="s">
        <v>3288</v>
      </c>
      <c r="I906">
        <v>1979</v>
      </c>
      <c r="J906">
        <f>2025-Table_Customer_Lookup[[#This Row],[birth_year]]</f>
        <v>46</v>
      </c>
      <c r="K906">
        <f ca="1">RANDBETWEEN(120,300)</f>
        <v>212</v>
      </c>
      <c r="N906" s="13" t="str" cm="1">
        <f t="array" ref="N906">_xlfn.IFS(Table_Customer_Lookup[[#This Row],[home_store]]=3,"Low",Table_Customer_Lookup[[#This Row],[home_store]]=5,"Middle",Table_Customer_Lookup[[#This Row],[home_store]]=8,"High")</f>
        <v>Middle</v>
      </c>
      <c r="O906" s="12">
        <f t="shared" si="14"/>
        <v>6</v>
      </c>
      <c r="P906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Justin</v>
      </c>
      <c r="Q906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907" spans="1:17" x14ac:dyDescent="0.3">
      <c r="A907">
        <v>5069</v>
      </c>
      <c r="B907">
        <v>5</v>
      </c>
      <c r="C907" t="s">
        <v>3872</v>
      </c>
      <c r="D907" t="s">
        <v>3873</v>
      </c>
      <c r="E907" s="5">
        <v>43147</v>
      </c>
      <c r="F907" t="s">
        <v>3874</v>
      </c>
      <c r="G907" s="5">
        <v>27591</v>
      </c>
      <c r="H907" t="s">
        <v>3288</v>
      </c>
      <c r="I907">
        <v>1975</v>
      </c>
      <c r="J907">
        <f>2025-Table_Customer_Lookup[[#This Row],[birth_year]]</f>
        <v>50</v>
      </c>
      <c r="K907">
        <f ca="1">RANDBETWEEN(120,300)</f>
        <v>260</v>
      </c>
      <c r="N907" s="13" t="str" cm="1">
        <f t="array" ref="N907">_xlfn.IFS(Table_Customer_Lookup[[#This Row],[home_store]]=3,"Low",Table_Customer_Lookup[[#This Row],[home_store]]=5,"Middle",Table_Customer_Lookup[[#This Row],[home_store]]=8,"High")</f>
        <v>Middle</v>
      </c>
      <c r="O907" s="12">
        <f t="shared" si="14"/>
        <v>5</v>
      </c>
      <c r="P907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Brian</v>
      </c>
      <c r="Q907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908" spans="1:17" x14ac:dyDescent="0.3">
      <c r="A908">
        <v>5080</v>
      </c>
      <c r="B908">
        <v>5</v>
      </c>
      <c r="C908" t="s">
        <v>3877</v>
      </c>
      <c r="D908" t="s">
        <v>3878</v>
      </c>
      <c r="E908" s="5">
        <v>43369</v>
      </c>
      <c r="F908" t="s">
        <v>3879</v>
      </c>
      <c r="G908" s="5">
        <v>32604</v>
      </c>
      <c r="H908" t="s">
        <v>3288</v>
      </c>
      <c r="I908">
        <v>1989</v>
      </c>
      <c r="J908">
        <f>2025-Table_Customer_Lookup[[#This Row],[birth_year]]</f>
        <v>36</v>
      </c>
      <c r="K908">
        <f ca="1">RANDBETWEEN(120,300)</f>
        <v>276</v>
      </c>
      <c r="N908" s="13" t="str" cm="1">
        <f t="array" ref="N908">_xlfn.IFS(Table_Customer_Lookup[[#This Row],[home_store]]=3,"Low",Table_Customer_Lookup[[#This Row],[home_store]]=5,"Middle",Table_Customer_Lookup[[#This Row],[home_store]]=8,"High")</f>
        <v>Middle</v>
      </c>
      <c r="O908" s="12">
        <f t="shared" si="14"/>
        <v>4</v>
      </c>
      <c r="P908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Elmo</v>
      </c>
      <c r="Q908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909" spans="1:17" x14ac:dyDescent="0.3">
      <c r="A909">
        <v>5085</v>
      </c>
      <c r="B909">
        <v>5</v>
      </c>
      <c r="C909" t="s">
        <v>3428</v>
      </c>
      <c r="D909" t="s">
        <v>3883</v>
      </c>
      <c r="E909" s="5">
        <v>42980</v>
      </c>
      <c r="F909" t="s">
        <v>3884</v>
      </c>
      <c r="G909" s="5">
        <v>23832</v>
      </c>
      <c r="H909" t="s">
        <v>3288</v>
      </c>
      <c r="I909">
        <v>1965</v>
      </c>
      <c r="J909">
        <f>2025-Table_Customer_Lookup[[#This Row],[birth_year]]</f>
        <v>60</v>
      </c>
      <c r="K909">
        <f ca="1">RANDBETWEEN(120,300)</f>
        <v>248</v>
      </c>
      <c r="N909" s="13" t="str" cm="1">
        <f t="array" ref="N909">_xlfn.IFS(Table_Customer_Lookup[[#This Row],[home_store]]=3,"Low",Table_Customer_Lookup[[#This Row],[home_store]]=5,"Middle",Table_Customer_Lookup[[#This Row],[home_store]]=8,"High")</f>
        <v>Middle</v>
      </c>
      <c r="O909" s="12">
        <f t="shared" si="14"/>
        <v>3</v>
      </c>
      <c r="P909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Ray</v>
      </c>
      <c r="Q909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910" spans="1:17" x14ac:dyDescent="0.3">
      <c r="A910">
        <v>5090</v>
      </c>
      <c r="B910">
        <v>5</v>
      </c>
      <c r="C910" t="s">
        <v>3399</v>
      </c>
      <c r="D910" t="s">
        <v>3885</v>
      </c>
      <c r="E910" s="5">
        <v>43418</v>
      </c>
      <c r="F910" t="s">
        <v>3886</v>
      </c>
      <c r="G910" s="5">
        <v>33700</v>
      </c>
      <c r="H910" t="s">
        <v>3288</v>
      </c>
      <c r="I910">
        <v>1992</v>
      </c>
      <c r="J910">
        <f>2025-Table_Customer_Lookup[[#This Row],[birth_year]]</f>
        <v>33</v>
      </c>
      <c r="K910">
        <f ca="1">RANDBETWEEN(120,300)</f>
        <v>300</v>
      </c>
      <c r="N910" s="13" t="str" cm="1">
        <f t="array" ref="N910">_xlfn.IFS(Table_Customer_Lookup[[#This Row],[home_store]]=3,"Low",Table_Customer_Lookup[[#This Row],[home_store]]=5,"Middle",Table_Customer_Lookup[[#This Row],[home_store]]=8,"High")</f>
        <v>Middle</v>
      </c>
      <c r="O910" s="12">
        <f t="shared" si="14"/>
        <v>7</v>
      </c>
      <c r="P910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Marsden</v>
      </c>
      <c r="Q910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911" spans="1:17" x14ac:dyDescent="0.3">
      <c r="A911">
        <v>5093</v>
      </c>
      <c r="B911">
        <v>5</v>
      </c>
      <c r="C911" t="s">
        <v>3714</v>
      </c>
      <c r="D911" t="s">
        <v>3887</v>
      </c>
      <c r="E911" s="5">
        <v>43411</v>
      </c>
      <c r="F911" t="s">
        <v>3888</v>
      </c>
      <c r="G911" s="5">
        <v>33543</v>
      </c>
      <c r="H911" t="s">
        <v>3288</v>
      </c>
      <c r="I911">
        <v>1991</v>
      </c>
      <c r="J911">
        <f>2025-Table_Customer_Lookup[[#This Row],[birth_year]]</f>
        <v>34</v>
      </c>
      <c r="K911">
        <f ca="1">RANDBETWEEN(120,300)</f>
        <v>191</v>
      </c>
      <c r="N911" s="13" t="str" cm="1">
        <f t="array" ref="N911">_xlfn.IFS(Table_Customer_Lookup[[#This Row],[home_store]]=3,"Low",Table_Customer_Lookup[[#This Row],[home_store]]=5,"Middle",Table_Customer_Lookup[[#This Row],[home_store]]=8,"High")</f>
        <v>Middle</v>
      </c>
      <c r="O911" s="12">
        <f t="shared" si="14"/>
        <v>5</v>
      </c>
      <c r="P911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Tiger</v>
      </c>
      <c r="Q911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912" spans="1:17" x14ac:dyDescent="0.3">
      <c r="A912">
        <v>5094</v>
      </c>
      <c r="B912">
        <v>5</v>
      </c>
      <c r="C912" t="s">
        <v>3889</v>
      </c>
      <c r="D912" t="s">
        <v>3890</v>
      </c>
      <c r="E912" s="5">
        <v>42830</v>
      </c>
      <c r="F912" t="s">
        <v>3891</v>
      </c>
      <c r="G912" s="5">
        <v>20464</v>
      </c>
      <c r="H912" t="s">
        <v>3288</v>
      </c>
      <c r="I912">
        <v>1956</v>
      </c>
      <c r="J912">
        <f>2025-Table_Customer_Lookup[[#This Row],[birth_year]]</f>
        <v>69</v>
      </c>
      <c r="K912">
        <f ca="1">RANDBETWEEN(120,300)</f>
        <v>147</v>
      </c>
      <c r="N912" s="13" t="str" cm="1">
        <f t="array" ref="N912">_xlfn.IFS(Table_Customer_Lookup[[#This Row],[home_store]]=3,"Low",Table_Customer_Lookup[[#This Row],[home_store]]=5,"Middle",Table_Customer_Lookup[[#This Row],[home_store]]=8,"High")</f>
        <v>Middle</v>
      </c>
      <c r="O912" s="12">
        <f t="shared" si="14"/>
        <v>5</v>
      </c>
      <c r="P912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Rogan</v>
      </c>
      <c r="Q912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913" spans="1:17" x14ac:dyDescent="0.3">
      <c r="A913">
        <v>5095</v>
      </c>
      <c r="B913">
        <v>5</v>
      </c>
      <c r="C913" t="s">
        <v>3892</v>
      </c>
      <c r="D913" t="s">
        <v>3893</v>
      </c>
      <c r="E913" s="5">
        <v>43001</v>
      </c>
      <c r="F913" t="s">
        <v>3894</v>
      </c>
      <c r="G913" s="5">
        <v>24302</v>
      </c>
      <c r="H913" t="s">
        <v>3288</v>
      </c>
      <c r="I913">
        <v>1966</v>
      </c>
      <c r="J913">
        <f>2025-Table_Customer_Lookup[[#This Row],[birth_year]]</f>
        <v>59</v>
      </c>
      <c r="K913">
        <f ca="1">RANDBETWEEN(120,300)</f>
        <v>185</v>
      </c>
      <c r="N913" s="13" t="str" cm="1">
        <f t="array" ref="N913">_xlfn.IFS(Table_Customer_Lookup[[#This Row],[home_store]]=3,"Low",Table_Customer_Lookup[[#This Row],[home_store]]=5,"Middle",Table_Customer_Lookup[[#This Row],[home_store]]=8,"High")</f>
        <v>Middle</v>
      </c>
      <c r="O913" s="12">
        <f t="shared" si="14"/>
        <v>6</v>
      </c>
      <c r="P913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Ferris</v>
      </c>
      <c r="Q913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914" spans="1:17" x14ac:dyDescent="0.3">
      <c r="A914">
        <v>5100</v>
      </c>
      <c r="B914">
        <v>5</v>
      </c>
      <c r="C914" t="s">
        <v>3895</v>
      </c>
      <c r="D914" t="s">
        <v>3896</v>
      </c>
      <c r="E914" s="5">
        <v>43091</v>
      </c>
      <c r="F914" t="s">
        <v>3897</v>
      </c>
      <c r="G914" s="5">
        <v>26338</v>
      </c>
      <c r="H914" t="s">
        <v>3288</v>
      </c>
      <c r="I914">
        <v>1972</v>
      </c>
      <c r="J914">
        <f>2025-Table_Customer_Lookup[[#This Row],[birth_year]]</f>
        <v>53</v>
      </c>
      <c r="K914">
        <f ca="1">RANDBETWEEN(120,300)</f>
        <v>162</v>
      </c>
      <c r="N914" s="13" t="str" cm="1">
        <f t="array" ref="N914">_xlfn.IFS(Table_Customer_Lookup[[#This Row],[home_store]]=3,"Low",Table_Customer_Lookup[[#This Row],[home_store]]=5,"Middle",Table_Customer_Lookup[[#This Row],[home_store]]=8,"High")</f>
        <v>Middle</v>
      </c>
      <c r="O914" s="12">
        <f t="shared" si="14"/>
        <v>7</v>
      </c>
      <c r="P914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Barclay</v>
      </c>
      <c r="Q914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915" spans="1:17" x14ac:dyDescent="0.3">
      <c r="A915">
        <v>5103</v>
      </c>
      <c r="B915">
        <v>5</v>
      </c>
      <c r="C915" t="s">
        <v>3836</v>
      </c>
      <c r="D915" t="s">
        <v>3898</v>
      </c>
      <c r="E915" s="5">
        <v>42855</v>
      </c>
      <c r="F915" t="s">
        <v>3899</v>
      </c>
      <c r="G915" s="5">
        <v>21012</v>
      </c>
      <c r="H915" t="s">
        <v>3288</v>
      </c>
      <c r="I915">
        <v>1957</v>
      </c>
      <c r="J915">
        <f>2025-Table_Customer_Lookup[[#This Row],[birth_year]]</f>
        <v>68</v>
      </c>
      <c r="K915">
        <f ca="1">RANDBETWEEN(120,300)</f>
        <v>130</v>
      </c>
      <c r="N915" s="13" t="str" cm="1">
        <f t="array" ref="N915">_xlfn.IFS(Table_Customer_Lookup[[#This Row],[home_store]]=3,"Low",Table_Customer_Lookup[[#This Row],[home_store]]=5,"Middle",Table_Customer_Lookup[[#This Row],[home_store]]=8,"High")</f>
        <v>Middle</v>
      </c>
      <c r="O915" s="12">
        <f t="shared" si="14"/>
        <v>6</v>
      </c>
      <c r="P915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Andrew</v>
      </c>
      <c r="Q915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916" spans="1:17" x14ac:dyDescent="0.3">
      <c r="A916">
        <v>5104</v>
      </c>
      <c r="B916">
        <v>5</v>
      </c>
      <c r="C916" t="s">
        <v>3853</v>
      </c>
      <c r="D916" t="s">
        <v>3900</v>
      </c>
      <c r="E916" s="5">
        <v>43331</v>
      </c>
      <c r="F916" t="s">
        <v>3901</v>
      </c>
      <c r="G916" s="5">
        <v>31742</v>
      </c>
      <c r="H916" t="s">
        <v>3288</v>
      </c>
      <c r="I916">
        <v>1986</v>
      </c>
      <c r="J916">
        <f>2025-Table_Customer_Lookup[[#This Row],[birth_year]]</f>
        <v>39</v>
      </c>
      <c r="K916">
        <f ca="1">RANDBETWEEN(120,300)</f>
        <v>123</v>
      </c>
      <c r="N916" s="13" t="str" cm="1">
        <f t="array" ref="N916">_xlfn.IFS(Table_Customer_Lookup[[#This Row],[home_store]]=3,"Low",Table_Customer_Lookup[[#This Row],[home_store]]=5,"Middle",Table_Customer_Lookup[[#This Row],[home_store]]=8,"High")</f>
        <v>Middle</v>
      </c>
      <c r="O916" s="12">
        <f t="shared" si="14"/>
        <v>5</v>
      </c>
      <c r="P916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Yasir</v>
      </c>
      <c r="Q916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917" spans="1:17" x14ac:dyDescent="0.3">
      <c r="A917">
        <v>5107</v>
      </c>
      <c r="B917">
        <v>5</v>
      </c>
      <c r="C917" t="s">
        <v>3902</v>
      </c>
      <c r="D917" t="s">
        <v>3903</v>
      </c>
      <c r="E917" s="5">
        <v>43025</v>
      </c>
      <c r="F917" t="s">
        <v>3904</v>
      </c>
      <c r="G917" s="5">
        <v>24850</v>
      </c>
      <c r="H917" t="s">
        <v>3288</v>
      </c>
      <c r="I917">
        <v>1968</v>
      </c>
      <c r="J917">
        <f>2025-Table_Customer_Lookup[[#This Row],[birth_year]]</f>
        <v>57</v>
      </c>
      <c r="K917">
        <f ca="1">RANDBETWEEN(120,300)</f>
        <v>207</v>
      </c>
      <c r="N917" s="13" t="str" cm="1">
        <f t="array" ref="N917">_xlfn.IFS(Table_Customer_Lookup[[#This Row],[home_store]]=3,"Low",Table_Customer_Lookup[[#This Row],[home_store]]=5,"Middle",Table_Customer_Lookup[[#This Row],[home_store]]=8,"High")</f>
        <v>Middle</v>
      </c>
      <c r="O917" s="12">
        <f t="shared" si="14"/>
        <v>7</v>
      </c>
      <c r="P917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Kasimir</v>
      </c>
      <c r="Q917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918" spans="1:17" x14ac:dyDescent="0.3">
      <c r="A918">
        <v>5112</v>
      </c>
      <c r="B918">
        <v>5</v>
      </c>
      <c r="C918" t="s">
        <v>3905</v>
      </c>
      <c r="D918" t="s">
        <v>3906</v>
      </c>
      <c r="E918" s="5">
        <v>42962</v>
      </c>
      <c r="F918" t="s">
        <v>3907</v>
      </c>
      <c r="G918" s="5">
        <v>23440</v>
      </c>
      <c r="H918" t="s">
        <v>3288</v>
      </c>
      <c r="I918">
        <v>1964</v>
      </c>
      <c r="J918">
        <f>2025-Table_Customer_Lookup[[#This Row],[birth_year]]</f>
        <v>61</v>
      </c>
      <c r="K918">
        <f ca="1">RANDBETWEEN(120,300)</f>
        <v>256</v>
      </c>
      <c r="N918" s="13" t="str" cm="1">
        <f t="array" ref="N918">_xlfn.IFS(Table_Customer_Lookup[[#This Row],[home_store]]=3,"Low",Table_Customer_Lookup[[#This Row],[home_store]]=5,"Middle",Table_Customer_Lookup[[#This Row],[home_store]]=8,"High")</f>
        <v>Middle</v>
      </c>
      <c r="O918" s="12">
        <f t="shared" si="14"/>
        <v>4</v>
      </c>
      <c r="P918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Amos</v>
      </c>
      <c r="Q918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919" spans="1:17" x14ac:dyDescent="0.3">
      <c r="A919">
        <v>5116</v>
      </c>
      <c r="B919">
        <v>5</v>
      </c>
      <c r="C919" t="s">
        <v>3908</v>
      </c>
      <c r="D919" t="s">
        <v>3909</v>
      </c>
      <c r="E919" s="5">
        <v>42959</v>
      </c>
      <c r="F919" t="s">
        <v>3910</v>
      </c>
      <c r="G919" s="5">
        <v>23362</v>
      </c>
      <c r="H919" t="s">
        <v>3288</v>
      </c>
      <c r="I919">
        <v>1963</v>
      </c>
      <c r="J919">
        <f>2025-Table_Customer_Lookup[[#This Row],[birth_year]]</f>
        <v>62</v>
      </c>
      <c r="K919">
        <f ca="1">RANDBETWEEN(120,300)</f>
        <v>157</v>
      </c>
      <c r="N919" s="13" t="str" cm="1">
        <f t="array" ref="N919">_xlfn.IFS(Table_Customer_Lookup[[#This Row],[home_store]]=3,"Low",Table_Customer_Lookup[[#This Row],[home_store]]=5,"Middle",Table_Customer_Lookup[[#This Row],[home_store]]=8,"High")</f>
        <v>Middle</v>
      </c>
      <c r="O919" s="12">
        <f t="shared" si="14"/>
        <v>6</v>
      </c>
      <c r="P919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Rafael</v>
      </c>
      <c r="Q919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920" spans="1:17" x14ac:dyDescent="0.3">
      <c r="A920">
        <v>5124</v>
      </c>
      <c r="B920">
        <v>5</v>
      </c>
      <c r="C920" t="s">
        <v>3343</v>
      </c>
      <c r="D920" t="s">
        <v>3911</v>
      </c>
      <c r="E920" s="5">
        <v>43077</v>
      </c>
      <c r="F920" t="s">
        <v>3912</v>
      </c>
      <c r="G920" s="5">
        <v>26025</v>
      </c>
      <c r="H920" t="s">
        <v>3288</v>
      </c>
      <c r="I920">
        <v>1971</v>
      </c>
      <c r="J920">
        <f>2025-Table_Customer_Lookup[[#This Row],[birth_year]]</f>
        <v>54</v>
      </c>
      <c r="K920">
        <f ca="1">RANDBETWEEN(120,300)</f>
        <v>227</v>
      </c>
      <c r="N920" s="13" t="str" cm="1">
        <f t="array" ref="N920">_xlfn.IFS(Table_Customer_Lookup[[#This Row],[home_store]]=3,"Low",Table_Customer_Lookup[[#This Row],[home_store]]=5,"Middle",Table_Customer_Lookup[[#This Row],[home_store]]=8,"High")</f>
        <v>Middle</v>
      </c>
      <c r="O920" s="12">
        <f t="shared" si="14"/>
        <v>6</v>
      </c>
      <c r="P920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Hashim</v>
      </c>
      <c r="Q920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921" spans="1:17" x14ac:dyDescent="0.3">
      <c r="A921">
        <v>5131</v>
      </c>
      <c r="B921">
        <v>5</v>
      </c>
      <c r="C921" t="s">
        <v>3913</v>
      </c>
      <c r="D921" t="s">
        <v>3914</v>
      </c>
      <c r="E921" s="5">
        <v>42841</v>
      </c>
      <c r="F921" t="s">
        <v>3915</v>
      </c>
      <c r="G921" s="5">
        <v>20699</v>
      </c>
      <c r="H921" t="s">
        <v>3288</v>
      </c>
      <c r="I921">
        <v>1956</v>
      </c>
      <c r="J921">
        <f>2025-Table_Customer_Lookup[[#This Row],[birth_year]]</f>
        <v>69</v>
      </c>
      <c r="K921">
        <f ca="1">RANDBETWEEN(120,300)</f>
        <v>168</v>
      </c>
      <c r="N921" s="13" t="str" cm="1">
        <f t="array" ref="N921">_xlfn.IFS(Table_Customer_Lookup[[#This Row],[home_store]]=3,"Low",Table_Customer_Lookup[[#This Row],[home_store]]=5,"Middle",Table_Customer_Lookup[[#This Row],[home_store]]=8,"High")</f>
        <v>Middle</v>
      </c>
      <c r="O921" s="12">
        <f t="shared" si="14"/>
        <v>6</v>
      </c>
      <c r="P921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Reuben</v>
      </c>
      <c r="Q921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922" spans="1:17" x14ac:dyDescent="0.3">
      <c r="A922">
        <v>5132</v>
      </c>
      <c r="B922">
        <v>5</v>
      </c>
      <c r="C922" t="s">
        <v>3916</v>
      </c>
      <c r="D922" t="s">
        <v>3917</v>
      </c>
      <c r="E922" s="5">
        <v>43310</v>
      </c>
      <c r="F922" t="s">
        <v>3918</v>
      </c>
      <c r="G922" s="5">
        <v>31272</v>
      </c>
      <c r="H922" t="s">
        <v>3288</v>
      </c>
      <c r="I922">
        <v>1985</v>
      </c>
      <c r="J922">
        <f>2025-Table_Customer_Lookup[[#This Row],[birth_year]]</f>
        <v>40</v>
      </c>
      <c r="K922">
        <f ca="1">RANDBETWEEN(120,300)</f>
        <v>219</v>
      </c>
      <c r="N922" s="13" t="str" cm="1">
        <f t="array" ref="N922">_xlfn.IFS(Table_Customer_Lookup[[#This Row],[home_store]]=3,"Low",Table_Customer_Lookup[[#This Row],[home_store]]=5,"Middle",Table_Customer_Lookup[[#This Row],[home_store]]=8,"High")</f>
        <v>Middle</v>
      </c>
      <c r="O922" s="12">
        <f t="shared" si="14"/>
        <v>6</v>
      </c>
      <c r="P922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Ashton</v>
      </c>
      <c r="Q922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923" spans="1:17" x14ac:dyDescent="0.3">
      <c r="A923">
        <v>5134</v>
      </c>
      <c r="B923">
        <v>5</v>
      </c>
      <c r="C923" t="s">
        <v>3919</v>
      </c>
      <c r="D923" t="s">
        <v>3920</v>
      </c>
      <c r="E923" s="5">
        <v>43438</v>
      </c>
      <c r="F923" t="s">
        <v>3921</v>
      </c>
      <c r="G923" s="5">
        <v>34170</v>
      </c>
      <c r="H923" t="s">
        <v>3288</v>
      </c>
      <c r="I923">
        <v>1993</v>
      </c>
      <c r="J923">
        <f>2025-Table_Customer_Lookup[[#This Row],[birth_year]]</f>
        <v>32</v>
      </c>
      <c r="K923">
        <f ca="1">RANDBETWEEN(120,300)</f>
        <v>143</v>
      </c>
      <c r="N923" s="13" t="str" cm="1">
        <f t="array" ref="N923">_xlfn.IFS(Table_Customer_Lookup[[#This Row],[home_store]]=3,"Low",Table_Customer_Lookup[[#This Row],[home_store]]=5,"Middle",Table_Customer_Lookup[[#This Row],[home_store]]=8,"High")</f>
        <v>Middle</v>
      </c>
      <c r="O923" s="12">
        <f t="shared" si="14"/>
        <v>6</v>
      </c>
      <c r="P923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Hamish</v>
      </c>
      <c r="Q923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924" spans="1:17" x14ac:dyDescent="0.3">
      <c r="A924">
        <v>5136</v>
      </c>
      <c r="B924">
        <v>5</v>
      </c>
      <c r="C924" t="s">
        <v>3556</v>
      </c>
      <c r="D924" t="s">
        <v>3922</v>
      </c>
      <c r="E924" s="5">
        <v>43550</v>
      </c>
      <c r="F924" t="s">
        <v>3923</v>
      </c>
      <c r="G924" s="5">
        <v>36676</v>
      </c>
      <c r="H924" t="s">
        <v>3288</v>
      </c>
      <c r="I924">
        <v>2000</v>
      </c>
      <c r="J924">
        <f>2025-Table_Customer_Lookup[[#This Row],[birth_year]]</f>
        <v>25</v>
      </c>
      <c r="K924">
        <f ca="1">RANDBETWEEN(120,300)</f>
        <v>270</v>
      </c>
      <c r="N924" s="13" t="str" cm="1">
        <f t="array" ref="N924">_xlfn.IFS(Table_Customer_Lookup[[#This Row],[home_store]]=3,"Low",Table_Customer_Lookup[[#This Row],[home_store]]=5,"Middle",Table_Customer_Lookup[[#This Row],[home_store]]=8,"High")</f>
        <v>Middle</v>
      </c>
      <c r="O924" s="12">
        <f t="shared" si="14"/>
        <v>7</v>
      </c>
      <c r="P924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Donovan</v>
      </c>
      <c r="Q924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925" spans="1:17" x14ac:dyDescent="0.3">
      <c r="A925">
        <v>5138</v>
      </c>
      <c r="B925">
        <v>5</v>
      </c>
      <c r="C925" t="s">
        <v>3924</v>
      </c>
      <c r="D925" t="s">
        <v>3925</v>
      </c>
      <c r="E925" s="5">
        <v>43532</v>
      </c>
      <c r="F925" t="s">
        <v>3926</v>
      </c>
      <c r="G925" s="5">
        <v>36285</v>
      </c>
      <c r="H925" t="s">
        <v>3288</v>
      </c>
      <c r="I925">
        <v>1999</v>
      </c>
      <c r="J925">
        <f>2025-Table_Customer_Lookup[[#This Row],[birth_year]]</f>
        <v>26</v>
      </c>
      <c r="K925">
        <f ca="1">RANDBETWEEN(120,300)</f>
        <v>286</v>
      </c>
      <c r="N925" s="13" t="str" cm="1">
        <f t="array" ref="N925">_xlfn.IFS(Table_Customer_Lookup[[#This Row],[home_store]]=3,"Low",Table_Customer_Lookup[[#This Row],[home_store]]=5,"Middle",Table_Customer_Lookup[[#This Row],[home_store]]=8,"High")</f>
        <v>Middle</v>
      </c>
      <c r="O925" s="12">
        <f t="shared" si="14"/>
        <v>7</v>
      </c>
      <c r="P925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Charles</v>
      </c>
      <c r="Q925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926" spans="1:17" x14ac:dyDescent="0.3">
      <c r="A926">
        <v>5143</v>
      </c>
      <c r="B926">
        <v>5</v>
      </c>
      <c r="C926" t="s">
        <v>3905</v>
      </c>
      <c r="D926" t="s">
        <v>3927</v>
      </c>
      <c r="E926" s="5">
        <v>43129</v>
      </c>
      <c r="F926" t="s">
        <v>3928</v>
      </c>
      <c r="G926" s="5">
        <v>27200</v>
      </c>
      <c r="H926" t="s">
        <v>3288</v>
      </c>
      <c r="I926">
        <v>1974</v>
      </c>
      <c r="J926">
        <f>2025-Table_Customer_Lookup[[#This Row],[birth_year]]</f>
        <v>51</v>
      </c>
      <c r="K926">
        <f ca="1">RANDBETWEEN(120,300)</f>
        <v>300</v>
      </c>
      <c r="N926" s="13" t="str" cm="1">
        <f t="array" ref="N926">_xlfn.IFS(Table_Customer_Lookup[[#This Row],[home_store]]=3,"Low",Table_Customer_Lookup[[#This Row],[home_store]]=5,"Middle",Table_Customer_Lookup[[#This Row],[home_store]]=8,"High")</f>
        <v>Middle</v>
      </c>
      <c r="O926" s="12">
        <f t="shared" si="14"/>
        <v>4</v>
      </c>
      <c r="P926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Amos</v>
      </c>
      <c r="Q926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927" spans="1:17" x14ac:dyDescent="0.3">
      <c r="A927">
        <v>5147</v>
      </c>
      <c r="B927">
        <v>5</v>
      </c>
      <c r="C927" t="s">
        <v>3929</v>
      </c>
      <c r="D927" t="s">
        <v>3930</v>
      </c>
      <c r="E927" s="5">
        <v>43431</v>
      </c>
      <c r="F927" t="s">
        <v>3931</v>
      </c>
      <c r="G927" s="5">
        <v>34013</v>
      </c>
      <c r="H927" t="s">
        <v>3288</v>
      </c>
      <c r="I927">
        <v>1993</v>
      </c>
      <c r="J927">
        <f>2025-Table_Customer_Lookup[[#This Row],[birth_year]]</f>
        <v>32</v>
      </c>
      <c r="K927">
        <f ca="1">RANDBETWEEN(120,300)</f>
        <v>239</v>
      </c>
      <c r="N927" s="13" t="str" cm="1">
        <f t="array" ref="N927">_xlfn.IFS(Table_Customer_Lookup[[#This Row],[home_store]]=3,"Low",Table_Customer_Lookup[[#This Row],[home_store]]=5,"Middle",Table_Customer_Lookup[[#This Row],[home_store]]=8,"High")</f>
        <v>Middle</v>
      </c>
      <c r="O927" s="12">
        <f t="shared" si="14"/>
        <v>7</v>
      </c>
      <c r="P927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Gregory</v>
      </c>
      <c r="Q927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928" spans="1:17" x14ac:dyDescent="0.3">
      <c r="A928">
        <v>5150</v>
      </c>
      <c r="B928">
        <v>5</v>
      </c>
      <c r="C928" t="s">
        <v>3932</v>
      </c>
      <c r="D928" t="s">
        <v>3933</v>
      </c>
      <c r="E928" s="5">
        <v>43445</v>
      </c>
      <c r="F928" t="s">
        <v>3934</v>
      </c>
      <c r="G928" s="5">
        <v>34327</v>
      </c>
      <c r="H928" t="s">
        <v>3288</v>
      </c>
      <c r="I928">
        <v>1993</v>
      </c>
      <c r="J928">
        <f>2025-Table_Customer_Lookup[[#This Row],[birth_year]]</f>
        <v>32</v>
      </c>
      <c r="K928">
        <f ca="1">RANDBETWEEN(120,300)</f>
        <v>298</v>
      </c>
      <c r="N928" s="13" t="str" cm="1">
        <f t="array" ref="N928">_xlfn.IFS(Table_Customer_Lookup[[#This Row],[home_store]]=3,"Low",Table_Customer_Lookup[[#This Row],[home_store]]=5,"Middle",Table_Customer_Lookup[[#This Row],[home_store]]=8,"High")</f>
        <v>Middle</v>
      </c>
      <c r="O928" s="12">
        <f t="shared" si="14"/>
        <v>6</v>
      </c>
      <c r="P928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Austin</v>
      </c>
      <c r="Q928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929" spans="1:17" x14ac:dyDescent="0.3">
      <c r="A929">
        <v>5152</v>
      </c>
      <c r="B929">
        <v>5</v>
      </c>
      <c r="C929" t="s">
        <v>3935</v>
      </c>
      <c r="D929" t="s">
        <v>3936</v>
      </c>
      <c r="E929" s="5">
        <v>42875</v>
      </c>
      <c r="F929" t="s">
        <v>3937</v>
      </c>
      <c r="G929" s="5">
        <v>21482</v>
      </c>
      <c r="H929" t="s">
        <v>3288</v>
      </c>
      <c r="I929">
        <v>1958</v>
      </c>
      <c r="J929">
        <f>2025-Table_Customer_Lookup[[#This Row],[birth_year]]</f>
        <v>67</v>
      </c>
      <c r="K929">
        <f ca="1">RANDBETWEEN(120,300)</f>
        <v>123</v>
      </c>
      <c r="N929" s="13" t="str" cm="1">
        <f t="array" ref="N929">_xlfn.IFS(Table_Customer_Lookup[[#This Row],[home_store]]=3,"Low",Table_Customer_Lookup[[#This Row],[home_store]]=5,"Middle",Table_Customer_Lookup[[#This Row],[home_store]]=8,"High")</f>
        <v>Middle</v>
      </c>
      <c r="O929" s="12">
        <f t="shared" si="14"/>
        <v>5</v>
      </c>
      <c r="P929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Reese</v>
      </c>
      <c r="Q929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930" spans="1:17" x14ac:dyDescent="0.3">
      <c r="A930">
        <v>5156</v>
      </c>
      <c r="B930">
        <v>5</v>
      </c>
      <c r="C930" t="s">
        <v>3485</v>
      </c>
      <c r="D930" t="s">
        <v>3938</v>
      </c>
      <c r="E930" s="5">
        <v>43515</v>
      </c>
      <c r="F930" t="s">
        <v>3939</v>
      </c>
      <c r="G930" s="5">
        <v>35893</v>
      </c>
      <c r="H930" t="s">
        <v>3288</v>
      </c>
      <c r="I930">
        <v>1998</v>
      </c>
      <c r="J930">
        <f>2025-Table_Customer_Lookup[[#This Row],[birth_year]]</f>
        <v>27</v>
      </c>
      <c r="K930">
        <f ca="1">RANDBETWEEN(120,300)</f>
        <v>209</v>
      </c>
      <c r="N930" s="13" t="str" cm="1">
        <f t="array" ref="N930">_xlfn.IFS(Table_Customer_Lookup[[#This Row],[home_store]]=3,"Low",Table_Customer_Lookup[[#This Row],[home_store]]=5,"Middle",Table_Customer_Lookup[[#This Row],[home_store]]=8,"High")</f>
        <v>Middle</v>
      </c>
      <c r="O930" s="12">
        <f t="shared" si="14"/>
        <v>5</v>
      </c>
      <c r="P930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Blaze</v>
      </c>
      <c r="Q930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931" spans="1:17" x14ac:dyDescent="0.3">
      <c r="A931">
        <v>5157</v>
      </c>
      <c r="B931">
        <v>5</v>
      </c>
      <c r="C931" t="s">
        <v>3684</v>
      </c>
      <c r="D931" t="s">
        <v>3940</v>
      </c>
      <c r="E931" s="5">
        <v>42997</v>
      </c>
      <c r="F931" t="s">
        <v>3941</v>
      </c>
      <c r="G931" s="5">
        <v>24223</v>
      </c>
      <c r="H931" t="s">
        <v>3288</v>
      </c>
      <c r="I931">
        <v>1966</v>
      </c>
      <c r="J931">
        <f>2025-Table_Customer_Lookup[[#This Row],[birth_year]]</f>
        <v>59</v>
      </c>
      <c r="K931">
        <f ca="1">RANDBETWEEN(120,300)</f>
        <v>276</v>
      </c>
      <c r="N931" s="13" t="str" cm="1">
        <f t="array" ref="N931">_xlfn.IFS(Table_Customer_Lookup[[#This Row],[home_store]]=3,"Low",Table_Customer_Lookup[[#This Row],[home_store]]=5,"Middle",Table_Customer_Lookup[[#This Row],[home_store]]=8,"High")</f>
        <v>Middle</v>
      </c>
      <c r="O931" s="12">
        <f t="shared" si="14"/>
        <v>7</v>
      </c>
      <c r="P931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Kenneth</v>
      </c>
      <c r="Q931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932" spans="1:17" x14ac:dyDescent="0.3">
      <c r="A932">
        <v>5159</v>
      </c>
      <c r="B932">
        <v>5</v>
      </c>
      <c r="C932" t="s">
        <v>3820</v>
      </c>
      <c r="D932" t="s">
        <v>3942</v>
      </c>
      <c r="E932" s="5">
        <v>43247</v>
      </c>
      <c r="F932" t="s">
        <v>3943</v>
      </c>
      <c r="G932" s="5">
        <v>29862</v>
      </c>
      <c r="H932" t="s">
        <v>3288</v>
      </c>
      <c r="I932">
        <v>1981</v>
      </c>
      <c r="J932">
        <f>2025-Table_Customer_Lookup[[#This Row],[birth_year]]</f>
        <v>44</v>
      </c>
      <c r="K932">
        <f ca="1">RANDBETWEEN(120,300)</f>
        <v>251</v>
      </c>
      <c r="N932" s="13" t="str" cm="1">
        <f t="array" ref="N932">_xlfn.IFS(Table_Customer_Lookup[[#This Row],[home_store]]=3,"Low",Table_Customer_Lookup[[#This Row],[home_store]]=5,"Middle",Table_Customer_Lookup[[#This Row],[home_store]]=8,"High")</f>
        <v>Middle</v>
      </c>
      <c r="O932" s="12">
        <f t="shared" si="14"/>
        <v>5</v>
      </c>
      <c r="P932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Avram</v>
      </c>
      <c r="Q932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933" spans="1:17" x14ac:dyDescent="0.3">
      <c r="A933">
        <v>5165</v>
      </c>
      <c r="B933">
        <v>5</v>
      </c>
      <c r="C933" t="s">
        <v>3944</v>
      </c>
      <c r="D933" t="s">
        <v>3945</v>
      </c>
      <c r="E933" s="5">
        <v>42796</v>
      </c>
      <c r="F933" t="s">
        <v>3946</v>
      </c>
      <c r="G933" s="5">
        <v>19681</v>
      </c>
      <c r="H933" t="s">
        <v>3288</v>
      </c>
      <c r="I933">
        <v>1953</v>
      </c>
      <c r="J933">
        <f>2025-Table_Customer_Lookup[[#This Row],[birth_year]]</f>
        <v>72</v>
      </c>
      <c r="K933">
        <f ca="1">RANDBETWEEN(120,300)</f>
        <v>261</v>
      </c>
      <c r="N933" s="13" t="str" cm="1">
        <f t="array" ref="N933">_xlfn.IFS(Table_Customer_Lookup[[#This Row],[home_store]]=3,"Low",Table_Customer_Lookup[[#This Row],[home_store]]=5,"Middle",Table_Customer_Lookup[[#This Row],[home_store]]=8,"High")</f>
        <v>Middle</v>
      </c>
      <c r="O933" s="12">
        <f t="shared" si="14"/>
        <v>4</v>
      </c>
      <c r="P933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Cole</v>
      </c>
      <c r="Q933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934" spans="1:17" x14ac:dyDescent="0.3">
      <c r="A934">
        <v>5166</v>
      </c>
      <c r="B934">
        <v>5</v>
      </c>
      <c r="C934" t="s">
        <v>3947</v>
      </c>
      <c r="D934" t="s">
        <v>3948</v>
      </c>
      <c r="E934" s="5">
        <v>43365</v>
      </c>
      <c r="F934" t="s">
        <v>3949</v>
      </c>
      <c r="G934" s="5">
        <v>32525</v>
      </c>
      <c r="H934" t="s">
        <v>3288</v>
      </c>
      <c r="I934">
        <v>1989</v>
      </c>
      <c r="J934">
        <f>2025-Table_Customer_Lookup[[#This Row],[birth_year]]</f>
        <v>36</v>
      </c>
      <c r="K934">
        <f ca="1">RANDBETWEEN(120,300)</f>
        <v>156</v>
      </c>
      <c r="N934" s="13" t="str" cm="1">
        <f t="array" ref="N934">_xlfn.IFS(Table_Customer_Lookup[[#This Row],[home_store]]=3,"Low",Table_Customer_Lookup[[#This Row],[home_store]]=5,"Middle",Table_Customer_Lookup[[#This Row],[home_store]]=8,"High")</f>
        <v>Middle</v>
      </c>
      <c r="O934" s="12">
        <f t="shared" si="14"/>
        <v>5</v>
      </c>
      <c r="P934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Tanek</v>
      </c>
      <c r="Q934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935" spans="1:17" x14ac:dyDescent="0.3">
      <c r="A935">
        <v>5173</v>
      </c>
      <c r="B935">
        <v>5</v>
      </c>
      <c r="C935" t="s">
        <v>3950</v>
      </c>
      <c r="D935" t="s">
        <v>3951</v>
      </c>
      <c r="E935" s="5">
        <v>42837</v>
      </c>
      <c r="F935" t="s">
        <v>3952</v>
      </c>
      <c r="G935" s="5">
        <v>20621</v>
      </c>
      <c r="H935" t="s">
        <v>3288</v>
      </c>
      <c r="I935">
        <v>1956</v>
      </c>
      <c r="J935">
        <f>2025-Table_Customer_Lookup[[#This Row],[birth_year]]</f>
        <v>69</v>
      </c>
      <c r="K935">
        <f ca="1">RANDBETWEEN(120,300)</f>
        <v>125</v>
      </c>
      <c r="N935" s="13" t="str" cm="1">
        <f t="array" ref="N935">_xlfn.IFS(Table_Customer_Lookup[[#This Row],[home_store]]=3,"Low",Table_Customer_Lookup[[#This Row],[home_store]]=5,"Middle",Table_Customer_Lookup[[#This Row],[home_store]]=8,"High")</f>
        <v>Middle</v>
      </c>
      <c r="O935" s="12">
        <f t="shared" si="14"/>
        <v>5</v>
      </c>
      <c r="P935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Noble</v>
      </c>
      <c r="Q935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936" spans="1:17" x14ac:dyDescent="0.3">
      <c r="A936">
        <v>5175</v>
      </c>
      <c r="B936">
        <v>5</v>
      </c>
      <c r="C936" t="s">
        <v>3600</v>
      </c>
      <c r="D936" t="s">
        <v>3953</v>
      </c>
      <c r="E936" s="5">
        <v>42757</v>
      </c>
      <c r="F936" t="s">
        <v>3954</v>
      </c>
      <c r="G936" s="5">
        <v>18819</v>
      </c>
      <c r="H936" t="s">
        <v>3288</v>
      </c>
      <c r="I936">
        <v>1951</v>
      </c>
      <c r="J936">
        <f>2025-Table_Customer_Lookup[[#This Row],[birth_year]]</f>
        <v>74</v>
      </c>
      <c r="K936">
        <f ca="1">RANDBETWEEN(120,300)</f>
        <v>250</v>
      </c>
      <c r="N936" s="13" t="str" cm="1">
        <f t="array" ref="N936">_xlfn.IFS(Table_Customer_Lookup[[#This Row],[home_store]]=3,"Low",Table_Customer_Lookup[[#This Row],[home_store]]=5,"Middle",Table_Customer_Lookup[[#This Row],[home_store]]=8,"High")</f>
        <v>Middle</v>
      </c>
      <c r="O936" s="12">
        <f t="shared" si="14"/>
        <v>6</v>
      </c>
      <c r="P936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Tobias</v>
      </c>
      <c r="Q936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937" spans="1:17" x14ac:dyDescent="0.3">
      <c r="A937">
        <v>5179</v>
      </c>
      <c r="B937">
        <v>5</v>
      </c>
      <c r="C937" t="s">
        <v>3955</v>
      </c>
      <c r="D937" t="s">
        <v>3956</v>
      </c>
      <c r="E937" s="5">
        <v>43327</v>
      </c>
      <c r="F937" t="s">
        <v>3957</v>
      </c>
      <c r="G937" s="5">
        <v>31664</v>
      </c>
      <c r="H937" t="s">
        <v>3288</v>
      </c>
      <c r="I937">
        <v>1986</v>
      </c>
      <c r="J937">
        <f>2025-Table_Customer_Lookup[[#This Row],[birth_year]]</f>
        <v>39</v>
      </c>
      <c r="K937">
        <f ca="1">RANDBETWEEN(120,300)</f>
        <v>230</v>
      </c>
      <c r="N937" s="13" t="str" cm="1">
        <f t="array" ref="N937">_xlfn.IFS(Table_Customer_Lookup[[#This Row],[home_store]]=3,"Low",Table_Customer_Lookup[[#This Row],[home_store]]=5,"Middle",Table_Customer_Lookup[[#This Row],[home_store]]=8,"High")</f>
        <v>Middle</v>
      </c>
      <c r="O937" s="12">
        <f t="shared" si="14"/>
        <v>5</v>
      </c>
      <c r="P937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Caleb</v>
      </c>
      <c r="Q937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938" spans="1:17" x14ac:dyDescent="0.3">
      <c r="A938">
        <v>5184</v>
      </c>
      <c r="B938">
        <v>5</v>
      </c>
      <c r="C938" t="s">
        <v>3960</v>
      </c>
      <c r="D938" t="s">
        <v>3961</v>
      </c>
      <c r="E938" s="5">
        <v>43487</v>
      </c>
      <c r="F938" t="s">
        <v>3962</v>
      </c>
      <c r="G938" s="5">
        <v>35266</v>
      </c>
      <c r="H938" t="s">
        <v>3288</v>
      </c>
      <c r="I938">
        <v>1996</v>
      </c>
      <c r="J938">
        <f>2025-Table_Customer_Lookup[[#This Row],[birth_year]]</f>
        <v>29</v>
      </c>
      <c r="K938">
        <f ca="1">RANDBETWEEN(120,300)</f>
        <v>292</v>
      </c>
      <c r="N938" s="13" t="str" cm="1">
        <f t="array" ref="N938">_xlfn.IFS(Table_Customer_Lookup[[#This Row],[home_store]]=3,"Low",Table_Customer_Lookup[[#This Row],[home_store]]=5,"Middle",Table_Customer_Lookup[[#This Row],[home_store]]=8,"High")</f>
        <v>Middle</v>
      </c>
      <c r="O938" s="12">
        <f t="shared" si="14"/>
        <v>5</v>
      </c>
      <c r="P938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Chaim</v>
      </c>
      <c r="Q938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939" spans="1:17" x14ac:dyDescent="0.3">
      <c r="A939">
        <v>5190</v>
      </c>
      <c r="B939">
        <v>5</v>
      </c>
      <c r="C939" t="s">
        <v>3774</v>
      </c>
      <c r="D939" t="s">
        <v>3963</v>
      </c>
      <c r="E939" s="5">
        <v>43153</v>
      </c>
      <c r="F939" t="s">
        <v>3964</v>
      </c>
      <c r="G939" s="5">
        <v>27748</v>
      </c>
      <c r="H939" t="s">
        <v>3288</v>
      </c>
      <c r="I939">
        <v>1975</v>
      </c>
      <c r="J939">
        <f>2025-Table_Customer_Lookup[[#This Row],[birth_year]]</f>
        <v>50</v>
      </c>
      <c r="K939">
        <f ca="1">RANDBETWEEN(120,300)</f>
        <v>271</v>
      </c>
      <c r="N939" s="13" t="str" cm="1">
        <f t="array" ref="N939">_xlfn.IFS(Table_Customer_Lookup[[#This Row],[home_store]]=3,"Low",Table_Customer_Lookup[[#This Row],[home_store]]=5,"Middle",Table_Customer_Lookup[[#This Row],[home_store]]=8,"High")</f>
        <v>Middle</v>
      </c>
      <c r="O939" s="12">
        <f t="shared" si="14"/>
        <v>5</v>
      </c>
      <c r="P939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Jonah</v>
      </c>
      <c r="Q939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940" spans="1:17" x14ac:dyDescent="0.3">
      <c r="A940">
        <v>5197</v>
      </c>
      <c r="B940">
        <v>5</v>
      </c>
      <c r="C940" t="s">
        <v>3965</v>
      </c>
      <c r="D940" t="s">
        <v>3966</v>
      </c>
      <c r="E940" s="5">
        <v>43338</v>
      </c>
      <c r="F940" t="s">
        <v>3967</v>
      </c>
      <c r="G940" s="5">
        <v>31899</v>
      </c>
      <c r="H940" t="s">
        <v>3288</v>
      </c>
      <c r="I940">
        <v>1987</v>
      </c>
      <c r="J940">
        <f>2025-Table_Customer_Lookup[[#This Row],[birth_year]]</f>
        <v>38</v>
      </c>
      <c r="K940">
        <f ca="1">RANDBETWEEN(120,300)</f>
        <v>291</v>
      </c>
      <c r="N940" s="13" t="str" cm="1">
        <f t="array" ref="N940">_xlfn.IFS(Table_Customer_Lookup[[#This Row],[home_store]]=3,"Low",Table_Customer_Lookup[[#This Row],[home_store]]=5,"Middle",Table_Customer_Lookup[[#This Row],[home_store]]=8,"High")</f>
        <v>Middle</v>
      </c>
      <c r="O940" s="12">
        <f t="shared" si="14"/>
        <v>5</v>
      </c>
      <c r="P940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Derek</v>
      </c>
      <c r="Q940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941" spans="1:17" x14ac:dyDescent="0.3">
      <c r="A941">
        <v>5200</v>
      </c>
      <c r="B941">
        <v>5</v>
      </c>
      <c r="C941" t="s">
        <v>3968</v>
      </c>
      <c r="D941" t="s">
        <v>3969</v>
      </c>
      <c r="E941" s="5">
        <v>42893</v>
      </c>
      <c r="F941" t="s">
        <v>3970</v>
      </c>
      <c r="G941" s="5">
        <v>21874</v>
      </c>
      <c r="H941" t="s">
        <v>3288</v>
      </c>
      <c r="I941">
        <v>1959</v>
      </c>
      <c r="J941">
        <f>2025-Table_Customer_Lookup[[#This Row],[birth_year]]</f>
        <v>66</v>
      </c>
      <c r="K941">
        <f ca="1">RANDBETWEEN(120,300)</f>
        <v>237</v>
      </c>
      <c r="N941" s="13" t="str" cm="1">
        <f t="array" ref="N941">_xlfn.IFS(Table_Customer_Lookup[[#This Row],[home_store]]=3,"Low",Table_Customer_Lookup[[#This Row],[home_store]]=5,"Middle",Table_Customer_Lookup[[#This Row],[home_store]]=8,"High")</f>
        <v>Middle</v>
      </c>
      <c r="O941" s="12">
        <f t="shared" si="14"/>
        <v>5</v>
      </c>
      <c r="P941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Henry</v>
      </c>
      <c r="Q941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942" spans="1:17" x14ac:dyDescent="0.3">
      <c r="A942">
        <v>5203</v>
      </c>
      <c r="B942">
        <v>5</v>
      </c>
      <c r="C942" t="s">
        <v>3971</v>
      </c>
      <c r="D942" t="s">
        <v>3972</v>
      </c>
      <c r="E942" s="5">
        <v>42896</v>
      </c>
      <c r="F942" t="s">
        <v>3973</v>
      </c>
      <c r="G942" s="5">
        <v>21952</v>
      </c>
      <c r="H942" t="s">
        <v>3288</v>
      </c>
      <c r="I942">
        <v>1960</v>
      </c>
      <c r="J942">
        <f>2025-Table_Customer_Lookup[[#This Row],[birth_year]]</f>
        <v>65</v>
      </c>
      <c r="K942">
        <f ca="1">RANDBETWEEN(120,300)</f>
        <v>222</v>
      </c>
      <c r="N942" s="13" t="str" cm="1">
        <f t="array" ref="N942">_xlfn.IFS(Table_Customer_Lookup[[#This Row],[home_store]]=3,"Low",Table_Customer_Lookup[[#This Row],[home_store]]=5,"Middle",Table_Customer_Lookup[[#This Row],[home_store]]=8,"High")</f>
        <v>Middle</v>
      </c>
      <c r="O942" s="12">
        <f t="shared" si="14"/>
        <v>5</v>
      </c>
      <c r="P942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Uriah</v>
      </c>
      <c r="Q942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943" spans="1:17" x14ac:dyDescent="0.3">
      <c r="A943">
        <v>5208</v>
      </c>
      <c r="B943">
        <v>5</v>
      </c>
      <c r="C943" t="s">
        <v>3974</v>
      </c>
      <c r="D943" t="s">
        <v>3975</v>
      </c>
      <c r="E943" s="5">
        <v>43480</v>
      </c>
      <c r="F943" t="s">
        <v>3976</v>
      </c>
      <c r="G943" s="5">
        <v>35110</v>
      </c>
      <c r="H943" t="s">
        <v>3288</v>
      </c>
      <c r="I943">
        <v>1996</v>
      </c>
      <c r="J943">
        <f>2025-Table_Customer_Lookup[[#This Row],[birth_year]]</f>
        <v>29</v>
      </c>
      <c r="K943">
        <f ca="1">RANDBETWEEN(120,300)</f>
        <v>176</v>
      </c>
      <c r="N943" s="13" t="str" cm="1">
        <f t="array" ref="N943">_xlfn.IFS(Table_Customer_Lookup[[#This Row],[home_store]]=3,"Low",Table_Customer_Lookup[[#This Row],[home_store]]=5,"Middle",Table_Customer_Lookup[[#This Row],[home_store]]=8,"High")</f>
        <v>Middle</v>
      </c>
      <c r="O943" s="12">
        <f t="shared" si="14"/>
        <v>7</v>
      </c>
      <c r="P943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Forrest</v>
      </c>
      <c r="Q943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944" spans="1:17" x14ac:dyDescent="0.3">
      <c r="A944">
        <v>5209</v>
      </c>
      <c r="B944">
        <v>5</v>
      </c>
      <c r="C944" t="s">
        <v>3328</v>
      </c>
      <c r="D944" t="s">
        <v>3977</v>
      </c>
      <c r="E944" s="5">
        <v>43181</v>
      </c>
      <c r="F944" t="s">
        <v>3978</v>
      </c>
      <c r="G944" s="5">
        <v>28374</v>
      </c>
      <c r="H944" t="s">
        <v>3288</v>
      </c>
      <c r="I944">
        <v>1977</v>
      </c>
      <c r="J944">
        <f>2025-Table_Customer_Lookup[[#This Row],[birth_year]]</f>
        <v>48</v>
      </c>
      <c r="K944">
        <f ca="1">RANDBETWEEN(120,300)</f>
        <v>145</v>
      </c>
      <c r="N944" s="13" t="str" cm="1">
        <f t="array" ref="N944">_xlfn.IFS(Table_Customer_Lookup[[#This Row],[home_store]]=3,"Low",Table_Customer_Lookup[[#This Row],[home_store]]=5,"Middle",Table_Customer_Lookup[[#This Row],[home_store]]=8,"High")</f>
        <v>Middle</v>
      </c>
      <c r="O944" s="12">
        <f t="shared" si="14"/>
        <v>5</v>
      </c>
      <c r="P944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Louis</v>
      </c>
      <c r="Q944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945" spans="1:17" x14ac:dyDescent="0.3">
      <c r="A945">
        <v>5214</v>
      </c>
      <c r="B945">
        <v>5</v>
      </c>
      <c r="C945" t="s">
        <v>3979</v>
      </c>
      <c r="D945" t="s">
        <v>3980</v>
      </c>
      <c r="E945" s="5">
        <v>42827</v>
      </c>
      <c r="F945" t="s">
        <v>3981</v>
      </c>
      <c r="G945" s="5">
        <v>20386</v>
      </c>
      <c r="H945" t="s">
        <v>3288</v>
      </c>
      <c r="I945">
        <v>1955</v>
      </c>
      <c r="J945">
        <f>2025-Table_Customer_Lookup[[#This Row],[birth_year]]</f>
        <v>70</v>
      </c>
      <c r="K945">
        <f ca="1">RANDBETWEEN(120,300)</f>
        <v>197</v>
      </c>
      <c r="N945" s="13" t="str" cm="1">
        <f t="array" ref="N945">_xlfn.IFS(Table_Customer_Lookup[[#This Row],[home_store]]=3,"Low",Table_Customer_Lookup[[#This Row],[home_store]]=5,"Middle",Table_Customer_Lookup[[#This Row],[home_store]]=8,"High")</f>
        <v>Middle</v>
      </c>
      <c r="O945" s="12">
        <f t="shared" si="14"/>
        <v>7</v>
      </c>
      <c r="P945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Stephen</v>
      </c>
      <c r="Q945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946" spans="1:17" x14ac:dyDescent="0.3">
      <c r="A946">
        <v>5217</v>
      </c>
      <c r="B946">
        <v>5</v>
      </c>
      <c r="C946" t="s">
        <v>3681</v>
      </c>
      <c r="D946" t="s">
        <v>3982</v>
      </c>
      <c r="E946" s="5">
        <v>43101</v>
      </c>
      <c r="F946" t="s">
        <v>3983</v>
      </c>
      <c r="G946" s="5">
        <v>26573</v>
      </c>
      <c r="H946" t="s">
        <v>3288</v>
      </c>
      <c r="I946">
        <v>1972</v>
      </c>
      <c r="J946">
        <f>2025-Table_Customer_Lookup[[#This Row],[birth_year]]</f>
        <v>53</v>
      </c>
      <c r="K946">
        <f ca="1">RANDBETWEEN(120,300)</f>
        <v>143</v>
      </c>
      <c r="N946" s="13" t="str" cm="1">
        <f t="array" ref="N946">_xlfn.IFS(Table_Customer_Lookup[[#This Row],[home_store]]=3,"Low",Table_Customer_Lookup[[#This Row],[home_store]]=5,"Middle",Table_Customer_Lookup[[#This Row],[home_store]]=8,"High")</f>
        <v>Middle</v>
      </c>
      <c r="O946" s="12">
        <f t="shared" si="14"/>
        <v>6</v>
      </c>
      <c r="P946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Kennan</v>
      </c>
      <c r="Q946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947" spans="1:17" x14ac:dyDescent="0.3">
      <c r="A947">
        <v>5234</v>
      </c>
      <c r="B947">
        <v>5</v>
      </c>
      <c r="C947" t="s">
        <v>3708</v>
      </c>
      <c r="D947" t="s">
        <v>3984</v>
      </c>
      <c r="E947" s="5">
        <v>42882</v>
      </c>
      <c r="F947" t="s">
        <v>3985</v>
      </c>
      <c r="G947" s="5">
        <v>21639</v>
      </c>
      <c r="H947" t="s">
        <v>3288</v>
      </c>
      <c r="I947">
        <v>1959</v>
      </c>
      <c r="J947">
        <f>2025-Table_Customer_Lookup[[#This Row],[birth_year]]</f>
        <v>66</v>
      </c>
      <c r="K947">
        <f ca="1">RANDBETWEEN(120,300)</f>
        <v>256</v>
      </c>
      <c r="N947" s="13" t="str" cm="1">
        <f t="array" ref="N947">_xlfn.IFS(Table_Customer_Lookup[[#This Row],[home_store]]=3,"Low",Table_Customer_Lookup[[#This Row],[home_store]]=5,"Middle",Table_Customer_Lookup[[#This Row],[home_store]]=8,"High")</f>
        <v>Middle</v>
      </c>
      <c r="O947" s="12">
        <f t="shared" si="14"/>
        <v>4</v>
      </c>
      <c r="P947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Mark</v>
      </c>
      <c r="Q947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948" spans="1:17" x14ac:dyDescent="0.3">
      <c r="A948">
        <v>5235</v>
      </c>
      <c r="B948">
        <v>5</v>
      </c>
      <c r="C948" t="s">
        <v>3986</v>
      </c>
      <c r="D948" t="s">
        <v>3987</v>
      </c>
      <c r="E948" s="5">
        <v>42935</v>
      </c>
      <c r="F948" t="s">
        <v>3988</v>
      </c>
      <c r="G948" s="5">
        <v>22814</v>
      </c>
      <c r="H948" t="s">
        <v>3288</v>
      </c>
      <c r="I948">
        <v>1962</v>
      </c>
      <c r="J948">
        <f>2025-Table_Customer_Lookup[[#This Row],[birth_year]]</f>
        <v>63</v>
      </c>
      <c r="K948">
        <f ca="1">RANDBETWEEN(120,300)</f>
        <v>128</v>
      </c>
      <c r="N948" s="13" t="str" cm="1">
        <f t="array" ref="N948">_xlfn.IFS(Table_Customer_Lookup[[#This Row],[home_store]]=3,"Low",Table_Customer_Lookup[[#This Row],[home_store]]=5,"Middle",Table_Customer_Lookup[[#This Row],[home_store]]=8,"High")</f>
        <v>Middle</v>
      </c>
      <c r="O948" s="12">
        <f t="shared" si="14"/>
        <v>8</v>
      </c>
      <c r="P948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Hamilton</v>
      </c>
      <c r="Q948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949" spans="1:17" x14ac:dyDescent="0.3">
      <c r="A949">
        <v>5237</v>
      </c>
      <c r="B949">
        <v>5</v>
      </c>
      <c r="C949" t="s">
        <v>3612</v>
      </c>
      <c r="D949" t="s">
        <v>3989</v>
      </c>
      <c r="E949" s="5">
        <v>42775</v>
      </c>
      <c r="F949" t="s">
        <v>3990</v>
      </c>
      <c r="G949" s="5">
        <v>19211</v>
      </c>
      <c r="H949" t="s">
        <v>3288</v>
      </c>
      <c r="I949">
        <v>1952</v>
      </c>
      <c r="J949">
        <f>2025-Table_Customer_Lookup[[#This Row],[birth_year]]</f>
        <v>73</v>
      </c>
      <c r="K949">
        <f ca="1">RANDBETWEEN(120,300)</f>
        <v>179</v>
      </c>
      <c r="N949" s="13" t="str" cm="1">
        <f t="array" ref="N949">_xlfn.IFS(Table_Customer_Lookup[[#This Row],[home_store]]=3,"Low",Table_Customer_Lookup[[#This Row],[home_store]]=5,"Middle",Table_Customer_Lookup[[#This Row],[home_store]]=8,"High")</f>
        <v>Middle</v>
      </c>
      <c r="O949" s="12">
        <f t="shared" si="14"/>
        <v>5</v>
      </c>
      <c r="P949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Gavin</v>
      </c>
      <c r="Q949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950" spans="1:17" x14ac:dyDescent="0.3">
      <c r="A950">
        <v>5245</v>
      </c>
      <c r="B950">
        <v>5</v>
      </c>
      <c r="C950" t="s">
        <v>3991</v>
      </c>
      <c r="D950" t="s">
        <v>3992</v>
      </c>
      <c r="E950" s="5">
        <v>43303</v>
      </c>
      <c r="F950" t="s">
        <v>3993</v>
      </c>
      <c r="G950" s="5">
        <v>31116</v>
      </c>
      <c r="H950" t="s">
        <v>3288</v>
      </c>
      <c r="I950">
        <v>1985</v>
      </c>
      <c r="J950">
        <f>2025-Table_Customer_Lookup[[#This Row],[birth_year]]</f>
        <v>40</v>
      </c>
      <c r="K950">
        <f ca="1">RANDBETWEEN(120,300)</f>
        <v>210</v>
      </c>
      <c r="N950" s="13" t="str" cm="1">
        <f t="array" ref="N950">_xlfn.IFS(Table_Customer_Lookup[[#This Row],[home_store]]=3,"Low",Table_Customer_Lookup[[#This Row],[home_store]]=5,"Middle",Table_Customer_Lookup[[#This Row],[home_store]]=8,"High")</f>
        <v>Middle</v>
      </c>
      <c r="O950" s="12">
        <f t="shared" si="14"/>
        <v>6</v>
      </c>
      <c r="P950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Colton</v>
      </c>
      <c r="Q950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951" spans="1:17" x14ac:dyDescent="0.3">
      <c r="A951">
        <v>5246</v>
      </c>
      <c r="B951">
        <v>5</v>
      </c>
      <c r="C951" t="s">
        <v>3986</v>
      </c>
      <c r="D951" t="s">
        <v>3994</v>
      </c>
      <c r="E951" s="5">
        <v>42782</v>
      </c>
      <c r="F951" t="s">
        <v>3995</v>
      </c>
      <c r="G951" s="5">
        <v>19368</v>
      </c>
      <c r="H951" t="s">
        <v>3288</v>
      </c>
      <c r="I951">
        <v>1953</v>
      </c>
      <c r="J951">
        <f>2025-Table_Customer_Lookup[[#This Row],[birth_year]]</f>
        <v>72</v>
      </c>
      <c r="K951">
        <f ca="1">RANDBETWEEN(120,300)</f>
        <v>216</v>
      </c>
      <c r="N951" s="13" t="str" cm="1">
        <f t="array" ref="N951">_xlfn.IFS(Table_Customer_Lookup[[#This Row],[home_store]]=3,"Low",Table_Customer_Lookup[[#This Row],[home_store]]=5,"Middle",Table_Customer_Lookup[[#This Row],[home_store]]=8,"High")</f>
        <v>Middle</v>
      </c>
      <c r="O951" s="12">
        <f t="shared" si="14"/>
        <v>8</v>
      </c>
      <c r="P951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Hamilton</v>
      </c>
      <c r="Q951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952" spans="1:17" x14ac:dyDescent="0.3">
      <c r="A952">
        <v>5250</v>
      </c>
      <c r="B952">
        <v>5</v>
      </c>
      <c r="C952" t="s">
        <v>3999</v>
      </c>
      <c r="D952" t="s">
        <v>4000</v>
      </c>
      <c r="E952" s="5">
        <v>43199</v>
      </c>
      <c r="F952" t="s">
        <v>4001</v>
      </c>
      <c r="G952" s="5">
        <v>28766</v>
      </c>
      <c r="H952" t="s">
        <v>3288</v>
      </c>
      <c r="I952">
        <v>1978</v>
      </c>
      <c r="J952">
        <f>2025-Table_Customer_Lookup[[#This Row],[birth_year]]</f>
        <v>47</v>
      </c>
      <c r="K952">
        <f ca="1">RANDBETWEEN(120,300)</f>
        <v>145</v>
      </c>
      <c r="N952" s="13" t="str" cm="1">
        <f t="array" ref="N952">_xlfn.IFS(Table_Customer_Lookup[[#This Row],[home_store]]=3,"Low",Table_Customer_Lookup[[#This Row],[home_store]]=5,"Middle",Table_Customer_Lookup[[#This Row],[home_store]]=8,"High")</f>
        <v>Middle</v>
      </c>
      <c r="O952" s="12">
        <f t="shared" si="14"/>
        <v>8</v>
      </c>
      <c r="P952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Marshall</v>
      </c>
      <c r="Q952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953" spans="1:17" x14ac:dyDescent="0.3">
      <c r="A953">
        <v>5251</v>
      </c>
      <c r="B953">
        <v>5</v>
      </c>
      <c r="C953" t="s">
        <v>4002</v>
      </c>
      <c r="D953" t="s">
        <v>4003</v>
      </c>
      <c r="E953" s="5">
        <v>43320</v>
      </c>
      <c r="F953" t="s">
        <v>4004</v>
      </c>
      <c r="G953" s="5">
        <v>31507</v>
      </c>
      <c r="H953" t="s">
        <v>3288</v>
      </c>
      <c r="I953">
        <v>1986</v>
      </c>
      <c r="J953">
        <f>2025-Table_Customer_Lookup[[#This Row],[birth_year]]</f>
        <v>39</v>
      </c>
      <c r="K953">
        <f ca="1">RANDBETWEEN(120,300)</f>
        <v>132</v>
      </c>
      <c r="N953" s="13" t="str" cm="1">
        <f t="array" ref="N953">_xlfn.IFS(Table_Customer_Lookup[[#This Row],[home_store]]=3,"Low",Table_Customer_Lookup[[#This Row],[home_store]]=5,"Middle",Table_Customer_Lookup[[#This Row],[home_store]]=8,"High")</f>
        <v>Middle</v>
      </c>
      <c r="O953" s="12">
        <f t="shared" si="14"/>
        <v>6</v>
      </c>
      <c r="P953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Daquan</v>
      </c>
      <c r="Q953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954" spans="1:17" x14ac:dyDescent="0.3">
      <c r="A954">
        <v>5252</v>
      </c>
      <c r="B954">
        <v>5</v>
      </c>
      <c r="C954" t="s">
        <v>3847</v>
      </c>
      <c r="D954" t="s">
        <v>4005</v>
      </c>
      <c r="E954" s="5">
        <v>43067</v>
      </c>
      <c r="F954" t="s">
        <v>4006</v>
      </c>
      <c r="G954" s="5">
        <v>25790</v>
      </c>
      <c r="H954" t="s">
        <v>3288</v>
      </c>
      <c r="I954">
        <v>1970</v>
      </c>
      <c r="J954">
        <f>2025-Table_Customer_Lookup[[#This Row],[birth_year]]</f>
        <v>55</v>
      </c>
      <c r="K954">
        <f ca="1">RANDBETWEEN(120,300)</f>
        <v>177</v>
      </c>
      <c r="N954" s="13" t="str" cm="1">
        <f t="array" ref="N954">_xlfn.IFS(Table_Customer_Lookup[[#This Row],[home_store]]=3,"Low",Table_Customer_Lookup[[#This Row],[home_store]]=5,"Middle",Table_Customer_Lookup[[#This Row],[home_store]]=8,"High")</f>
        <v>Middle</v>
      </c>
      <c r="O954" s="12">
        <f t="shared" si="14"/>
        <v>5</v>
      </c>
      <c r="P954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Ethan</v>
      </c>
      <c r="Q954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955" spans="1:17" x14ac:dyDescent="0.3">
      <c r="A955">
        <v>5253</v>
      </c>
      <c r="B955">
        <v>5</v>
      </c>
      <c r="C955" t="s">
        <v>4007</v>
      </c>
      <c r="D955" t="s">
        <v>4008</v>
      </c>
      <c r="E955" s="5">
        <v>43032</v>
      </c>
      <c r="F955" t="s">
        <v>4009</v>
      </c>
      <c r="G955" s="5">
        <v>25007</v>
      </c>
      <c r="H955" t="s">
        <v>3288</v>
      </c>
      <c r="I955">
        <v>1968</v>
      </c>
      <c r="J955">
        <f>2025-Table_Customer_Lookup[[#This Row],[birth_year]]</f>
        <v>57</v>
      </c>
      <c r="K955">
        <f ca="1">RANDBETWEEN(120,300)</f>
        <v>147</v>
      </c>
      <c r="N955" s="13" t="str" cm="1">
        <f t="array" ref="N955">_xlfn.IFS(Table_Customer_Lookup[[#This Row],[home_store]]=3,"Low",Table_Customer_Lookup[[#This Row],[home_store]]=5,"Middle",Table_Customer_Lookup[[#This Row],[home_store]]=8,"High")</f>
        <v>Middle</v>
      </c>
      <c r="O955" s="12">
        <f t="shared" si="14"/>
        <v>6</v>
      </c>
      <c r="P955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Lester</v>
      </c>
      <c r="Q955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956" spans="1:17" x14ac:dyDescent="0.3">
      <c r="A956">
        <v>5255</v>
      </c>
      <c r="B956">
        <v>5</v>
      </c>
      <c r="C956" t="s">
        <v>3553</v>
      </c>
      <c r="D956" t="s">
        <v>4010</v>
      </c>
      <c r="E956" s="5">
        <v>42743</v>
      </c>
      <c r="F956" t="s">
        <v>4011</v>
      </c>
      <c r="G956" s="5">
        <v>18506</v>
      </c>
      <c r="H956" t="s">
        <v>3288</v>
      </c>
      <c r="I956">
        <v>1950</v>
      </c>
      <c r="J956">
        <f>2025-Table_Customer_Lookup[[#This Row],[birth_year]]</f>
        <v>75</v>
      </c>
      <c r="K956">
        <f ca="1">RANDBETWEEN(120,300)</f>
        <v>148</v>
      </c>
      <c r="N956" s="13" t="str" cm="1">
        <f t="array" ref="N956">_xlfn.IFS(Table_Customer_Lookup[[#This Row],[home_store]]=3,"Low",Table_Customer_Lookup[[#This Row],[home_store]]=5,"Middle",Table_Customer_Lookup[[#This Row],[home_store]]=8,"High")</f>
        <v>Middle</v>
      </c>
      <c r="O956" s="12">
        <f t="shared" si="14"/>
        <v>5</v>
      </c>
      <c r="P956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Peter</v>
      </c>
      <c r="Q956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957" spans="1:17" x14ac:dyDescent="0.3">
      <c r="A957">
        <v>5261</v>
      </c>
      <c r="B957">
        <v>5</v>
      </c>
      <c r="C957" t="s">
        <v>4012</v>
      </c>
      <c r="D957" t="s">
        <v>4013</v>
      </c>
      <c r="E957" s="5">
        <v>43056</v>
      </c>
      <c r="F957" t="s">
        <v>4014</v>
      </c>
      <c r="G957" s="5">
        <v>25555</v>
      </c>
      <c r="H957" t="s">
        <v>3288</v>
      </c>
      <c r="I957">
        <v>1969</v>
      </c>
      <c r="J957">
        <f>2025-Table_Customer_Lookup[[#This Row],[birth_year]]</f>
        <v>56</v>
      </c>
      <c r="K957">
        <f ca="1">RANDBETWEEN(120,300)</f>
        <v>235</v>
      </c>
      <c r="N957" s="13" t="str" cm="1">
        <f t="array" ref="N957">_xlfn.IFS(Table_Customer_Lookup[[#This Row],[home_store]]=3,"Low",Table_Customer_Lookup[[#This Row],[home_store]]=5,"Middle",Table_Customer_Lookup[[#This Row],[home_store]]=8,"High")</f>
        <v>Middle</v>
      </c>
      <c r="O957" s="12">
        <f t="shared" si="14"/>
        <v>6</v>
      </c>
      <c r="P957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Vernon</v>
      </c>
      <c r="Q957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958" spans="1:17" x14ac:dyDescent="0.3">
      <c r="A958">
        <v>5266</v>
      </c>
      <c r="B958">
        <v>5</v>
      </c>
      <c r="C958" t="s">
        <v>3974</v>
      </c>
      <c r="D958" t="s">
        <v>4015</v>
      </c>
      <c r="E958" s="5">
        <v>43216</v>
      </c>
      <c r="F958" t="s">
        <v>4016</v>
      </c>
      <c r="G958" s="5">
        <v>29158</v>
      </c>
      <c r="H958" t="s">
        <v>3288</v>
      </c>
      <c r="I958">
        <v>1979</v>
      </c>
      <c r="J958">
        <f>2025-Table_Customer_Lookup[[#This Row],[birth_year]]</f>
        <v>46</v>
      </c>
      <c r="K958">
        <f ca="1">RANDBETWEEN(120,300)</f>
        <v>269</v>
      </c>
      <c r="N958" s="13" t="str" cm="1">
        <f t="array" ref="N958">_xlfn.IFS(Table_Customer_Lookup[[#This Row],[home_store]]=3,"Low",Table_Customer_Lookup[[#This Row],[home_store]]=5,"Middle",Table_Customer_Lookup[[#This Row],[home_store]]=8,"High")</f>
        <v>Middle</v>
      </c>
      <c r="O958" s="12">
        <f t="shared" si="14"/>
        <v>7</v>
      </c>
      <c r="P958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Forrest</v>
      </c>
      <c r="Q958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959" spans="1:17" x14ac:dyDescent="0.3">
      <c r="A959">
        <v>5274</v>
      </c>
      <c r="B959">
        <v>5</v>
      </c>
      <c r="C959" t="s">
        <v>3467</v>
      </c>
      <c r="D959" t="s">
        <v>4017</v>
      </c>
      <c r="E959" s="5">
        <v>43115</v>
      </c>
      <c r="F959" t="s">
        <v>4018</v>
      </c>
      <c r="G959" s="5">
        <v>26886</v>
      </c>
      <c r="H959" t="s">
        <v>3288</v>
      </c>
      <c r="I959">
        <v>1973</v>
      </c>
      <c r="J959">
        <f>2025-Table_Customer_Lookup[[#This Row],[birth_year]]</f>
        <v>52</v>
      </c>
      <c r="K959">
        <f ca="1">RANDBETWEEN(120,300)</f>
        <v>280</v>
      </c>
      <c r="N959" s="13" t="str" cm="1">
        <f t="array" ref="N959">_xlfn.IFS(Table_Customer_Lookup[[#This Row],[home_store]]=3,"Low",Table_Customer_Lookup[[#This Row],[home_store]]=5,"Middle",Table_Customer_Lookup[[#This Row],[home_store]]=8,"High")</f>
        <v>Middle</v>
      </c>
      <c r="O959" s="12">
        <f t="shared" si="14"/>
        <v>7</v>
      </c>
      <c r="P959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Garrett</v>
      </c>
      <c r="Q959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960" spans="1:17" x14ac:dyDescent="0.3">
      <c r="A960">
        <v>5276</v>
      </c>
      <c r="B960">
        <v>5</v>
      </c>
      <c r="C960" t="s">
        <v>3414</v>
      </c>
      <c r="D960" t="s">
        <v>4019</v>
      </c>
      <c r="E960" s="5">
        <v>43470</v>
      </c>
      <c r="F960" t="s">
        <v>4020</v>
      </c>
      <c r="G960" s="5">
        <v>34875</v>
      </c>
      <c r="H960" t="s">
        <v>3288</v>
      </c>
      <c r="I960">
        <v>1995</v>
      </c>
      <c r="J960">
        <f>2025-Table_Customer_Lookup[[#This Row],[birth_year]]</f>
        <v>30</v>
      </c>
      <c r="K960">
        <f ca="1">RANDBETWEEN(120,300)</f>
        <v>209</v>
      </c>
      <c r="N960" s="13" t="str" cm="1">
        <f t="array" ref="N960">_xlfn.IFS(Table_Customer_Lookup[[#This Row],[home_store]]=3,"Low",Table_Customer_Lookup[[#This Row],[home_store]]=5,"Middle",Table_Customer_Lookup[[#This Row],[home_store]]=8,"High")</f>
        <v>Middle</v>
      </c>
      <c r="O960" s="12">
        <f t="shared" si="14"/>
        <v>5</v>
      </c>
      <c r="P960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Ralph</v>
      </c>
      <c r="Q960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961" spans="1:17" x14ac:dyDescent="0.3">
      <c r="A961">
        <v>5282</v>
      </c>
      <c r="B961">
        <v>5</v>
      </c>
      <c r="C961" t="s">
        <v>4021</v>
      </c>
      <c r="D961" t="s">
        <v>4022</v>
      </c>
      <c r="E961" s="5">
        <v>43004</v>
      </c>
      <c r="F961" t="s">
        <v>4023</v>
      </c>
      <c r="G961" s="5">
        <v>24380</v>
      </c>
      <c r="H961" t="s">
        <v>3288</v>
      </c>
      <c r="I961">
        <v>1966</v>
      </c>
      <c r="J961">
        <f>2025-Table_Customer_Lookup[[#This Row],[birth_year]]</f>
        <v>59</v>
      </c>
      <c r="K961">
        <f ca="1">RANDBETWEEN(120,300)</f>
        <v>126</v>
      </c>
      <c r="N961" s="13" t="str" cm="1">
        <f t="array" ref="N961">_xlfn.IFS(Table_Customer_Lookup[[#This Row],[home_store]]=3,"Low",Table_Customer_Lookup[[#This Row],[home_store]]=5,"Middle",Table_Customer_Lookup[[#This Row],[home_store]]=8,"High")</f>
        <v>Middle</v>
      </c>
      <c r="O961" s="12">
        <f t="shared" si="14"/>
        <v>6</v>
      </c>
      <c r="P961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Deacon</v>
      </c>
      <c r="Q961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962" spans="1:17" x14ac:dyDescent="0.3">
      <c r="A962">
        <v>5283</v>
      </c>
      <c r="B962">
        <v>5</v>
      </c>
      <c r="C962" t="s">
        <v>4024</v>
      </c>
      <c r="D962" t="s">
        <v>4025</v>
      </c>
      <c r="E962" s="5">
        <v>43021</v>
      </c>
      <c r="F962" t="s">
        <v>4026</v>
      </c>
      <c r="G962" s="5">
        <v>24772</v>
      </c>
      <c r="H962" t="s">
        <v>3288</v>
      </c>
      <c r="I962">
        <v>1967</v>
      </c>
      <c r="J962">
        <f>2025-Table_Customer_Lookup[[#This Row],[birth_year]]</f>
        <v>58</v>
      </c>
      <c r="K962">
        <f ca="1">RANDBETWEEN(120,300)</f>
        <v>149</v>
      </c>
      <c r="N962" s="13" t="str" cm="1">
        <f t="array" ref="N962">_xlfn.IFS(Table_Customer_Lookup[[#This Row],[home_store]]=3,"Low",Table_Customer_Lookup[[#This Row],[home_store]]=5,"Middle",Table_Customer_Lookup[[#This Row],[home_store]]=8,"High")</f>
        <v>Middle</v>
      </c>
      <c r="O962" s="12">
        <f t="shared" si="14"/>
        <v>11</v>
      </c>
      <c r="P962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Christopher</v>
      </c>
      <c r="Q962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963" spans="1:17" x14ac:dyDescent="0.3">
      <c r="A963">
        <v>5286</v>
      </c>
      <c r="B963">
        <v>5</v>
      </c>
      <c r="C963" t="s">
        <v>4027</v>
      </c>
      <c r="D963" t="s">
        <v>4028</v>
      </c>
      <c r="E963" s="5">
        <v>43463</v>
      </c>
      <c r="F963" t="s">
        <v>4029</v>
      </c>
      <c r="G963" s="5">
        <v>34718</v>
      </c>
      <c r="H963" t="s">
        <v>3288</v>
      </c>
      <c r="I963">
        <v>1995</v>
      </c>
      <c r="J963">
        <f>2025-Table_Customer_Lookup[[#This Row],[birth_year]]</f>
        <v>30</v>
      </c>
      <c r="K963">
        <f ca="1">RANDBETWEEN(120,300)</f>
        <v>261</v>
      </c>
      <c r="N963" s="13" t="str" cm="1">
        <f t="array" ref="N963">_xlfn.IFS(Table_Customer_Lookup[[#This Row],[home_store]]=3,"Low",Table_Customer_Lookup[[#This Row],[home_store]]=5,"Middle",Table_Customer_Lookup[[#This Row],[home_store]]=8,"High")</f>
        <v>Middle</v>
      </c>
      <c r="O963" s="12">
        <f t="shared" ref="O963:O1026" si="15">LEN(C963)</f>
        <v>8</v>
      </c>
      <c r="P963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Benedict</v>
      </c>
      <c r="Q963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964" spans="1:17" x14ac:dyDescent="0.3">
      <c r="A964">
        <v>5288</v>
      </c>
      <c r="B964">
        <v>5</v>
      </c>
      <c r="C964" t="s">
        <v>4030</v>
      </c>
      <c r="D964" t="s">
        <v>4031</v>
      </c>
      <c r="E964" s="5">
        <v>43233</v>
      </c>
      <c r="F964" t="s">
        <v>4032</v>
      </c>
      <c r="G964" s="5">
        <v>29549</v>
      </c>
      <c r="H964" t="s">
        <v>3288</v>
      </c>
      <c r="I964">
        <v>1980</v>
      </c>
      <c r="J964">
        <f>2025-Table_Customer_Lookup[[#This Row],[birth_year]]</f>
        <v>45</v>
      </c>
      <c r="K964">
        <f ca="1">RANDBETWEEN(120,300)</f>
        <v>232</v>
      </c>
      <c r="N964" s="13" t="str" cm="1">
        <f t="array" ref="N964">_xlfn.IFS(Table_Customer_Lookup[[#This Row],[home_store]]=3,"Low",Table_Customer_Lookup[[#This Row],[home_store]]=5,"Middle",Table_Customer_Lookup[[#This Row],[home_store]]=8,"High")</f>
        <v>Middle</v>
      </c>
      <c r="O964" s="12">
        <f t="shared" si="15"/>
        <v>6</v>
      </c>
      <c r="P964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Nissim</v>
      </c>
      <c r="Q964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965" spans="1:17" x14ac:dyDescent="0.3">
      <c r="A965">
        <v>5289</v>
      </c>
      <c r="B965">
        <v>5</v>
      </c>
      <c r="C965" t="s">
        <v>4033</v>
      </c>
      <c r="D965" t="s">
        <v>4034</v>
      </c>
      <c r="E965" s="5">
        <v>43094</v>
      </c>
      <c r="F965" t="s">
        <v>4035</v>
      </c>
      <c r="G965" s="5">
        <v>26416</v>
      </c>
      <c r="H965" t="s">
        <v>3288</v>
      </c>
      <c r="I965">
        <v>1972</v>
      </c>
      <c r="J965">
        <f>2025-Table_Customer_Lookup[[#This Row],[birth_year]]</f>
        <v>53</v>
      </c>
      <c r="K965">
        <f ca="1">RANDBETWEEN(120,300)</f>
        <v>288</v>
      </c>
      <c r="N965" s="13" t="str" cm="1">
        <f t="array" ref="N965">_xlfn.IFS(Table_Customer_Lookup[[#This Row],[home_store]]=3,"Low",Table_Customer_Lookup[[#This Row],[home_store]]=5,"Middle",Table_Customer_Lookup[[#This Row],[home_store]]=8,"High")</f>
        <v>Middle</v>
      </c>
      <c r="O965" s="12">
        <f t="shared" si="15"/>
        <v>4</v>
      </c>
      <c r="P965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Berk</v>
      </c>
      <c r="Q965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966" spans="1:17" x14ac:dyDescent="0.3">
      <c r="A966">
        <v>5293</v>
      </c>
      <c r="B966">
        <v>5</v>
      </c>
      <c r="C966" t="s">
        <v>3735</v>
      </c>
      <c r="D966" t="s">
        <v>4036</v>
      </c>
      <c r="E966" s="5">
        <v>43008</v>
      </c>
      <c r="F966" t="s">
        <v>4037</v>
      </c>
      <c r="G966" s="5">
        <v>24458</v>
      </c>
      <c r="H966" t="s">
        <v>3288</v>
      </c>
      <c r="I966">
        <v>1966</v>
      </c>
      <c r="J966">
        <f>2025-Table_Customer_Lookup[[#This Row],[birth_year]]</f>
        <v>59</v>
      </c>
      <c r="K966">
        <f ca="1">RANDBETWEEN(120,300)</f>
        <v>282</v>
      </c>
      <c r="N966" s="13" t="str" cm="1">
        <f t="array" ref="N966">_xlfn.IFS(Table_Customer_Lookup[[#This Row],[home_store]]=3,"Low",Table_Customer_Lookup[[#This Row],[home_store]]=5,"Middle",Table_Customer_Lookup[[#This Row],[home_store]]=8,"High")</f>
        <v>Middle</v>
      </c>
      <c r="O966" s="12">
        <f t="shared" si="15"/>
        <v>6</v>
      </c>
      <c r="P966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Connor</v>
      </c>
      <c r="Q966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967" spans="1:17" x14ac:dyDescent="0.3">
      <c r="A967">
        <v>5296</v>
      </c>
      <c r="B967">
        <v>5</v>
      </c>
      <c r="C967" t="s">
        <v>3950</v>
      </c>
      <c r="D967" t="s">
        <v>4038</v>
      </c>
      <c r="E967" s="5">
        <v>42931</v>
      </c>
      <c r="F967" t="s">
        <v>4039</v>
      </c>
      <c r="G967" s="5">
        <v>22735</v>
      </c>
      <c r="H967" t="s">
        <v>3288</v>
      </c>
      <c r="I967">
        <v>1962</v>
      </c>
      <c r="J967">
        <f>2025-Table_Customer_Lookup[[#This Row],[birth_year]]</f>
        <v>63</v>
      </c>
      <c r="K967">
        <f ca="1">RANDBETWEEN(120,300)</f>
        <v>239</v>
      </c>
      <c r="N967" s="13" t="str" cm="1">
        <f t="array" ref="N967">_xlfn.IFS(Table_Customer_Lookup[[#This Row],[home_store]]=3,"Low",Table_Customer_Lookup[[#This Row],[home_store]]=5,"Middle",Table_Customer_Lookup[[#This Row],[home_store]]=8,"High")</f>
        <v>Middle</v>
      </c>
      <c r="O967" s="12">
        <f t="shared" si="15"/>
        <v>5</v>
      </c>
      <c r="P967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Noble</v>
      </c>
      <c r="Q967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968" spans="1:17" x14ac:dyDescent="0.3">
      <c r="A968">
        <v>5298</v>
      </c>
      <c r="B968">
        <v>5</v>
      </c>
      <c r="C968" t="s">
        <v>4040</v>
      </c>
      <c r="D968" t="s">
        <v>4041</v>
      </c>
      <c r="E968" s="5">
        <v>43035</v>
      </c>
      <c r="F968" t="s">
        <v>4042</v>
      </c>
      <c r="G968" s="5">
        <v>25085</v>
      </c>
      <c r="H968" t="s">
        <v>3288</v>
      </c>
      <c r="I968">
        <v>1968</v>
      </c>
      <c r="J968">
        <f>2025-Table_Customer_Lookup[[#This Row],[birth_year]]</f>
        <v>57</v>
      </c>
      <c r="K968">
        <f ca="1">RANDBETWEEN(120,300)</f>
        <v>294</v>
      </c>
      <c r="N968" s="13" t="str" cm="1">
        <f t="array" ref="N968">_xlfn.IFS(Table_Customer_Lookup[[#This Row],[home_store]]=3,"Low",Table_Customer_Lookup[[#This Row],[home_store]]=5,"Middle",Table_Customer_Lookup[[#This Row],[home_store]]=8,"High")</f>
        <v>Middle</v>
      </c>
      <c r="O968" s="12">
        <f t="shared" si="15"/>
        <v>8</v>
      </c>
      <c r="P968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Emmanuel</v>
      </c>
      <c r="Q968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969" spans="1:17" x14ac:dyDescent="0.3">
      <c r="A969">
        <v>5301</v>
      </c>
      <c r="B969">
        <v>5</v>
      </c>
      <c r="C969" t="s">
        <v>3393</v>
      </c>
      <c r="D969" t="s">
        <v>4043</v>
      </c>
      <c r="E969" s="5">
        <v>43341</v>
      </c>
      <c r="F969" t="s">
        <v>4044</v>
      </c>
      <c r="G969" s="5">
        <v>31977</v>
      </c>
      <c r="H969" t="s">
        <v>3288</v>
      </c>
      <c r="I969">
        <v>1987</v>
      </c>
      <c r="J969">
        <f>2025-Table_Customer_Lookup[[#This Row],[birth_year]]</f>
        <v>38</v>
      </c>
      <c r="K969">
        <f ca="1">RANDBETWEEN(120,300)</f>
        <v>151</v>
      </c>
      <c r="N969" s="13" t="str" cm="1">
        <f t="array" ref="N969">_xlfn.IFS(Table_Customer_Lookup[[#This Row],[home_store]]=3,"Low",Table_Customer_Lookup[[#This Row],[home_store]]=5,"Middle",Table_Customer_Lookup[[#This Row],[home_store]]=8,"High")</f>
        <v>Middle</v>
      </c>
      <c r="O969" s="12">
        <f t="shared" si="15"/>
        <v>6</v>
      </c>
      <c r="P969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Oliver</v>
      </c>
      <c r="Q969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970" spans="1:17" x14ac:dyDescent="0.3">
      <c r="A970">
        <v>5302</v>
      </c>
      <c r="B970">
        <v>5</v>
      </c>
      <c r="C970" t="s">
        <v>4045</v>
      </c>
      <c r="D970" t="s">
        <v>4046</v>
      </c>
      <c r="E970" s="5">
        <v>42754</v>
      </c>
      <c r="F970" t="s">
        <v>4047</v>
      </c>
      <c r="G970" s="5">
        <v>18741</v>
      </c>
      <c r="H970" t="s">
        <v>3288</v>
      </c>
      <c r="I970">
        <v>1951</v>
      </c>
      <c r="J970">
        <f>2025-Table_Customer_Lookup[[#This Row],[birth_year]]</f>
        <v>74</v>
      </c>
      <c r="K970">
        <f ca="1">RANDBETWEEN(120,300)</f>
        <v>245</v>
      </c>
      <c r="N970" s="13" t="str" cm="1">
        <f t="array" ref="N970">_xlfn.IFS(Table_Customer_Lookup[[#This Row],[home_store]]=3,"Low",Table_Customer_Lookup[[#This Row],[home_store]]=5,"Middle",Table_Customer_Lookup[[#This Row],[home_store]]=8,"High")</f>
        <v>Middle</v>
      </c>
      <c r="O970" s="12">
        <f t="shared" si="15"/>
        <v>6</v>
      </c>
      <c r="P970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Kermit</v>
      </c>
      <c r="Q970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971" spans="1:17" x14ac:dyDescent="0.3">
      <c r="A971">
        <v>5307</v>
      </c>
      <c r="B971">
        <v>5</v>
      </c>
      <c r="C971" t="s">
        <v>4048</v>
      </c>
      <c r="D971" t="s">
        <v>4049</v>
      </c>
      <c r="E971" s="5">
        <v>42778</v>
      </c>
      <c r="F971" t="s">
        <v>4050</v>
      </c>
      <c r="G971" s="5">
        <v>19289</v>
      </c>
      <c r="H971" t="s">
        <v>3288</v>
      </c>
      <c r="I971">
        <v>1952</v>
      </c>
      <c r="J971">
        <f>2025-Table_Customer_Lookup[[#This Row],[birth_year]]</f>
        <v>73</v>
      </c>
      <c r="K971">
        <f ca="1">RANDBETWEEN(120,300)</f>
        <v>142</v>
      </c>
      <c r="N971" s="13" t="str" cm="1">
        <f t="array" ref="N971">_xlfn.IFS(Table_Customer_Lookup[[#This Row],[home_store]]=3,"Low",Table_Customer_Lookup[[#This Row],[home_store]]=5,"Middle",Table_Customer_Lookup[[#This Row],[home_store]]=8,"High")</f>
        <v>Middle</v>
      </c>
      <c r="O971" s="12">
        <f t="shared" si="15"/>
        <v>4</v>
      </c>
      <c r="P971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Luke</v>
      </c>
      <c r="Q971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972" spans="1:17" x14ac:dyDescent="0.3">
      <c r="A972">
        <v>5308</v>
      </c>
      <c r="B972">
        <v>5</v>
      </c>
      <c r="C972" t="s">
        <v>4051</v>
      </c>
      <c r="D972" t="s">
        <v>4052</v>
      </c>
      <c r="E972" s="5">
        <v>42834</v>
      </c>
      <c r="F972" t="s">
        <v>4053</v>
      </c>
      <c r="G972" s="5">
        <v>20542</v>
      </c>
      <c r="H972" t="s">
        <v>3288</v>
      </c>
      <c r="I972">
        <v>1956</v>
      </c>
      <c r="J972">
        <f>2025-Table_Customer_Lookup[[#This Row],[birth_year]]</f>
        <v>69</v>
      </c>
      <c r="K972">
        <f ca="1">RANDBETWEEN(120,300)</f>
        <v>160</v>
      </c>
      <c r="N972" s="13" t="str" cm="1">
        <f t="array" ref="N972">_xlfn.IFS(Table_Customer_Lookup[[#This Row],[home_store]]=3,"Low",Table_Customer_Lookup[[#This Row],[home_store]]=5,"Middle",Table_Customer_Lookup[[#This Row],[home_store]]=8,"High")</f>
        <v>Middle</v>
      </c>
      <c r="O972" s="12">
        <f t="shared" si="15"/>
        <v>6</v>
      </c>
      <c r="P972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Fulton</v>
      </c>
      <c r="Q972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973" spans="1:17" x14ac:dyDescent="0.3">
      <c r="A973">
        <v>5310</v>
      </c>
      <c r="B973">
        <v>5</v>
      </c>
      <c r="C973" t="s">
        <v>4054</v>
      </c>
      <c r="D973" t="s">
        <v>4055</v>
      </c>
      <c r="E973" s="5">
        <v>43244</v>
      </c>
      <c r="F973" t="s">
        <v>4056</v>
      </c>
      <c r="G973" s="5">
        <v>29784</v>
      </c>
      <c r="H973" t="s">
        <v>3288</v>
      </c>
      <c r="I973">
        <v>1981</v>
      </c>
      <c r="J973">
        <f>2025-Table_Customer_Lookup[[#This Row],[birth_year]]</f>
        <v>44</v>
      </c>
      <c r="K973">
        <f ca="1">RANDBETWEEN(120,300)</f>
        <v>144</v>
      </c>
      <c r="N973" s="13" t="str" cm="1">
        <f t="array" ref="N973">_xlfn.IFS(Table_Customer_Lookup[[#This Row],[home_store]]=3,"Low",Table_Customer_Lookup[[#This Row],[home_store]]=5,"Middle",Table_Customer_Lookup[[#This Row],[home_store]]=8,"High")</f>
        <v>Middle</v>
      </c>
      <c r="O973" s="12">
        <f t="shared" si="15"/>
        <v>7</v>
      </c>
      <c r="P973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Michael</v>
      </c>
      <c r="Q973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974" spans="1:17" x14ac:dyDescent="0.3">
      <c r="A974">
        <v>5313</v>
      </c>
      <c r="B974">
        <v>5</v>
      </c>
      <c r="C974" t="s">
        <v>3370</v>
      </c>
      <c r="D974" t="s">
        <v>4057</v>
      </c>
      <c r="E974" s="5">
        <v>42924</v>
      </c>
      <c r="F974" t="s">
        <v>4058</v>
      </c>
      <c r="G974" s="5">
        <v>22579</v>
      </c>
      <c r="H974" t="s">
        <v>3288</v>
      </c>
      <c r="I974">
        <v>1961</v>
      </c>
      <c r="J974">
        <f>2025-Table_Customer_Lookup[[#This Row],[birth_year]]</f>
        <v>64</v>
      </c>
      <c r="K974">
        <f ca="1">RANDBETWEEN(120,300)</f>
        <v>292</v>
      </c>
      <c r="N974" s="13" t="str" cm="1">
        <f t="array" ref="N974">_xlfn.IFS(Table_Customer_Lookup[[#This Row],[home_store]]=3,"Low",Table_Customer_Lookup[[#This Row],[home_store]]=5,"Middle",Table_Customer_Lookup[[#This Row],[home_store]]=8,"High")</f>
        <v>Middle</v>
      </c>
      <c r="O974" s="12">
        <f t="shared" si="15"/>
        <v>6</v>
      </c>
      <c r="P974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Stuart</v>
      </c>
      <c r="Q974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975" spans="1:17" x14ac:dyDescent="0.3">
      <c r="A975">
        <v>5322</v>
      </c>
      <c r="B975">
        <v>5</v>
      </c>
      <c r="C975" t="s">
        <v>4059</v>
      </c>
      <c r="D975" t="s">
        <v>4060</v>
      </c>
      <c r="E975" s="5">
        <v>42848</v>
      </c>
      <c r="F975" t="s">
        <v>4061</v>
      </c>
      <c r="G975" s="5">
        <v>20856</v>
      </c>
      <c r="H975" t="s">
        <v>3288</v>
      </c>
      <c r="I975">
        <v>1957</v>
      </c>
      <c r="J975">
        <f>2025-Table_Customer_Lookup[[#This Row],[birth_year]]</f>
        <v>68</v>
      </c>
      <c r="K975">
        <f ca="1">RANDBETWEEN(120,300)</f>
        <v>229</v>
      </c>
      <c r="N975" s="13" t="str" cm="1">
        <f t="array" ref="N975">_xlfn.IFS(Table_Customer_Lookup[[#This Row],[home_store]]=3,"Low",Table_Customer_Lookup[[#This Row],[home_store]]=5,"Middle",Table_Customer_Lookup[[#This Row],[home_store]]=8,"High")</f>
        <v>Middle</v>
      </c>
      <c r="O975" s="12">
        <f t="shared" si="15"/>
        <v>5</v>
      </c>
      <c r="P975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Colby</v>
      </c>
      <c r="Q975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976" spans="1:17" x14ac:dyDescent="0.3">
      <c r="A976">
        <v>5329</v>
      </c>
      <c r="B976">
        <v>5</v>
      </c>
      <c r="C976" t="s">
        <v>3913</v>
      </c>
      <c r="D976" t="s">
        <v>4065</v>
      </c>
      <c r="E976" s="5">
        <v>42983</v>
      </c>
      <c r="F976" t="s">
        <v>4066</v>
      </c>
      <c r="G976" s="5">
        <v>23910</v>
      </c>
      <c r="H976" t="s">
        <v>3288</v>
      </c>
      <c r="I976">
        <v>1965</v>
      </c>
      <c r="J976">
        <f>2025-Table_Customer_Lookup[[#This Row],[birth_year]]</f>
        <v>60</v>
      </c>
      <c r="K976">
        <f ca="1">RANDBETWEEN(120,300)</f>
        <v>182</v>
      </c>
      <c r="N976" s="13" t="str" cm="1">
        <f t="array" ref="N976">_xlfn.IFS(Table_Customer_Lookup[[#This Row],[home_store]]=3,"Low",Table_Customer_Lookup[[#This Row],[home_store]]=5,"Middle",Table_Customer_Lookup[[#This Row],[home_store]]=8,"High")</f>
        <v>Middle</v>
      </c>
      <c r="O976" s="12">
        <f t="shared" si="15"/>
        <v>6</v>
      </c>
      <c r="P976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Reuben</v>
      </c>
      <c r="Q976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977" spans="1:17" x14ac:dyDescent="0.3">
      <c r="A977">
        <v>5330</v>
      </c>
      <c r="B977">
        <v>5</v>
      </c>
      <c r="C977" t="s">
        <v>4067</v>
      </c>
      <c r="D977" t="s">
        <v>4068</v>
      </c>
      <c r="E977" s="5">
        <v>42858</v>
      </c>
      <c r="F977" t="s">
        <v>4069</v>
      </c>
      <c r="G977" s="5">
        <v>21091</v>
      </c>
      <c r="H977" t="s">
        <v>3288</v>
      </c>
      <c r="I977">
        <v>1957</v>
      </c>
      <c r="J977">
        <f>2025-Table_Customer_Lookup[[#This Row],[birth_year]]</f>
        <v>68</v>
      </c>
      <c r="K977">
        <f ca="1">RANDBETWEEN(120,300)</f>
        <v>171</v>
      </c>
      <c r="N977" s="13" t="str" cm="1">
        <f t="array" ref="N977">_xlfn.IFS(Table_Customer_Lookup[[#This Row],[home_store]]=3,"Low",Table_Customer_Lookup[[#This Row],[home_store]]=5,"Middle",Table_Customer_Lookup[[#This Row],[home_store]]=8,"High")</f>
        <v>Middle</v>
      </c>
      <c r="O977" s="12">
        <f t="shared" si="15"/>
        <v>5</v>
      </c>
      <c r="P977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Arden</v>
      </c>
      <c r="Q977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978" spans="1:17" x14ac:dyDescent="0.3">
      <c r="A978">
        <v>5334</v>
      </c>
      <c r="B978">
        <v>5</v>
      </c>
      <c r="C978" t="s">
        <v>4070</v>
      </c>
      <c r="D978" t="s">
        <v>4071</v>
      </c>
      <c r="E978" s="5">
        <v>43459</v>
      </c>
      <c r="F978" t="s">
        <v>4072</v>
      </c>
      <c r="G978" s="5">
        <v>34640</v>
      </c>
      <c r="H978" t="s">
        <v>3288</v>
      </c>
      <c r="I978">
        <v>1994</v>
      </c>
      <c r="J978">
        <f>2025-Table_Customer_Lookup[[#This Row],[birth_year]]</f>
        <v>31</v>
      </c>
      <c r="K978">
        <f ca="1">RANDBETWEEN(120,300)</f>
        <v>138</v>
      </c>
      <c r="N978" s="13" t="str" cm="1">
        <f t="array" ref="N978">_xlfn.IFS(Table_Customer_Lookup[[#This Row],[home_store]]=3,"Low",Table_Customer_Lookup[[#This Row],[home_store]]=5,"Middle",Table_Customer_Lookup[[#This Row],[home_store]]=8,"High")</f>
        <v>Middle</v>
      </c>
      <c r="O978" s="12">
        <f t="shared" si="15"/>
        <v>7</v>
      </c>
      <c r="P978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Emerson</v>
      </c>
      <c r="Q978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979" spans="1:17" x14ac:dyDescent="0.3">
      <c r="A979">
        <v>5336</v>
      </c>
      <c r="B979">
        <v>5</v>
      </c>
      <c r="C979" t="s">
        <v>3693</v>
      </c>
      <c r="D979" t="s">
        <v>4073</v>
      </c>
      <c r="E979" s="5">
        <v>43358</v>
      </c>
      <c r="F979" t="s">
        <v>4074</v>
      </c>
      <c r="G979" s="5">
        <v>32369</v>
      </c>
      <c r="H979" t="s">
        <v>3288</v>
      </c>
      <c r="I979">
        <v>1988</v>
      </c>
      <c r="J979">
        <f>2025-Table_Customer_Lookup[[#This Row],[birth_year]]</f>
        <v>37</v>
      </c>
      <c r="K979">
        <f ca="1">RANDBETWEEN(120,300)</f>
        <v>134</v>
      </c>
      <c r="N979" s="13" t="str" cm="1">
        <f t="array" ref="N979">_xlfn.IFS(Table_Customer_Lookup[[#This Row],[home_store]]=3,"Low",Table_Customer_Lookup[[#This Row],[home_store]]=5,"Middle",Table_Customer_Lookup[[#This Row],[home_store]]=8,"High")</f>
        <v>Middle</v>
      </c>
      <c r="O979" s="12">
        <f t="shared" si="15"/>
        <v>5</v>
      </c>
      <c r="P979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Flynn</v>
      </c>
      <c r="Q979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980" spans="1:17" x14ac:dyDescent="0.3">
      <c r="A980">
        <v>5348</v>
      </c>
      <c r="B980">
        <v>5</v>
      </c>
      <c r="C980" t="s">
        <v>4078</v>
      </c>
      <c r="D980" t="s">
        <v>4079</v>
      </c>
      <c r="E980" s="5">
        <v>43178</v>
      </c>
      <c r="F980" t="s">
        <v>4080</v>
      </c>
      <c r="G980" s="5">
        <v>28296</v>
      </c>
      <c r="H980" t="s">
        <v>3288</v>
      </c>
      <c r="I980">
        <v>1977</v>
      </c>
      <c r="J980">
        <f>2025-Table_Customer_Lookup[[#This Row],[birth_year]]</f>
        <v>48</v>
      </c>
      <c r="K980">
        <f ca="1">RANDBETWEEN(120,300)</f>
        <v>240</v>
      </c>
      <c r="N980" s="13" t="str" cm="1">
        <f t="array" ref="N980">_xlfn.IFS(Table_Customer_Lookup[[#This Row],[home_store]]=3,"Low",Table_Customer_Lookup[[#This Row],[home_store]]=5,"Middle",Table_Customer_Lookup[[#This Row],[home_store]]=8,"High")</f>
        <v>Middle</v>
      </c>
      <c r="O980" s="12">
        <f t="shared" si="15"/>
        <v>6</v>
      </c>
      <c r="P980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Jeremy</v>
      </c>
      <c r="Q980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981" spans="1:17" x14ac:dyDescent="0.3">
      <c r="A981">
        <v>5349</v>
      </c>
      <c r="B981">
        <v>5</v>
      </c>
      <c r="C981" t="s">
        <v>3446</v>
      </c>
      <c r="D981" t="s">
        <v>4081</v>
      </c>
      <c r="E981" s="5">
        <v>42948</v>
      </c>
      <c r="F981" t="s">
        <v>4082</v>
      </c>
      <c r="G981" s="5">
        <v>23127</v>
      </c>
      <c r="H981" t="s">
        <v>3288</v>
      </c>
      <c r="I981">
        <v>1963</v>
      </c>
      <c r="J981">
        <f>2025-Table_Customer_Lookup[[#This Row],[birth_year]]</f>
        <v>62</v>
      </c>
      <c r="K981">
        <f ca="1">RANDBETWEEN(120,300)</f>
        <v>169</v>
      </c>
      <c r="N981" s="13" t="str" cm="1">
        <f t="array" ref="N981">_xlfn.IFS(Table_Customer_Lookup[[#This Row],[home_store]]=3,"Low",Table_Customer_Lookup[[#This Row],[home_store]]=5,"Middle",Table_Customer_Lookup[[#This Row],[home_store]]=8,"High")</f>
        <v>Middle</v>
      </c>
      <c r="O981" s="12">
        <f t="shared" si="15"/>
        <v>5</v>
      </c>
      <c r="P981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Burke</v>
      </c>
      <c r="Q981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982" spans="1:17" x14ac:dyDescent="0.3">
      <c r="A982">
        <v>5355</v>
      </c>
      <c r="B982">
        <v>5</v>
      </c>
      <c r="C982" t="s">
        <v>4083</v>
      </c>
      <c r="D982" t="s">
        <v>4084</v>
      </c>
      <c r="E982" s="5">
        <v>43425</v>
      </c>
      <c r="F982" t="s">
        <v>4085</v>
      </c>
      <c r="G982" s="5">
        <v>33857</v>
      </c>
      <c r="H982" t="s">
        <v>3288</v>
      </c>
      <c r="I982">
        <v>1992</v>
      </c>
      <c r="J982">
        <f>2025-Table_Customer_Lookup[[#This Row],[birth_year]]</f>
        <v>33</v>
      </c>
      <c r="K982">
        <f ca="1">RANDBETWEEN(120,300)</f>
        <v>142</v>
      </c>
      <c r="N982" s="13" t="str" cm="1">
        <f t="array" ref="N982">_xlfn.IFS(Table_Customer_Lookup[[#This Row],[home_store]]=3,"Low",Table_Customer_Lookup[[#This Row],[home_store]]=5,"Middle",Table_Customer_Lookup[[#This Row],[home_store]]=8,"High")</f>
        <v>Middle</v>
      </c>
      <c r="O982" s="12">
        <f t="shared" si="15"/>
        <v>5</v>
      </c>
      <c r="P982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Reece</v>
      </c>
      <c r="Q982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983" spans="1:17" x14ac:dyDescent="0.3">
      <c r="A983">
        <v>5361</v>
      </c>
      <c r="B983">
        <v>5</v>
      </c>
      <c r="C983" t="s">
        <v>4086</v>
      </c>
      <c r="D983" t="s">
        <v>4087</v>
      </c>
      <c r="E983" s="5">
        <v>42747</v>
      </c>
      <c r="F983" t="s">
        <v>4088</v>
      </c>
      <c r="G983" s="5">
        <v>18584</v>
      </c>
      <c r="H983" t="s">
        <v>3288</v>
      </c>
      <c r="I983">
        <v>1950</v>
      </c>
      <c r="J983">
        <f>2025-Table_Customer_Lookup[[#This Row],[birth_year]]</f>
        <v>75</v>
      </c>
      <c r="K983">
        <f ca="1">RANDBETWEEN(120,300)</f>
        <v>266</v>
      </c>
      <c r="N983" s="13" t="str" cm="1">
        <f t="array" ref="N983">_xlfn.IFS(Table_Customer_Lookup[[#This Row],[home_store]]=3,"Low",Table_Customer_Lookup[[#This Row],[home_store]]=5,"Middle",Table_Customer_Lookup[[#This Row],[home_store]]=8,"High")</f>
        <v>Middle</v>
      </c>
      <c r="O983" s="12">
        <f t="shared" si="15"/>
        <v>7</v>
      </c>
      <c r="P983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Merrill</v>
      </c>
      <c r="Q983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984" spans="1:17" x14ac:dyDescent="0.3">
      <c r="A984">
        <v>5363</v>
      </c>
      <c r="B984">
        <v>5</v>
      </c>
      <c r="C984" t="s">
        <v>4089</v>
      </c>
      <c r="D984" t="s">
        <v>4090</v>
      </c>
      <c r="E984" s="5">
        <v>43087</v>
      </c>
      <c r="F984" t="s">
        <v>4091</v>
      </c>
      <c r="G984" s="5">
        <v>26260</v>
      </c>
      <c r="H984" t="s">
        <v>3288</v>
      </c>
      <c r="I984">
        <v>1971</v>
      </c>
      <c r="J984">
        <f>2025-Table_Customer_Lookup[[#This Row],[birth_year]]</f>
        <v>54</v>
      </c>
      <c r="K984">
        <f ca="1">RANDBETWEEN(120,300)</f>
        <v>267</v>
      </c>
      <c r="N984" s="13" t="str" cm="1">
        <f t="array" ref="N984">_xlfn.IFS(Table_Customer_Lookup[[#This Row],[home_store]]=3,"Low",Table_Customer_Lookup[[#This Row],[home_store]]=5,"Middle",Table_Customer_Lookup[[#This Row],[home_store]]=8,"High")</f>
        <v>Middle</v>
      </c>
      <c r="O984" s="12">
        <f t="shared" si="15"/>
        <v>7</v>
      </c>
      <c r="P984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Dominic</v>
      </c>
      <c r="Q984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985" spans="1:17" x14ac:dyDescent="0.3">
      <c r="A985">
        <v>5368</v>
      </c>
      <c r="B985">
        <v>5</v>
      </c>
      <c r="C985" t="s">
        <v>4092</v>
      </c>
      <c r="D985" t="s">
        <v>4093</v>
      </c>
      <c r="E985" s="5">
        <v>43167</v>
      </c>
      <c r="F985" t="s">
        <v>4094</v>
      </c>
      <c r="G985" s="5">
        <v>28061</v>
      </c>
      <c r="H985" t="s">
        <v>3288</v>
      </c>
      <c r="I985">
        <v>1976</v>
      </c>
      <c r="J985">
        <f>2025-Table_Customer_Lookup[[#This Row],[birth_year]]</f>
        <v>49</v>
      </c>
      <c r="K985">
        <f ca="1">RANDBETWEEN(120,300)</f>
        <v>228</v>
      </c>
      <c r="N985" s="13" t="str" cm="1">
        <f t="array" ref="N985">_xlfn.IFS(Table_Customer_Lookup[[#This Row],[home_store]]=3,"Low",Table_Customer_Lookup[[#This Row],[home_store]]=5,"Middle",Table_Customer_Lookup[[#This Row],[home_store]]=8,"High")</f>
        <v>Middle</v>
      </c>
      <c r="O985" s="12">
        <f t="shared" si="15"/>
        <v>5</v>
      </c>
      <c r="P985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Asher</v>
      </c>
      <c r="Q985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986" spans="1:17" x14ac:dyDescent="0.3">
      <c r="A986">
        <v>5376</v>
      </c>
      <c r="B986">
        <v>5</v>
      </c>
      <c r="C986" t="s">
        <v>3491</v>
      </c>
      <c r="D986" t="s">
        <v>4101</v>
      </c>
      <c r="E986" s="5">
        <v>42928</v>
      </c>
      <c r="F986" t="s">
        <v>4102</v>
      </c>
      <c r="G986" s="5">
        <v>22657</v>
      </c>
      <c r="H986" t="s">
        <v>3288</v>
      </c>
      <c r="I986">
        <v>1962</v>
      </c>
      <c r="J986">
        <f>2025-Table_Customer_Lookup[[#This Row],[birth_year]]</f>
        <v>63</v>
      </c>
      <c r="K986">
        <f ca="1">RANDBETWEEN(120,300)</f>
        <v>228</v>
      </c>
      <c r="N986" s="13" t="str" cm="1">
        <f t="array" ref="N986">_xlfn.IFS(Table_Customer_Lookup[[#This Row],[home_store]]=3,"Low",Table_Customer_Lookup[[#This Row],[home_store]]=5,"Middle",Table_Customer_Lookup[[#This Row],[home_store]]=8,"High")</f>
        <v>Middle</v>
      </c>
      <c r="O986" s="12">
        <f t="shared" si="15"/>
        <v>6</v>
      </c>
      <c r="P986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Gareth</v>
      </c>
      <c r="Q986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987" spans="1:17" x14ac:dyDescent="0.3">
      <c r="A987">
        <v>5380</v>
      </c>
      <c r="B987">
        <v>5</v>
      </c>
      <c r="C987" t="s">
        <v>4103</v>
      </c>
      <c r="D987" t="s">
        <v>4104</v>
      </c>
      <c r="E987" s="5">
        <v>42976</v>
      </c>
      <c r="F987" t="s">
        <v>4105</v>
      </c>
      <c r="G987" s="5">
        <v>23754</v>
      </c>
      <c r="H987" t="s">
        <v>3288</v>
      </c>
      <c r="I987">
        <v>1965</v>
      </c>
      <c r="J987">
        <f>2025-Table_Customer_Lookup[[#This Row],[birth_year]]</f>
        <v>60</v>
      </c>
      <c r="K987">
        <f ca="1">RANDBETWEEN(120,300)</f>
        <v>253</v>
      </c>
      <c r="N987" s="13" t="str" cm="1">
        <f t="array" ref="N987">_xlfn.IFS(Table_Customer_Lookup[[#This Row],[home_store]]=3,"Low",Table_Customer_Lookup[[#This Row],[home_store]]=5,"Middle",Table_Customer_Lookup[[#This Row],[home_store]]=8,"High")</f>
        <v>Middle</v>
      </c>
      <c r="O987" s="12">
        <f t="shared" si="15"/>
        <v>4</v>
      </c>
      <c r="P987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Hoyt</v>
      </c>
      <c r="Q987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988" spans="1:17" x14ac:dyDescent="0.3">
      <c r="A988">
        <v>5385</v>
      </c>
      <c r="B988">
        <v>5</v>
      </c>
      <c r="C988" t="s">
        <v>3343</v>
      </c>
      <c r="D988" t="s">
        <v>4106</v>
      </c>
      <c r="E988" s="5">
        <v>43275</v>
      </c>
      <c r="F988" t="s">
        <v>4107</v>
      </c>
      <c r="G988" s="5">
        <v>30489</v>
      </c>
      <c r="H988" t="s">
        <v>3288</v>
      </c>
      <c r="I988">
        <v>1983</v>
      </c>
      <c r="J988">
        <f>2025-Table_Customer_Lookup[[#This Row],[birth_year]]</f>
        <v>42</v>
      </c>
      <c r="K988">
        <f ca="1">RANDBETWEEN(120,300)</f>
        <v>147</v>
      </c>
      <c r="N988" s="13" t="str" cm="1">
        <f t="array" ref="N988">_xlfn.IFS(Table_Customer_Lookup[[#This Row],[home_store]]=3,"Low",Table_Customer_Lookup[[#This Row],[home_store]]=5,"Middle",Table_Customer_Lookup[[#This Row],[home_store]]=8,"High")</f>
        <v>Middle</v>
      </c>
      <c r="O988" s="12">
        <f t="shared" si="15"/>
        <v>6</v>
      </c>
      <c r="P988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Hashim</v>
      </c>
      <c r="Q988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989" spans="1:17" x14ac:dyDescent="0.3">
      <c r="A989">
        <v>5386</v>
      </c>
      <c r="B989">
        <v>5</v>
      </c>
      <c r="C989" t="s">
        <v>3606</v>
      </c>
      <c r="D989" t="s">
        <v>4108</v>
      </c>
      <c r="E989" s="5">
        <v>43435</v>
      </c>
      <c r="F989" t="s">
        <v>4109</v>
      </c>
      <c r="G989" s="5">
        <v>34092</v>
      </c>
      <c r="H989" t="s">
        <v>3288</v>
      </c>
      <c r="I989">
        <v>1993</v>
      </c>
      <c r="J989">
        <f>2025-Table_Customer_Lookup[[#This Row],[birth_year]]</f>
        <v>32</v>
      </c>
      <c r="K989">
        <f ca="1">RANDBETWEEN(120,300)</f>
        <v>177</v>
      </c>
      <c r="N989" s="13" t="str" cm="1">
        <f t="array" ref="N989">_xlfn.IFS(Table_Customer_Lookup[[#This Row],[home_store]]=3,"Low",Table_Customer_Lookup[[#This Row],[home_store]]=5,"Middle",Table_Customer_Lookup[[#This Row],[home_store]]=8,"High")</f>
        <v>Middle</v>
      </c>
      <c r="O989" s="12">
        <f t="shared" si="15"/>
        <v>4</v>
      </c>
      <c r="P989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Dane</v>
      </c>
      <c r="Q989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990" spans="1:17" x14ac:dyDescent="0.3">
      <c r="A990">
        <v>5392</v>
      </c>
      <c r="B990">
        <v>5</v>
      </c>
      <c r="C990" t="s">
        <v>3960</v>
      </c>
      <c r="D990" t="s">
        <v>4110</v>
      </c>
      <c r="E990" s="5">
        <v>43383</v>
      </c>
      <c r="F990" t="s">
        <v>4111</v>
      </c>
      <c r="G990" s="5">
        <v>32917</v>
      </c>
      <c r="H990" t="s">
        <v>3288</v>
      </c>
      <c r="I990">
        <v>1990</v>
      </c>
      <c r="J990">
        <f>2025-Table_Customer_Lookup[[#This Row],[birth_year]]</f>
        <v>35</v>
      </c>
      <c r="K990">
        <f ca="1">RANDBETWEEN(120,300)</f>
        <v>155</v>
      </c>
      <c r="N990" s="13" t="str" cm="1">
        <f t="array" ref="N990">_xlfn.IFS(Table_Customer_Lookup[[#This Row],[home_store]]=3,"Low",Table_Customer_Lookup[[#This Row],[home_store]]=5,"Middle",Table_Customer_Lookup[[#This Row],[home_store]]=8,"High")</f>
        <v>Middle</v>
      </c>
      <c r="O990" s="12">
        <f t="shared" si="15"/>
        <v>5</v>
      </c>
      <c r="P990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Chaim</v>
      </c>
      <c r="Q990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991" spans="1:17" x14ac:dyDescent="0.3">
      <c r="A991">
        <v>5399</v>
      </c>
      <c r="B991">
        <v>5</v>
      </c>
      <c r="C991" t="s">
        <v>4112</v>
      </c>
      <c r="D991" t="s">
        <v>4113</v>
      </c>
      <c r="E991" s="5">
        <v>42942</v>
      </c>
      <c r="F991" t="s">
        <v>4114</v>
      </c>
      <c r="G991" s="5">
        <v>22970</v>
      </c>
      <c r="H991" t="s">
        <v>3288</v>
      </c>
      <c r="I991">
        <v>1962</v>
      </c>
      <c r="J991">
        <f>2025-Table_Customer_Lookup[[#This Row],[birth_year]]</f>
        <v>63</v>
      </c>
      <c r="K991">
        <f ca="1">RANDBETWEEN(120,300)</f>
        <v>195</v>
      </c>
      <c r="N991" s="13" t="str" cm="1">
        <f t="array" ref="N991">_xlfn.IFS(Table_Customer_Lookup[[#This Row],[home_store]]=3,"Low",Table_Customer_Lookup[[#This Row],[home_store]]=5,"Middle",Table_Customer_Lookup[[#This Row],[home_store]]=8,"High")</f>
        <v>Middle</v>
      </c>
      <c r="O991" s="12">
        <f t="shared" si="15"/>
        <v>6</v>
      </c>
      <c r="P991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Howard</v>
      </c>
      <c r="Q991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992" spans="1:17" x14ac:dyDescent="0.3">
      <c r="A992">
        <v>5400</v>
      </c>
      <c r="B992">
        <v>5</v>
      </c>
      <c r="C992" t="s">
        <v>3506</v>
      </c>
      <c r="D992" t="s">
        <v>4115</v>
      </c>
      <c r="E992" s="5">
        <v>43522</v>
      </c>
      <c r="F992" t="s">
        <v>4116</v>
      </c>
      <c r="G992" s="5">
        <v>36050</v>
      </c>
      <c r="H992" t="s">
        <v>3288</v>
      </c>
      <c r="I992">
        <v>1998</v>
      </c>
      <c r="J992">
        <f>2025-Table_Customer_Lookup[[#This Row],[birth_year]]</f>
        <v>27</v>
      </c>
      <c r="K992">
        <f ca="1">RANDBETWEEN(120,300)</f>
        <v>226</v>
      </c>
      <c r="N992" s="13" t="str" cm="1">
        <f t="array" ref="N992">_xlfn.IFS(Table_Customer_Lookup[[#This Row],[home_store]]=3,"Low",Table_Customer_Lookup[[#This Row],[home_store]]=5,"Middle",Table_Customer_Lookup[[#This Row],[home_store]]=8,"High")</f>
        <v>Middle</v>
      </c>
      <c r="O992" s="12">
        <f t="shared" si="15"/>
        <v>5</v>
      </c>
      <c r="P992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Felix</v>
      </c>
      <c r="Q992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993" spans="1:17" x14ac:dyDescent="0.3">
      <c r="A993">
        <v>5402</v>
      </c>
      <c r="B993">
        <v>5</v>
      </c>
      <c r="C993" t="s">
        <v>4117</v>
      </c>
      <c r="D993" t="s">
        <v>4118</v>
      </c>
      <c r="E993" s="5">
        <v>43119</v>
      </c>
      <c r="F993" t="s">
        <v>4119</v>
      </c>
      <c r="G993" s="5">
        <v>26965</v>
      </c>
      <c r="H993" t="s">
        <v>3288</v>
      </c>
      <c r="I993">
        <v>1973</v>
      </c>
      <c r="J993">
        <f>2025-Table_Customer_Lookup[[#This Row],[birth_year]]</f>
        <v>52</v>
      </c>
      <c r="K993">
        <f ca="1">RANDBETWEEN(120,300)</f>
        <v>246</v>
      </c>
      <c r="N993" s="13" t="str" cm="1">
        <f t="array" ref="N993">_xlfn.IFS(Table_Customer_Lookup[[#This Row],[home_store]]=3,"Low",Table_Customer_Lookup[[#This Row],[home_store]]=5,"Middle",Table_Customer_Lookup[[#This Row],[home_store]]=8,"High")</f>
        <v>Middle</v>
      </c>
      <c r="O993" s="12">
        <f t="shared" si="15"/>
        <v>4</v>
      </c>
      <c r="P993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Cade</v>
      </c>
      <c r="Q993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994" spans="1:17" x14ac:dyDescent="0.3">
      <c r="A994">
        <v>5411</v>
      </c>
      <c r="B994">
        <v>5</v>
      </c>
      <c r="C994" t="s">
        <v>3960</v>
      </c>
      <c r="D994" t="s">
        <v>4120</v>
      </c>
      <c r="E994" s="5">
        <v>43560</v>
      </c>
      <c r="F994" t="s">
        <v>4121</v>
      </c>
      <c r="G994" s="5">
        <v>36911</v>
      </c>
      <c r="H994" t="s">
        <v>3288</v>
      </c>
      <c r="I994">
        <v>2001</v>
      </c>
      <c r="J994">
        <f>2025-Table_Customer_Lookup[[#This Row],[birth_year]]</f>
        <v>24</v>
      </c>
      <c r="K994">
        <f ca="1">RANDBETWEEN(120,300)</f>
        <v>188</v>
      </c>
      <c r="N994" s="13" t="str" cm="1">
        <f t="array" ref="N994">_xlfn.IFS(Table_Customer_Lookup[[#This Row],[home_store]]=3,"Low",Table_Customer_Lookup[[#This Row],[home_store]]=5,"Middle",Table_Customer_Lookup[[#This Row],[home_store]]=8,"High")</f>
        <v>Middle</v>
      </c>
      <c r="O994" s="12">
        <f t="shared" si="15"/>
        <v>5</v>
      </c>
      <c r="P994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Chaim</v>
      </c>
      <c r="Q994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995" spans="1:17" x14ac:dyDescent="0.3">
      <c r="A995">
        <v>5413</v>
      </c>
      <c r="B995">
        <v>5</v>
      </c>
      <c r="C995" t="s">
        <v>4122</v>
      </c>
      <c r="D995" t="s">
        <v>4123</v>
      </c>
      <c r="E995" s="5">
        <v>43296</v>
      </c>
      <c r="F995" t="s">
        <v>4124</v>
      </c>
      <c r="G995" s="5">
        <v>30959</v>
      </c>
      <c r="H995" t="s">
        <v>3288</v>
      </c>
      <c r="I995">
        <v>1984</v>
      </c>
      <c r="J995">
        <f>2025-Table_Customer_Lookup[[#This Row],[birth_year]]</f>
        <v>41</v>
      </c>
      <c r="K995">
        <f ca="1">RANDBETWEEN(120,300)</f>
        <v>217</v>
      </c>
      <c r="N995" s="13" t="str" cm="1">
        <f t="array" ref="N995">_xlfn.IFS(Table_Customer_Lookup[[#This Row],[home_store]]=3,"Low",Table_Customer_Lookup[[#This Row],[home_store]]=5,"Middle",Table_Customer_Lookup[[#This Row],[home_store]]=8,"High")</f>
        <v>Middle</v>
      </c>
      <c r="O995" s="12">
        <f t="shared" si="15"/>
        <v>5</v>
      </c>
      <c r="P995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Wylie</v>
      </c>
      <c r="Q995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996" spans="1:17" x14ac:dyDescent="0.3">
      <c r="A996">
        <v>5415</v>
      </c>
      <c r="B996">
        <v>5</v>
      </c>
      <c r="C996" t="s">
        <v>4125</v>
      </c>
      <c r="D996" t="s">
        <v>4126</v>
      </c>
      <c r="E996" s="5">
        <v>43497</v>
      </c>
      <c r="F996" t="s">
        <v>4127</v>
      </c>
      <c r="G996" s="5">
        <v>35501</v>
      </c>
      <c r="H996" t="s">
        <v>3288</v>
      </c>
      <c r="I996">
        <v>1997</v>
      </c>
      <c r="J996">
        <f>2025-Table_Customer_Lookup[[#This Row],[birth_year]]</f>
        <v>28</v>
      </c>
      <c r="K996">
        <f ca="1">RANDBETWEEN(120,300)</f>
        <v>165</v>
      </c>
      <c r="N996" s="13" t="str" cm="1">
        <f t="array" ref="N996">_xlfn.IFS(Table_Customer_Lookup[[#This Row],[home_store]]=3,"Low",Table_Customer_Lookup[[#This Row],[home_store]]=5,"Middle",Table_Customer_Lookup[[#This Row],[home_store]]=8,"High")</f>
        <v>Middle</v>
      </c>
      <c r="O996" s="12">
        <f t="shared" si="15"/>
        <v>5</v>
      </c>
      <c r="P996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Jamal</v>
      </c>
      <c r="Q996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997" spans="1:17" x14ac:dyDescent="0.3">
      <c r="A997">
        <v>5418</v>
      </c>
      <c r="B997">
        <v>5</v>
      </c>
      <c r="C997" t="s">
        <v>3295</v>
      </c>
      <c r="D997" t="s">
        <v>4128</v>
      </c>
      <c r="E997" s="5">
        <v>43188</v>
      </c>
      <c r="F997" t="s">
        <v>4129</v>
      </c>
      <c r="G997" s="5">
        <v>28531</v>
      </c>
      <c r="H997" t="s">
        <v>3288</v>
      </c>
      <c r="I997">
        <v>1978</v>
      </c>
      <c r="J997">
        <f>2025-Table_Customer_Lookup[[#This Row],[birth_year]]</f>
        <v>47</v>
      </c>
      <c r="K997">
        <f ca="1">RANDBETWEEN(120,300)</f>
        <v>163</v>
      </c>
      <c r="N997" s="13" t="str" cm="1">
        <f t="array" ref="N997">_xlfn.IFS(Table_Customer_Lookup[[#This Row],[home_store]]=3,"Low",Table_Customer_Lookup[[#This Row],[home_store]]=5,"Middle",Table_Customer_Lookup[[#This Row],[home_store]]=8,"High")</f>
        <v>Middle</v>
      </c>
      <c r="O997" s="12">
        <f t="shared" si="15"/>
        <v>7</v>
      </c>
      <c r="P997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Malachi</v>
      </c>
      <c r="Q997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998" spans="1:17" x14ac:dyDescent="0.3">
      <c r="A998">
        <v>5425</v>
      </c>
      <c r="B998">
        <v>5</v>
      </c>
      <c r="C998" t="s">
        <v>4130</v>
      </c>
      <c r="D998" t="s">
        <v>4131</v>
      </c>
      <c r="E998" s="5">
        <v>43352</v>
      </c>
      <c r="F998" t="s">
        <v>4132</v>
      </c>
      <c r="G998" s="5">
        <v>32212</v>
      </c>
      <c r="H998" t="s">
        <v>3288</v>
      </c>
      <c r="I998">
        <v>1988</v>
      </c>
      <c r="J998">
        <f>2025-Table_Customer_Lookup[[#This Row],[birth_year]]</f>
        <v>37</v>
      </c>
      <c r="K998">
        <f ca="1">RANDBETWEEN(120,300)</f>
        <v>296</v>
      </c>
      <c r="N998" s="13" t="str" cm="1">
        <f t="array" ref="N998">_xlfn.IFS(Table_Customer_Lookup[[#This Row],[home_store]]=3,"Low",Table_Customer_Lookup[[#This Row],[home_store]]=5,"Middle",Table_Customer_Lookup[[#This Row],[home_store]]=8,"High")</f>
        <v>Middle</v>
      </c>
      <c r="O998" s="12">
        <f t="shared" si="15"/>
        <v>5</v>
      </c>
      <c r="P998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Emery</v>
      </c>
      <c r="Q998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999" spans="1:17" x14ac:dyDescent="0.3">
      <c r="A999">
        <v>5440</v>
      </c>
      <c r="B999">
        <v>5</v>
      </c>
      <c r="C999" t="s">
        <v>4078</v>
      </c>
      <c r="D999" t="s">
        <v>4135</v>
      </c>
      <c r="E999" s="5">
        <v>42785</v>
      </c>
      <c r="F999" t="s">
        <v>4136</v>
      </c>
      <c r="G999" s="5">
        <v>19446</v>
      </c>
      <c r="H999" t="s">
        <v>3288</v>
      </c>
      <c r="I999">
        <v>1953</v>
      </c>
      <c r="J999">
        <f>2025-Table_Customer_Lookup[[#This Row],[birth_year]]</f>
        <v>72</v>
      </c>
      <c r="K999">
        <f ca="1">RANDBETWEEN(120,300)</f>
        <v>139</v>
      </c>
      <c r="N999" s="13" t="str" cm="1">
        <f t="array" ref="N999">_xlfn.IFS(Table_Customer_Lookup[[#This Row],[home_store]]=3,"Low",Table_Customer_Lookup[[#This Row],[home_store]]=5,"Middle",Table_Customer_Lookup[[#This Row],[home_store]]=8,"High")</f>
        <v>Middle</v>
      </c>
      <c r="O999" s="12">
        <f t="shared" si="15"/>
        <v>6</v>
      </c>
      <c r="P999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Jeremy</v>
      </c>
      <c r="Q999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000" spans="1:17" x14ac:dyDescent="0.3">
      <c r="A1000">
        <v>5453</v>
      </c>
      <c r="B1000">
        <v>5</v>
      </c>
      <c r="C1000" t="s">
        <v>4140</v>
      </c>
      <c r="D1000" t="s">
        <v>4141</v>
      </c>
      <c r="E1000" s="5">
        <v>42973</v>
      </c>
      <c r="F1000" t="s">
        <v>4142</v>
      </c>
      <c r="G1000" s="5">
        <v>23675</v>
      </c>
      <c r="H1000" t="s">
        <v>3288</v>
      </c>
      <c r="I1000">
        <v>1964</v>
      </c>
      <c r="J1000">
        <f>2025-Table_Customer_Lookup[[#This Row],[birth_year]]</f>
        <v>61</v>
      </c>
      <c r="K1000">
        <f ca="1">RANDBETWEEN(120,300)</f>
        <v>218</v>
      </c>
      <c r="N1000" s="13" t="str" cm="1">
        <f t="array" ref="N1000">_xlfn.IFS(Table_Customer_Lookup[[#This Row],[home_store]]=3,"Low",Table_Customer_Lookup[[#This Row],[home_store]]=5,"Middle",Table_Customer_Lookup[[#This Row],[home_store]]=8,"High")</f>
        <v>Middle</v>
      </c>
      <c r="O1000" s="12">
        <f t="shared" si="15"/>
        <v>5</v>
      </c>
      <c r="P1000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Elvis</v>
      </c>
      <c r="Q1000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001" spans="1:17" x14ac:dyDescent="0.3">
      <c r="A1001">
        <v>5460</v>
      </c>
      <c r="B1001">
        <v>5</v>
      </c>
      <c r="C1001" t="s">
        <v>4145</v>
      </c>
      <c r="D1001" t="s">
        <v>4146</v>
      </c>
      <c r="E1001" s="5">
        <v>43414</v>
      </c>
      <c r="F1001" t="s">
        <v>4147</v>
      </c>
      <c r="G1001" s="5">
        <v>33622</v>
      </c>
      <c r="H1001" t="s">
        <v>3288</v>
      </c>
      <c r="I1001">
        <v>1992</v>
      </c>
      <c r="J1001">
        <f>2025-Table_Customer_Lookup[[#This Row],[birth_year]]</f>
        <v>33</v>
      </c>
      <c r="K1001">
        <f ca="1">RANDBETWEEN(120,300)</f>
        <v>289</v>
      </c>
      <c r="N1001" s="13" t="str" cm="1">
        <f t="array" ref="N1001">_xlfn.IFS(Table_Customer_Lookup[[#This Row],[home_store]]=3,"Low",Table_Customer_Lookup[[#This Row],[home_store]]=5,"Middle",Table_Customer_Lookup[[#This Row],[home_store]]=8,"High")</f>
        <v>Middle</v>
      </c>
      <c r="O1001" s="12">
        <f t="shared" si="15"/>
        <v>5</v>
      </c>
      <c r="P1001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Byron</v>
      </c>
      <c r="Q1001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002" spans="1:17" x14ac:dyDescent="0.3">
      <c r="A1002">
        <v>5461</v>
      </c>
      <c r="B1002">
        <v>5</v>
      </c>
      <c r="C1002" t="s">
        <v>4148</v>
      </c>
      <c r="D1002" t="s">
        <v>4149</v>
      </c>
      <c r="E1002" s="5">
        <v>42879</v>
      </c>
      <c r="F1002" t="s">
        <v>4150</v>
      </c>
      <c r="G1002" s="5">
        <v>21561</v>
      </c>
      <c r="H1002" t="s">
        <v>3288</v>
      </c>
      <c r="I1002">
        <v>1959</v>
      </c>
      <c r="J1002">
        <f>2025-Table_Customer_Lookup[[#This Row],[birth_year]]</f>
        <v>66</v>
      </c>
      <c r="K1002">
        <f ca="1">RANDBETWEEN(120,300)</f>
        <v>274</v>
      </c>
      <c r="N1002" s="13" t="str" cm="1">
        <f t="array" ref="N1002">_xlfn.IFS(Table_Customer_Lookup[[#This Row],[home_store]]=3,"Low",Table_Customer_Lookup[[#This Row],[home_store]]=5,"Middle",Table_Customer_Lookup[[#This Row],[home_store]]=8,"High")</f>
        <v>Middle</v>
      </c>
      <c r="O1002" s="12">
        <f t="shared" si="15"/>
        <v>7</v>
      </c>
      <c r="P1002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Griffin</v>
      </c>
      <c r="Q1002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003" spans="1:17" x14ac:dyDescent="0.3">
      <c r="A1003">
        <v>5467</v>
      </c>
      <c r="B1003">
        <v>5</v>
      </c>
      <c r="C1003" t="s">
        <v>4151</v>
      </c>
      <c r="D1003" t="s">
        <v>4152</v>
      </c>
      <c r="E1003" s="5">
        <v>42917</v>
      </c>
      <c r="F1003" t="s">
        <v>4153</v>
      </c>
      <c r="G1003" s="5">
        <v>22422</v>
      </c>
      <c r="H1003" t="s">
        <v>3288</v>
      </c>
      <c r="I1003">
        <v>1961</v>
      </c>
      <c r="J1003">
        <f>2025-Table_Customer_Lookup[[#This Row],[birth_year]]</f>
        <v>64</v>
      </c>
      <c r="K1003">
        <f ca="1">RANDBETWEEN(120,300)</f>
        <v>126</v>
      </c>
      <c r="N1003" s="13" t="str" cm="1">
        <f t="array" ref="N1003">_xlfn.IFS(Table_Customer_Lookup[[#This Row],[home_store]]=3,"Low",Table_Customer_Lookup[[#This Row],[home_store]]=5,"Middle",Table_Customer_Lookup[[#This Row],[home_store]]=8,"High")</f>
        <v>Middle</v>
      </c>
      <c r="O1003" s="12">
        <f t="shared" si="15"/>
        <v>6</v>
      </c>
      <c r="P1003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Edward</v>
      </c>
      <c r="Q1003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004" spans="1:17" x14ac:dyDescent="0.3">
      <c r="A1004">
        <v>5478</v>
      </c>
      <c r="B1004">
        <v>5</v>
      </c>
      <c r="C1004" t="s">
        <v>3500</v>
      </c>
      <c r="D1004" t="s">
        <v>4154</v>
      </c>
      <c r="E1004" s="5">
        <v>43345</v>
      </c>
      <c r="F1004" t="s">
        <v>4155</v>
      </c>
      <c r="G1004" s="5">
        <v>32055</v>
      </c>
      <c r="H1004" t="s">
        <v>3288</v>
      </c>
      <c r="I1004">
        <v>1987</v>
      </c>
      <c r="J1004">
        <f>2025-Table_Customer_Lookup[[#This Row],[birth_year]]</f>
        <v>38</v>
      </c>
      <c r="K1004">
        <f ca="1">RANDBETWEEN(120,300)</f>
        <v>243</v>
      </c>
      <c r="N1004" s="13" t="str" cm="1">
        <f t="array" ref="N1004">_xlfn.IFS(Table_Customer_Lookup[[#This Row],[home_store]]=3,"Low",Table_Customer_Lookup[[#This Row],[home_store]]=5,"Middle",Table_Customer_Lookup[[#This Row],[home_store]]=8,"High")</f>
        <v>Middle</v>
      </c>
      <c r="O1004" s="12">
        <f t="shared" si="15"/>
        <v>6</v>
      </c>
      <c r="P1004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Marvin</v>
      </c>
      <c r="Q1004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005" spans="1:17" x14ac:dyDescent="0.3">
      <c r="A1005">
        <v>5489</v>
      </c>
      <c r="B1005">
        <v>5</v>
      </c>
      <c r="C1005" t="s">
        <v>3385</v>
      </c>
      <c r="D1005" t="s">
        <v>4156</v>
      </c>
      <c r="E1005" s="5">
        <v>42955</v>
      </c>
      <c r="F1005" t="s">
        <v>4157</v>
      </c>
      <c r="G1005" s="5">
        <v>23284</v>
      </c>
      <c r="H1005" t="s">
        <v>3288</v>
      </c>
      <c r="I1005">
        <v>1963</v>
      </c>
      <c r="J1005">
        <f>2025-Table_Customer_Lookup[[#This Row],[birth_year]]</f>
        <v>62</v>
      </c>
      <c r="K1005">
        <f ca="1">RANDBETWEEN(120,300)</f>
        <v>173</v>
      </c>
      <c r="N1005" s="13" t="str" cm="1">
        <f t="array" ref="N1005">_xlfn.IFS(Table_Customer_Lookup[[#This Row],[home_store]]=3,"Low",Table_Customer_Lookup[[#This Row],[home_store]]=5,"Middle",Table_Customer_Lookup[[#This Row],[home_store]]=8,"High")</f>
        <v>Middle</v>
      </c>
      <c r="O1005" s="12">
        <f t="shared" si="15"/>
        <v>5</v>
      </c>
      <c r="P1005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Damon</v>
      </c>
      <c r="Q1005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006" spans="1:17" x14ac:dyDescent="0.3">
      <c r="A1006">
        <v>5490</v>
      </c>
      <c r="B1006">
        <v>5</v>
      </c>
      <c r="C1006" t="s">
        <v>3514</v>
      </c>
      <c r="D1006" t="s">
        <v>4158</v>
      </c>
      <c r="E1006" s="5">
        <v>43504</v>
      </c>
      <c r="F1006" t="s">
        <v>4159</v>
      </c>
      <c r="G1006" s="5">
        <v>35658</v>
      </c>
      <c r="H1006" t="s">
        <v>3288</v>
      </c>
      <c r="I1006">
        <v>1997</v>
      </c>
      <c r="J1006">
        <f>2025-Table_Customer_Lookup[[#This Row],[birth_year]]</f>
        <v>28</v>
      </c>
      <c r="K1006">
        <f ca="1">RANDBETWEEN(120,300)</f>
        <v>235</v>
      </c>
      <c r="N1006" s="13" t="str" cm="1">
        <f t="array" ref="N1006">_xlfn.IFS(Table_Customer_Lookup[[#This Row],[home_store]]=3,"Low",Table_Customer_Lookup[[#This Row],[home_store]]=5,"Middle",Table_Customer_Lookup[[#This Row],[home_store]]=8,"High")</f>
        <v>Middle</v>
      </c>
      <c r="O1006" s="12">
        <f t="shared" si="15"/>
        <v>7</v>
      </c>
      <c r="P1006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Gabriel</v>
      </c>
      <c r="Q1006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007" spans="1:17" x14ac:dyDescent="0.3">
      <c r="A1007">
        <v>5491</v>
      </c>
      <c r="B1007">
        <v>5</v>
      </c>
      <c r="C1007" t="s">
        <v>3702</v>
      </c>
      <c r="D1007" t="s">
        <v>4160</v>
      </c>
      <c r="E1007" s="5">
        <v>43494</v>
      </c>
      <c r="F1007" t="s">
        <v>4161</v>
      </c>
      <c r="G1007" s="5">
        <v>35423</v>
      </c>
      <c r="H1007" t="s">
        <v>3288</v>
      </c>
      <c r="I1007">
        <v>1996</v>
      </c>
      <c r="J1007">
        <f>2025-Table_Customer_Lookup[[#This Row],[birth_year]]</f>
        <v>29</v>
      </c>
      <c r="K1007">
        <f ca="1">RANDBETWEEN(120,300)</f>
        <v>125</v>
      </c>
      <c r="N1007" s="13" t="str" cm="1">
        <f t="array" ref="N1007">_xlfn.IFS(Table_Customer_Lookup[[#This Row],[home_store]]=3,"Low",Table_Customer_Lookup[[#This Row],[home_store]]=5,"Middle",Table_Customer_Lookup[[#This Row],[home_store]]=8,"High")</f>
        <v>Middle</v>
      </c>
      <c r="O1007" s="12">
        <f t="shared" si="15"/>
        <v>5</v>
      </c>
      <c r="P1007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Jared</v>
      </c>
      <c r="Q1007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008" spans="1:17" x14ac:dyDescent="0.3">
      <c r="A1008">
        <v>5495</v>
      </c>
      <c r="B1008">
        <v>5</v>
      </c>
      <c r="C1008" t="s">
        <v>3699</v>
      </c>
      <c r="D1008" t="s">
        <v>4162</v>
      </c>
      <c r="E1008" s="5">
        <v>43324</v>
      </c>
      <c r="F1008" t="s">
        <v>4163</v>
      </c>
      <c r="G1008" s="5">
        <v>31585</v>
      </c>
      <c r="H1008" t="s">
        <v>3288</v>
      </c>
      <c r="I1008">
        <v>1986</v>
      </c>
      <c r="J1008">
        <f>2025-Table_Customer_Lookup[[#This Row],[birth_year]]</f>
        <v>39</v>
      </c>
      <c r="K1008">
        <f ca="1">RANDBETWEEN(120,300)</f>
        <v>249</v>
      </c>
      <c r="N1008" s="13" t="str" cm="1">
        <f t="array" ref="N1008">_xlfn.IFS(Table_Customer_Lookup[[#This Row],[home_store]]=3,"Low",Table_Customer_Lookup[[#This Row],[home_store]]=5,"Middle",Table_Customer_Lookup[[#This Row],[home_store]]=8,"High")</f>
        <v>Middle</v>
      </c>
      <c r="O1008" s="12">
        <f t="shared" si="15"/>
        <v>5</v>
      </c>
      <c r="P1008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Elton</v>
      </c>
      <c r="Q1008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009" spans="1:17" x14ac:dyDescent="0.3">
      <c r="A1009">
        <v>5497</v>
      </c>
      <c r="B1009">
        <v>5</v>
      </c>
      <c r="C1009" t="s">
        <v>3597</v>
      </c>
      <c r="D1009" t="s">
        <v>4164</v>
      </c>
      <c r="E1009" s="5">
        <v>43379</v>
      </c>
      <c r="F1009" t="s">
        <v>4165</v>
      </c>
      <c r="G1009" s="5">
        <v>32839</v>
      </c>
      <c r="H1009" t="s">
        <v>3288</v>
      </c>
      <c r="I1009">
        <v>1989</v>
      </c>
      <c r="J1009">
        <f>2025-Table_Customer_Lookup[[#This Row],[birth_year]]</f>
        <v>36</v>
      </c>
      <c r="K1009">
        <f ca="1">RANDBETWEEN(120,300)</f>
        <v>177</v>
      </c>
      <c r="N1009" s="13" t="str" cm="1">
        <f t="array" ref="N1009">_xlfn.IFS(Table_Customer_Lookup[[#This Row],[home_store]]=3,"Low",Table_Customer_Lookup[[#This Row],[home_store]]=5,"Middle",Table_Customer_Lookup[[#This Row],[home_store]]=8,"High")</f>
        <v>Middle</v>
      </c>
      <c r="O1009" s="12">
        <f t="shared" si="15"/>
        <v>8</v>
      </c>
      <c r="P1009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Lawrence</v>
      </c>
      <c r="Q1009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010" spans="1:17" x14ac:dyDescent="0.3">
      <c r="A1010">
        <v>5504</v>
      </c>
      <c r="B1010">
        <v>5</v>
      </c>
      <c r="C1010" t="s">
        <v>3541</v>
      </c>
      <c r="D1010" t="s">
        <v>4169</v>
      </c>
      <c r="E1010" s="5">
        <v>42851</v>
      </c>
      <c r="F1010" t="s">
        <v>4170</v>
      </c>
      <c r="G1010" s="5">
        <v>20934</v>
      </c>
      <c r="H1010" t="s">
        <v>3288</v>
      </c>
      <c r="I1010">
        <v>1957</v>
      </c>
      <c r="J1010">
        <f>2025-Table_Customer_Lookup[[#This Row],[birth_year]]</f>
        <v>68</v>
      </c>
      <c r="K1010">
        <f ca="1">RANDBETWEEN(120,300)</f>
        <v>179</v>
      </c>
      <c r="N1010" s="13" t="str" cm="1">
        <f t="array" ref="N1010">_xlfn.IFS(Table_Customer_Lookup[[#This Row],[home_store]]=3,"Low",Table_Customer_Lookup[[#This Row],[home_store]]=5,"Middle",Table_Customer_Lookup[[#This Row],[home_store]]=8,"High")</f>
        <v>Middle</v>
      </c>
      <c r="O1010" s="12">
        <f t="shared" si="15"/>
        <v>6</v>
      </c>
      <c r="P1010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Trevor</v>
      </c>
      <c r="Q1010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011" spans="1:17" x14ac:dyDescent="0.3">
      <c r="A1011">
        <v>5511</v>
      </c>
      <c r="B1011">
        <v>5</v>
      </c>
      <c r="C1011" t="s">
        <v>4171</v>
      </c>
      <c r="D1011" t="s">
        <v>4172</v>
      </c>
      <c r="E1011" s="5">
        <v>43157</v>
      </c>
      <c r="F1011" t="s">
        <v>4173</v>
      </c>
      <c r="G1011" s="5">
        <v>27826</v>
      </c>
      <c r="H1011" t="s">
        <v>3288</v>
      </c>
      <c r="I1011">
        <v>1976</v>
      </c>
      <c r="J1011">
        <f>2025-Table_Customer_Lookup[[#This Row],[birth_year]]</f>
        <v>49</v>
      </c>
      <c r="K1011">
        <f ca="1">RANDBETWEEN(120,300)</f>
        <v>126</v>
      </c>
      <c r="N1011" s="13" t="str" cm="1">
        <f t="array" ref="N1011">_xlfn.IFS(Table_Customer_Lookup[[#This Row],[home_store]]=3,"Low",Table_Customer_Lookup[[#This Row],[home_store]]=5,"Middle",Table_Customer_Lookup[[#This Row],[home_store]]=8,"High")</f>
        <v>Middle</v>
      </c>
      <c r="O1011" s="12">
        <f t="shared" si="15"/>
        <v>8</v>
      </c>
      <c r="P1011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Driscoll</v>
      </c>
      <c r="Q1011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012" spans="1:17" x14ac:dyDescent="0.3">
      <c r="A1012">
        <v>5514</v>
      </c>
      <c r="B1012">
        <v>5</v>
      </c>
      <c r="C1012" t="s">
        <v>3476</v>
      </c>
      <c r="D1012" t="s">
        <v>4174</v>
      </c>
      <c r="E1012" s="5">
        <v>42952</v>
      </c>
      <c r="F1012" t="s">
        <v>4175</v>
      </c>
      <c r="G1012" s="5">
        <v>23205</v>
      </c>
      <c r="H1012" t="s">
        <v>3288</v>
      </c>
      <c r="I1012">
        <v>1963</v>
      </c>
      <c r="J1012">
        <f>2025-Table_Customer_Lookup[[#This Row],[birth_year]]</f>
        <v>62</v>
      </c>
      <c r="K1012">
        <f ca="1">RANDBETWEEN(120,300)</f>
        <v>228</v>
      </c>
      <c r="N1012" s="13" t="str" cm="1">
        <f t="array" ref="N1012">_xlfn.IFS(Table_Customer_Lookup[[#This Row],[home_store]]=3,"Low",Table_Customer_Lookup[[#This Row],[home_store]]=5,"Middle",Table_Customer_Lookup[[#This Row],[home_store]]=8,"High")</f>
        <v>Middle</v>
      </c>
      <c r="O1012" s="12">
        <f t="shared" si="15"/>
        <v>6</v>
      </c>
      <c r="P1012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Lionel</v>
      </c>
      <c r="Q1012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013" spans="1:17" x14ac:dyDescent="0.3">
      <c r="A1013">
        <v>5526</v>
      </c>
      <c r="B1013">
        <v>5</v>
      </c>
      <c r="C1013" t="s">
        <v>4178</v>
      </c>
      <c r="D1013" t="s">
        <v>4179</v>
      </c>
      <c r="E1013" s="5">
        <v>43449</v>
      </c>
      <c r="F1013" t="s">
        <v>4180</v>
      </c>
      <c r="G1013" s="5">
        <v>34405</v>
      </c>
      <c r="H1013" t="s">
        <v>3288</v>
      </c>
      <c r="I1013">
        <v>1994</v>
      </c>
      <c r="J1013">
        <f>2025-Table_Customer_Lookup[[#This Row],[birth_year]]</f>
        <v>31</v>
      </c>
      <c r="K1013">
        <f ca="1">RANDBETWEEN(120,300)</f>
        <v>230</v>
      </c>
      <c r="N1013" s="13" t="str" cm="1">
        <f t="array" ref="N1013">_xlfn.IFS(Table_Customer_Lookup[[#This Row],[home_store]]=3,"Low",Table_Customer_Lookup[[#This Row],[home_store]]=5,"Middle",Table_Customer_Lookup[[#This Row],[home_store]]=8,"High")</f>
        <v>Middle</v>
      </c>
      <c r="O1013" s="12">
        <f t="shared" si="15"/>
        <v>3</v>
      </c>
      <c r="P1013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Ali</v>
      </c>
      <c r="Q1013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014" spans="1:17" x14ac:dyDescent="0.3">
      <c r="A1014">
        <v>5531</v>
      </c>
      <c r="B1014">
        <v>5</v>
      </c>
      <c r="C1014" t="s">
        <v>4183</v>
      </c>
      <c r="D1014" t="s">
        <v>4184</v>
      </c>
      <c r="E1014" s="5">
        <v>42789</v>
      </c>
      <c r="F1014" t="s">
        <v>4185</v>
      </c>
      <c r="G1014" s="5">
        <v>19524</v>
      </c>
      <c r="H1014" t="s">
        <v>3288</v>
      </c>
      <c r="I1014">
        <v>1953</v>
      </c>
      <c r="J1014">
        <f>2025-Table_Customer_Lookup[[#This Row],[birth_year]]</f>
        <v>72</v>
      </c>
      <c r="K1014">
        <f ca="1">RANDBETWEEN(120,300)</f>
        <v>268</v>
      </c>
      <c r="N1014" s="13" t="str" cm="1">
        <f t="array" ref="N1014">_xlfn.IFS(Table_Customer_Lookup[[#This Row],[home_store]]=3,"Low",Table_Customer_Lookup[[#This Row],[home_store]]=5,"Middle",Table_Customer_Lookup[[#This Row],[home_store]]=8,"High")</f>
        <v>Middle</v>
      </c>
      <c r="O1014" s="12">
        <f t="shared" si="15"/>
        <v>9</v>
      </c>
      <c r="P1014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Demetrius</v>
      </c>
      <c r="Q1014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015" spans="1:17" x14ac:dyDescent="0.3">
      <c r="A1015">
        <v>5532</v>
      </c>
      <c r="B1015">
        <v>5</v>
      </c>
      <c r="C1015" t="s">
        <v>3452</v>
      </c>
      <c r="D1015" t="s">
        <v>4186</v>
      </c>
      <c r="E1015" s="5">
        <v>43122</v>
      </c>
      <c r="F1015" t="s">
        <v>4187</v>
      </c>
      <c r="G1015" s="5">
        <v>27043</v>
      </c>
      <c r="H1015" t="s">
        <v>3288</v>
      </c>
      <c r="I1015">
        <v>1974</v>
      </c>
      <c r="J1015">
        <f>2025-Table_Customer_Lookup[[#This Row],[birth_year]]</f>
        <v>51</v>
      </c>
      <c r="K1015">
        <f ca="1">RANDBETWEEN(120,300)</f>
        <v>259</v>
      </c>
      <c r="N1015" s="13" t="str" cm="1">
        <f t="array" ref="N1015">_xlfn.IFS(Table_Customer_Lookup[[#This Row],[home_store]]=3,"Low",Table_Customer_Lookup[[#This Row],[home_store]]=5,"Middle",Table_Customer_Lookup[[#This Row],[home_store]]=8,"High")</f>
        <v>Middle</v>
      </c>
      <c r="O1015" s="12">
        <f t="shared" si="15"/>
        <v>5</v>
      </c>
      <c r="P1015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Erich</v>
      </c>
      <c r="Q1015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016" spans="1:17" x14ac:dyDescent="0.3">
      <c r="A1016">
        <v>5536</v>
      </c>
      <c r="B1016">
        <v>5</v>
      </c>
      <c r="C1016" t="s">
        <v>4148</v>
      </c>
      <c r="D1016" t="s">
        <v>4188</v>
      </c>
      <c r="E1016" s="5">
        <v>42792</v>
      </c>
      <c r="F1016" t="s">
        <v>4189</v>
      </c>
      <c r="G1016" s="5">
        <v>19603</v>
      </c>
      <c r="H1016" t="s">
        <v>3288</v>
      </c>
      <c r="I1016">
        <v>1953</v>
      </c>
      <c r="J1016">
        <f>2025-Table_Customer_Lookup[[#This Row],[birth_year]]</f>
        <v>72</v>
      </c>
      <c r="K1016">
        <f ca="1">RANDBETWEEN(120,300)</f>
        <v>259</v>
      </c>
      <c r="N1016" s="13" t="str" cm="1">
        <f t="array" ref="N1016">_xlfn.IFS(Table_Customer_Lookup[[#This Row],[home_store]]=3,"Low",Table_Customer_Lookup[[#This Row],[home_store]]=5,"Middle",Table_Customer_Lookup[[#This Row],[home_store]]=8,"High")</f>
        <v>Middle</v>
      </c>
      <c r="O1016" s="12">
        <f t="shared" si="15"/>
        <v>7</v>
      </c>
      <c r="P1016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Griffin</v>
      </c>
      <c r="Q1016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017" spans="1:17" x14ac:dyDescent="0.3">
      <c r="A1017">
        <v>5538</v>
      </c>
      <c r="B1017">
        <v>5</v>
      </c>
      <c r="C1017" t="s">
        <v>3916</v>
      </c>
      <c r="D1017" t="s">
        <v>4190</v>
      </c>
      <c r="E1017" s="5">
        <v>43407</v>
      </c>
      <c r="F1017" t="s">
        <v>4191</v>
      </c>
      <c r="G1017" s="5">
        <v>33465</v>
      </c>
      <c r="H1017" t="s">
        <v>3288</v>
      </c>
      <c r="I1017">
        <v>1991</v>
      </c>
      <c r="J1017">
        <f>2025-Table_Customer_Lookup[[#This Row],[birth_year]]</f>
        <v>34</v>
      </c>
      <c r="K1017">
        <f ca="1">RANDBETWEEN(120,300)</f>
        <v>149</v>
      </c>
      <c r="N1017" s="13" t="str" cm="1">
        <f t="array" ref="N1017">_xlfn.IFS(Table_Customer_Lookup[[#This Row],[home_store]]=3,"Low",Table_Customer_Lookup[[#This Row],[home_store]]=5,"Middle",Table_Customer_Lookup[[#This Row],[home_store]]=8,"High")</f>
        <v>Middle</v>
      </c>
      <c r="O1017" s="12">
        <f t="shared" si="15"/>
        <v>6</v>
      </c>
      <c r="P1017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Ashton</v>
      </c>
      <c r="Q1017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018" spans="1:17" x14ac:dyDescent="0.3">
      <c r="A1018">
        <v>5540</v>
      </c>
      <c r="B1018">
        <v>5</v>
      </c>
      <c r="C1018" t="s">
        <v>4192</v>
      </c>
      <c r="D1018" t="s">
        <v>4193</v>
      </c>
      <c r="E1018" s="5">
        <v>43209</v>
      </c>
      <c r="F1018" t="s">
        <v>4194</v>
      </c>
      <c r="G1018" s="5">
        <v>29001</v>
      </c>
      <c r="H1018" t="s">
        <v>3288</v>
      </c>
      <c r="I1018">
        <v>1979</v>
      </c>
      <c r="J1018">
        <f>2025-Table_Customer_Lookup[[#This Row],[birth_year]]</f>
        <v>46</v>
      </c>
      <c r="K1018">
        <f ca="1">RANDBETWEEN(120,300)</f>
        <v>179</v>
      </c>
      <c r="N1018" s="13" t="str" cm="1">
        <f t="array" ref="N1018">_xlfn.IFS(Table_Customer_Lookup[[#This Row],[home_store]]=3,"Low",Table_Customer_Lookup[[#This Row],[home_store]]=5,"Middle",Table_Customer_Lookup[[#This Row],[home_store]]=8,"High")</f>
        <v>Middle</v>
      </c>
      <c r="O1018" s="12">
        <f t="shared" si="15"/>
        <v>5</v>
      </c>
      <c r="P1018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Kamal</v>
      </c>
      <c r="Q1018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019" spans="1:17" x14ac:dyDescent="0.3">
      <c r="A1019">
        <v>5544</v>
      </c>
      <c r="B1019">
        <v>5</v>
      </c>
      <c r="C1019" t="s">
        <v>4195</v>
      </c>
      <c r="D1019" t="s">
        <v>4196</v>
      </c>
      <c r="E1019" s="5">
        <v>43251</v>
      </c>
      <c r="F1019" t="s">
        <v>4197</v>
      </c>
      <c r="G1019" s="5">
        <v>29941</v>
      </c>
      <c r="H1019" t="s">
        <v>3288</v>
      </c>
      <c r="I1019">
        <v>1981</v>
      </c>
      <c r="J1019">
        <f>2025-Table_Customer_Lookup[[#This Row],[birth_year]]</f>
        <v>44</v>
      </c>
      <c r="K1019">
        <f ca="1">RANDBETWEEN(120,300)</f>
        <v>172</v>
      </c>
      <c r="N1019" s="13" t="str" cm="1">
        <f t="array" ref="N1019">_xlfn.IFS(Table_Customer_Lookup[[#This Row],[home_store]]=3,"Low",Table_Customer_Lookup[[#This Row],[home_store]]=5,"Middle",Table_Customer_Lookup[[#This Row],[home_store]]=8,"High")</f>
        <v>Middle</v>
      </c>
      <c r="O1019" s="12">
        <f t="shared" si="15"/>
        <v>5</v>
      </c>
      <c r="P1019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Boris</v>
      </c>
      <c r="Q1019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020" spans="1:17" x14ac:dyDescent="0.3">
      <c r="A1020">
        <v>5547</v>
      </c>
      <c r="B1020">
        <v>5</v>
      </c>
      <c r="C1020" t="s">
        <v>4198</v>
      </c>
      <c r="D1020" t="s">
        <v>4199</v>
      </c>
      <c r="E1020" s="5">
        <v>42903</v>
      </c>
      <c r="F1020" t="s">
        <v>4200</v>
      </c>
      <c r="G1020" s="5">
        <v>22109</v>
      </c>
      <c r="H1020" t="s">
        <v>3288</v>
      </c>
      <c r="I1020">
        <v>1960</v>
      </c>
      <c r="J1020">
        <f>2025-Table_Customer_Lookup[[#This Row],[birth_year]]</f>
        <v>65</v>
      </c>
      <c r="K1020">
        <f ca="1">RANDBETWEEN(120,300)</f>
        <v>140</v>
      </c>
      <c r="N1020" s="13" t="str" cm="1">
        <f t="array" ref="N1020">_xlfn.IFS(Table_Customer_Lookup[[#This Row],[home_store]]=3,"Low",Table_Customer_Lookup[[#This Row],[home_store]]=5,"Middle",Table_Customer_Lookup[[#This Row],[home_store]]=8,"High")</f>
        <v>Middle</v>
      </c>
      <c r="O1020" s="12">
        <f t="shared" si="15"/>
        <v>6</v>
      </c>
      <c r="P1020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Calvin</v>
      </c>
      <c r="Q1020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021" spans="1:17" x14ac:dyDescent="0.3">
      <c r="A1021">
        <v>5552</v>
      </c>
      <c r="B1021">
        <v>5</v>
      </c>
      <c r="C1021" t="s">
        <v>4201</v>
      </c>
      <c r="D1021" t="s">
        <v>4202</v>
      </c>
      <c r="E1021" s="5">
        <v>43334</v>
      </c>
      <c r="F1021" t="s">
        <v>4203</v>
      </c>
      <c r="G1021" s="5">
        <v>31820</v>
      </c>
      <c r="H1021" t="s">
        <v>3288</v>
      </c>
      <c r="I1021">
        <v>1987</v>
      </c>
      <c r="J1021">
        <f>2025-Table_Customer_Lookup[[#This Row],[birth_year]]</f>
        <v>38</v>
      </c>
      <c r="K1021">
        <f ca="1">RANDBETWEEN(120,300)</f>
        <v>143</v>
      </c>
      <c r="N1021" s="13" t="str" cm="1">
        <f t="array" ref="N1021">_xlfn.IFS(Table_Customer_Lookup[[#This Row],[home_store]]=3,"Low",Table_Customer_Lookup[[#This Row],[home_store]]=5,"Middle",Table_Customer_Lookup[[#This Row],[home_store]]=8,"High")</f>
        <v>Middle</v>
      </c>
      <c r="O1021" s="12">
        <f t="shared" si="15"/>
        <v>5</v>
      </c>
      <c r="P1021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Akeem</v>
      </c>
      <c r="Q1021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022" spans="1:17" x14ac:dyDescent="0.3">
      <c r="A1022">
        <v>5555</v>
      </c>
      <c r="B1022">
        <v>5</v>
      </c>
      <c r="C1022" t="s">
        <v>3836</v>
      </c>
      <c r="D1022" t="s">
        <v>4204</v>
      </c>
      <c r="E1022" s="5">
        <v>43543</v>
      </c>
      <c r="F1022" t="s">
        <v>4205</v>
      </c>
      <c r="G1022" s="5">
        <v>36520</v>
      </c>
      <c r="H1022" t="s">
        <v>3288</v>
      </c>
      <c r="I1022">
        <v>1999</v>
      </c>
      <c r="J1022">
        <f>2025-Table_Customer_Lookup[[#This Row],[birth_year]]</f>
        <v>26</v>
      </c>
      <c r="K1022">
        <f ca="1">RANDBETWEEN(120,300)</f>
        <v>277</v>
      </c>
      <c r="N1022" s="13" t="str" cm="1">
        <f t="array" ref="N1022">_xlfn.IFS(Table_Customer_Lookup[[#This Row],[home_store]]=3,"Low",Table_Customer_Lookup[[#This Row],[home_store]]=5,"Middle",Table_Customer_Lookup[[#This Row],[home_store]]=8,"High")</f>
        <v>Middle</v>
      </c>
      <c r="O1022" s="12">
        <f t="shared" si="15"/>
        <v>6</v>
      </c>
      <c r="P1022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Andrew</v>
      </c>
      <c r="Q1022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023" spans="1:17" x14ac:dyDescent="0.3">
      <c r="A1023">
        <v>5556</v>
      </c>
      <c r="B1023">
        <v>5</v>
      </c>
      <c r="C1023" t="s">
        <v>4206</v>
      </c>
      <c r="D1023" t="s">
        <v>4207</v>
      </c>
      <c r="E1023" s="5">
        <v>43254</v>
      </c>
      <c r="F1023" t="s">
        <v>4208</v>
      </c>
      <c r="G1023" s="5">
        <v>30019</v>
      </c>
      <c r="H1023" t="s">
        <v>3288</v>
      </c>
      <c r="I1023">
        <v>1982</v>
      </c>
      <c r="J1023">
        <f>2025-Table_Customer_Lookup[[#This Row],[birth_year]]</f>
        <v>43</v>
      </c>
      <c r="K1023">
        <f ca="1">RANDBETWEEN(120,300)</f>
        <v>156</v>
      </c>
      <c r="N1023" s="13" t="str" cm="1">
        <f t="array" ref="N1023">_xlfn.IFS(Table_Customer_Lookup[[#This Row],[home_store]]=3,"Low",Table_Customer_Lookup[[#This Row],[home_store]]=5,"Middle",Table_Customer_Lookup[[#This Row],[home_store]]=8,"High")</f>
        <v>Middle</v>
      </c>
      <c r="O1023" s="12">
        <f t="shared" si="15"/>
        <v>5</v>
      </c>
      <c r="P1023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Ahmed</v>
      </c>
      <c r="Q1023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024" spans="1:17" x14ac:dyDescent="0.3">
      <c r="A1024">
        <v>5558</v>
      </c>
      <c r="B1024">
        <v>5</v>
      </c>
      <c r="C1024" t="s">
        <v>4209</v>
      </c>
      <c r="D1024" t="s">
        <v>4210</v>
      </c>
      <c r="E1024" s="5">
        <v>42803</v>
      </c>
      <c r="F1024" t="s">
        <v>4211</v>
      </c>
      <c r="G1024" s="5">
        <v>19838</v>
      </c>
      <c r="H1024" t="s">
        <v>3288</v>
      </c>
      <c r="I1024">
        <v>1954</v>
      </c>
      <c r="J1024">
        <f>2025-Table_Customer_Lookup[[#This Row],[birth_year]]</f>
        <v>71</v>
      </c>
      <c r="K1024">
        <f ca="1">RANDBETWEEN(120,300)</f>
        <v>268</v>
      </c>
      <c r="N1024" s="13" t="str" cm="1">
        <f t="array" ref="N1024">_xlfn.IFS(Table_Customer_Lookup[[#This Row],[home_store]]=3,"Low",Table_Customer_Lookup[[#This Row],[home_store]]=5,"Middle",Table_Customer_Lookup[[#This Row],[home_store]]=8,"High")</f>
        <v>Middle</v>
      </c>
      <c r="O1024" s="12">
        <f t="shared" si="15"/>
        <v>7</v>
      </c>
      <c r="P1024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Armando</v>
      </c>
      <c r="Q1024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025" spans="1:17" x14ac:dyDescent="0.3">
      <c r="A1025">
        <v>5567</v>
      </c>
      <c r="B1025">
        <v>5</v>
      </c>
      <c r="C1025" t="s">
        <v>4212</v>
      </c>
      <c r="D1025" t="s">
        <v>4213</v>
      </c>
      <c r="E1025" s="5">
        <v>43282</v>
      </c>
      <c r="F1025" t="s">
        <v>4214</v>
      </c>
      <c r="G1025" s="5">
        <v>30646</v>
      </c>
      <c r="H1025" t="s">
        <v>3288</v>
      </c>
      <c r="I1025">
        <v>1983</v>
      </c>
      <c r="J1025">
        <f>2025-Table_Customer_Lookup[[#This Row],[birth_year]]</f>
        <v>42</v>
      </c>
      <c r="K1025">
        <f ca="1">RANDBETWEEN(120,300)</f>
        <v>182</v>
      </c>
      <c r="N1025" s="13" t="str" cm="1">
        <f t="array" ref="N1025">_xlfn.IFS(Table_Customer_Lookup[[#This Row],[home_store]]=3,"Low",Table_Customer_Lookup[[#This Row],[home_store]]=5,"Middle",Table_Customer_Lookup[[#This Row],[home_store]]=8,"High")</f>
        <v>Middle</v>
      </c>
      <c r="O1025" s="12">
        <f t="shared" si="15"/>
        <v>7</v>
      </c>
      <c r="P1025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Richard</v>
      </c>
      <c r="Q1025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026" spans="1:17" x14ac:dyDescent="0.3">
      <c r="A1026">
        <v>5569</v>
      </c>
      <c r="B1026">
        <v>5</v>
      </c>
      <c r="C1026" t="s">
        <v>4089</v>
      </c>
      <c r="D1026" t="s">
        <v>4215</v>
      </c>
      <c r="E1026" s="5">
        <v>42740</v>
      </c>
      <c r="F1026" t="s">
        <v>4216</v>
      </c>
      <c r="G1026" s="5">
        <v>18428</v>
      </c>
      <c r="H1026" t="s">
        <v>3288</v>
      </c>
      <c r="I1026">
        <v>1950</v>
      </c>
      <c r="J1026">
        <f>2025-Table_Customer_Lookup[[#This Row],[birth_year]]</f>
        <v>75</v>
      </c>
      <c r="K1026">
        <f ca="1">RANDBETWEEN(120,300)</f>
        <v>244</v>
      </c>
      <c r="N1026" s="13" t="str" cm="1">
        <f t="array" ref="N1026">_xlfn.IFS(Table_Customer_Lookup[[#This Row],[home_store]]=3,"Low",Table_Customer_Lookup[[#This Row],[home_store]]=5,"Middle",Table_Customer_Lookup[[#This Row],[home_store]]=8,"High")</f>
        <v>Middle</v>
      </c>
      <c r="O1026" s="12">
        <f t="shared" si="15"/>
        <v>7</v>
      </c>
      <c r="P1026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Dominic</v>
      </c>
      <c r="Q1026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027" spans="1:17" x14ac:dyDescent="0.3">
      <c r="A1027">
        <v>5578</v>
      </c>
      <c r="B1027">
        <v>5</v>
      </c>
      <c r="C1027" t="s">
        <v>4217</v>
      </c>
      <c r="D1027" t="s">
        <v>4218</v>
      </c>
      <c r="E1027" s="5">
        <v>43390</v>
      </c>
      <c r="F1027" t="s">
        <v>4219</v>
      </c>
      <c r="G1027" s="5">
        <v>33074</v>
      </c>
      <c r="H1027" t="s">
        <v>3288</v>
      </c>
      <c r="I1027">
        <v>1990</v>
      </c>
      <c r="J1027">
        <f>2025-Table_Customer_Lookup[[#This Row],[birth_year]]</f>
        <v>35</v>
      </c>
      <c r="K1027">
        <f ca="1">RANDBETWEEN(120,300)</f>
        <v>230</v>
      </c>
      <c r="N1027" s="13" t="str" cm="1">
        <f t="array" ref="N1027">_xlfn.IFS(Table_Customer_Lookup[[#This Row],[home_store]]=3,"Low",Table_Customer_Lookup[[#This Row],[home_store]]=5,"Middle",Table_Customer_Lookup[[#This Row],[home_store]]=8,"High")</f>
        <v>Middle</v>
      </c>
      <c r="O1027" s="12">
        <f t="shared" ref="O1027:O1090" si="16">LEN(C1027)</f>
        <v>6</v>
      </c>
      <c r="P1027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Cadman</v>
      </c>
      <c r="Q1027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028" spans="1:17" x14ac:dyDescent="0.3">
      <c r="A1028">
        <v>5582</v>
      </c>
      <c r="B1028">
        <v>5</v>
      </c>
      <c r="C1028" t="s">
        <v>3661</v>
      </c>
      <c r="D1028" t="s">
        <v>4220</v>
      </c>
      <c r="E1028" s="5">
        <v>42914</v>
      </c>
      <c r="F1028" t="s">
        <v>4221</v>
      </c>
      <c r="G1028" s="5">
        <v>22344</v>
      </c>
      <c r="H1028" t="s">
        <v>3288</v>
      </c>
      <c r="I1028">
        <v>1961</v>
      </c>
      <c r="J1028">
        <f>2025-Table_Customer_Lookup[[#This Row],[birth_year]]</f>
        <v>64</v>
      </c>
      <c r="K1028">
        <f ca="1">RANDBETWEEN(120,300)</f>
        <v>169</v>
      </c>
      <c r="N1028" s="13" t="str" cm="1">
        <f t="array" ref="N1028">_xlfn.IFS(Table_Customer_Lookup[[#This Row],[home_store]]=3,"Low",Table_Customer_Lookup[[#This Row],[home_store]]=5,"Middle",Table_Customer_Lookup[[#This Row],[home_store]]=8,"High")</f>
        <v>Middle</v>
      </c>
      <c r="O1028" s="12">
        <f t="shared" si="16"/>
        <v>5</v>
      </c>
      <c r="P1028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Cyrus</v>
      </c>
      <c r="Q1028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029" spans="1:17" x14ac:dyDescent="0.3">
      <c r="A1029">
        <v>5586</v>
      </c>
      <c r="B1029">
        <v>5</v>
      </c>
      <c r="C1029" t="s">
        <v>4222</v>
      </c>
      <c r="D1029" t="s">
        <v>4223</v>
      </c>
      <c r="E1029" s="5">
        <v>43213</v>
      </c>
      <c r="F1029" t="s">
        <v>4224</v>
      </c>
      <c r="G1029" s="5">
        <v>29079</v>
      </c>
      <c r="H1029" t="s">
        <v>3288</v>
      </c>
      <c r="I1029">
        <v>1979</v>
      </c>
      <c r="J1029">
        <f>2025-Table_Customer_Lookup[[#This Row],[birth_year]]</f>
        <v>46</v>
      </c>
      <c r="K1029">
        <f ca="1">RANDBETWEEN(120,300)</f>
        <v>234</v>
      </c>
      <c r="N1029" s="13" t="str" cm="1">
        <f t="array" ref="N1029">_xlfn.IFS(Table_Customer_Lookup[[#This Row],[home_store]]=3,"Low",Table_Customer_Lookup[[#This Row],[home_store]]=5,"Middle",Table_Customer_Lookup[[#This Row],[home_store]]=8,"High")</f>
        <v>Middle</v>
      </c>
      <c r="O1029" s="12">
        <f t="shared" si="16"/>
        <v>6</v>
      </c>
      <c r="P1029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Kenyon</v>
      </c>
      <c r="Q1029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030" spans="1:17" x14ac:dyDescent="0.3">
      <c r="A1030">
        <v>5601</v>
      </c>
      <c r="B1030">
        <v>5</v>
      </c>
      <c r="C1030" t="s">
        <v>4225</v>
      </c>
      <c r="D1030" t="s">
        <v>4226</v>
      </c>
      <c r="E1030" s="5">
        <v>42750</v>
      </c>
      <c r="F1030" t="s">
        <v>4227</v>
      </c>
      <c r="G1030" s="5">
        <v>18663</v>
      </c>
      <c r="H1030" t="s">
        <v>3288</v>
      </c>
      <c r="I1030">
        <v>1951</v>
      </c>
      <c r="J1030">
        <f>2025-Table_Customer_Lookup[[#This Row],[birth_year]]</f>
        <v>74</v>
      </c>
      <c r="K1030">
        <f ca="1">RANDBETWEEN(120,300)</f>
        <v>254</v>
      </c>
      <c r="N1030" s="13" t="str" cm="1">
        <f t="array" ref="N1030">_xlfn.IFS(Table_Customer_Lookup[[#This Row],[home_store]]=3,"Low",Table_Customer_Lookup[[#This Row],[home_store]]=5,"Middle",Table_Customer_Lookup[[#This Row],[home_store]]=8,"High")</f>
        <v>Middle</v>
      </c>
      <c r="O1030" s="12">
        <f t="shared" si="16"/>
        <v>6</v>
      </c>
      <c r="P1030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Harper</v>
      </c>
      <c r="Q1030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031" spans="1:17" x14ac:dyDescent="0.3">
      <c r="A1031">
        <v>5604</v>
      </c>
      <c r="B1031">
        <v>5</v>
      </c>
      <c r="C1031" t="s">
        <v>3996</v>
      </c>
      <c r="D1031" t="s">
        <v>4228</v>
      </c>
      <c r="E1031" s="5">
        <v>42910</v>
      </c>
      <c r="F1031" t="s">
        <v>4229</v>
      </c>
      <c r="G1031" s="5">
        <v>22265</v>
      </c>
      <c r="H1031" t="s">
        <v>3288</v>
      </c>
      <c r="I1031">
        <v>1960</v>
      </c>
      <c r="J1031">
        <f>2025-Table_Customer_Lookup[[#This Row],[birth_year]]</f>
        <v>65</v>
      </c>
      <c r="K1031">
        <f ca="1">RANDBETWEEN(120,300)</f>
        <v>121</v>
      </c>
      <c r="N1031" s="13" t="str" cm="1">
        <f t="array" ref="N1031">_xlfn.IFS(Table_Customer_Lookup[[#This Row],[home_store]]=3,"Low",Table_Customer_Lookup[[#This Row],[home_store]]=5,"Middle",Table_Customer_Lookup[[#This Row],[home_store]]=8,"High")</f>
        <v>Middle</v>
      </c>
      <c r="O1031" s="12">
        <f t="shared" si="16"/>
        <v>7</v>
      </c>
      <c r="P1031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Ulysses</v>
      </c>
      <c r="Q1031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032" spans="1:17" x14ac:dyDescent="0.3">
      <c r="A1032">
        <v>5608</v>
      </c>
      <c r="B1032">
        <v>5</v>
      </c>
      <c r="C1032" t="s">
        <v>3913</v>
      </c>
      <c r="D1032" t="s">
        <v>4230</v>
      </c>
      <c r="E1032" s="5">
        <v>43299</v>
      </c>
      <c r="F1032" t="s">
        <v>4231</v>
      </c>
      <c r="G1032" s="5">
        <v>31037</v>
      </c>
      <c r="H1032" t="s">
        <v>3288</v>
      </c>
      <c r="I1032">
        <v>1984</v>
      </c>
      <c r="J1032">
        <f>2025-Table_Customer_Lookup[[#This Row],[birth_year]]</f>
        <v>41</v>
      </c>
      <c r="K1032">
        <f ca="1">RANDBETWEEN(120,300)</f>
        <v>215</v>
      </c>
      <c r="N1032" s="13" t="str" cm="1">
        <f t="array" ref="N1032">_xlfn.IFS(Table_Customer_Lookup[[#This Row],[home_store]]=3,"Low",Table_Customer_Lookup[[#This Row],[home_store]]=5,"Middle",Table_Customer_Lookup[[#This Row],[home_store]]=8,"High")</f>
        <v>Middle</v>
      </c>
      <c r="O1032" s="12">
        <f t="shared" si="16"/>
        <v>6</v>
      </c>
      <c r="P1032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Reuben</v>
      </c>
      <c r="Q1032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033" spans="1:17" x14ac:dyDescent="0.3">
      <c r="A1033">
        <v>5615</v>
      </c>
      <c r="B1033">
        <v>5</v>
      </c>
      <c r="C1033" t="s">
        <v>3991</v>
      </c>
      <c r="D1033" t="s">
        <v>4232</v>
      </c>
      <c r="E1033" s="5">
        <v>43466</v>
      </c>
      <c r="F1033" t="s">
        <v>4233</v>
      </c>
      <c r="G1033" s="5">
        <v>34797</v>
      </c>
      <c r="H1033" t="s">
        <v>3288</v>
      </c>
      <c r="I1033">
        <v>1995</v>
      </c>
      <c r="J1033">
        <f>2025-Table_Customer_Lookup[[#This Row],[birth_year]]</f>
        <v>30</v>
      </c>
      <c r="K1033">
        <f ca="1">RANDBETWEEN(120,300)</f>
        <v>296</v>
      </c>
      <c r="N1033" s="13" t="str" cm="1">
        <f t="array" ref="N1033">_xlfn.IFS(Table_Customer_Lookup[[#This Row],[home_store]]=3,"Low",Table_Customer_Lookup[[#This Row],[home_store]]=5,"Middle",Table_Customer_Lookup[[#This Row],[home_store]]=8,"High")</f>
        <v>Middle</v>
      </c>
      <c r="O1033" s="12">
        <f t="shared" si="16"/>
        <v>6</v>
      </c>
      <c r="P1033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Colton</v>
      </c>
      <c r="Q1033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034" spans="1:17" x14ac:dyDescent="0.3">
      <c r="A1034">
        <v>5618</v>
      </c>
      <c r="B1034">
        <v>5</v>
      </c>
      <c r="C1034" t="s">
        <v>4234</v>
      </c>
      <c r="D1034" t="s">
        <v>4235</v>
      </c>
      <c r="E1034" s="5">
        <v>43456</v>
      </c>
      <c r="F1034" t="s">
        <v>4236</v>
      </c>
      <c r="G1034" s="5">
        <v>34562</v>
      </c>
      <c r="H1034" t="s">
        <v>3288</v>
      </c>
      <c r="I1034">
        <v>1994</v>
      </c>
      <c r="J1034">
        <f>2025-Table_Customer_Lookup[[#This Row],[birth_year]]</f>
        <v>31</v>
      </c>
      <c r="K1034">
        <f ca="1">RANDBETWEEN(120,300)</f>
        <v>205</v>
      </c>
      <c r="N1034" s="13" t="str" cm="1">
        <f t="array" ref="N1034">_xlfn.IFS(Table_Customer_Lookup[[#This Row],[home_store]]=3,"Low",Table_Customer_Lookup[[#This Row],[home_store]]=5,"Middle",Table_Customer_Lookup[[#This Row],[home_store]]=8,"High")</f>
        <v>Middle</v>
      </c>
      <c r="O1034" s="12">
        <f t="shared" si="16"/>
        <v>5</v>
      </c>
      <c r="P1034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Jason</v>
      </c>
      <c r="Q1034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035" spans="1:17" x14ac:dyDescent="0.3">
      <c r="A1035">
        <v>5619</v>
      </c>
      <c r="B1035">
        <v>5</v>
      </c>
      <c r="C1035" t="s">
        <v>4237</v>
      </c>
      <c r="D1035" t="s">
        <v>4238</v>
      </c>
      <c r="E1035" s="5">
        <v>42907</v>
      </c>
      <c r="F1035" t="s">
        <v>4239</v>
      </c>
      <c r="G1035" s="5">
        <v>22187</v>
      </c>
      <c r="H1035" t="s">
        <v>3288</v>
      </c>
      <c r="I1035">
        <v>1960</v>
      </c>
      <c r="J1035">
        <f>2025-Table_Customer_Lookup[[#This Row],[birth_year]]</f>
        <v>65</v>
      </c>
      <c r="K1035">
        <f ca="1">RANDBETWEEN(120,300)</f>
        <v>120</v>
      </c>
      <c r="N1035" s="13" t="str" cm="1">
        <f t="array" ref="N1035">_xlfn.IFS(Table_Customer_Lookup[[#This Row],[home_store]]=3,"Low",Table_Customer_Lookup[[#This Row],[home_store]]=5,"Middle",Table_Customer_Lookup[[#This Row],[home_store]]=8,"High")</f>
        <v>Middle</v>
      </c>
      <c r="O1035" s="12">
        <f t="shared" si="16"/>
        <v>4</v>
      </c>
      <c r="P1035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Lyle</v>
      </c>
      <c r="Q1035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036" spans="1:17" x14ac:dyDescent="0.3">
      <c r="A1036">
        <v>5623</v>
      </c>
      <c r="B1036">
        <v>5</v>
      </c>
      <c r="C1036" t="s">
        <v>3730</v>
      </c>
      <c r="D1036" t="s">
        <v>4240</v>
      </c>
      <c r="E1036" s="5">
        <v>43292</v>
      </c>
      <c r="F1036" t="s">
        <v>4241</v>
      </c>
      <c r="G1036" s="5">
        <v>30881</v>
      </c>
      <c r="H1036" t="s">
        <v>3288</v>
      </c>
      <c r="I1036">
        <v>1984</v>
      </c>
      <c r="J1036">
        <f>2025-Table_Customer_Lookup[[#This Row],[birth_year]]</f>
        <v>41</v>
      </c>
      <c r="K1036">
        <f ca="1">RANDBETWEEN(120,300)</f>
        <v>146</v>
      </c>
      <c r="N1036" s="13" t="str" cm="1">
        <f t="array" ref="N1036">_xlfn.IFS(Table_Customer_Lookup[[#This Row],[home_store]]=3,"Low",Table_Customer_Lookup[[#This Row],[home_store]]=5,"Middle",Table_Customer_Lookup[[#This Row],[home_store]]=8,"High")</f>
        <v>Middle</v>
      </c>
      <c r="O1036" s="12">
        <f t="shared" si="16"/>
        <v>7</v>
      </c>
      <c r="P1036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Malcolm</v>
      </c>
      <c r="Q1036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037" spans="1:17" x14ac:dyDescent="0.3">
      <c r="A1037">
        <v>5643</v>
      </c>
      <c r="B1037">
        <v>5</v>
      </c>
      <c r="C1037" t="s">
        <v>3705</v>
      </c>
      <c r="D1037" t="s">
        <v>4242</v>
      </c>
      <c r="E1037" s="5">
        <v>43112</v>
      </c>
      <c r="F1037" t="s">
        <v>4243</v>
      </c>
      <c r="G1037" s="5">
        <v>26808</v>
      </c>
      <c r="H1037" t="s">
        <v>3288</v>
      </c>
      <c r="I1037">
        <v>1973</v>
      </c>
      <c r="J1037">
        <f>2025-Table_Customer_Lookup[[#This Row],[birth_year]]</f>
        <v>52</v>
      </c>
      <c r="K1037">
        <f ca="1">RANDBETWEEN(120,300)</f>
        <v>198</v>
      </c>
      <c r="N1037" s="13" t="str" cm="1">
        <f t="array" ref="N1037">_xlfn.IFS(Table_Customer_Lookup[[#This Row],[home_store]]=3,"Low",Table_Customer_Lookup[[#This Row],[home_store]]=5,"Middle",Table_Customer_Lookup[[#This Row],[home_store]]=8,"High")</f>
        <v>Middle</v>
      </c>
      <c r="O1037" s="12">
        <f t="shared" si="16"/>
        <v>8</v>
      </c>
      <c r="P1037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Thaddeus</v>
      </c>
      <c r="Q1037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038" spans="1:17" x14ac:dyDescent="0.3">
      <c r="A1038">
        <v>5646</v>
      </c>
      <c r="B1038">
        <v>5</v>
      </c>
      <c r="C1038" t="s">
        <v>3687</v>
      </c>
      <c r="D1038" t="s">
        <v>4244</v>
      </c>
      <c r="E1038" s="5">
        <v>43376</v>
      </c>
      <c r="F1038" t="s">
        <v>4245</v>
      </c>
      <c r="G1038" s="5">
        <v>32760</v>
      </c>
      <c r="H1038" t="s">
        <v>3288</v>
      </c>
      <c r="I1038">
        <v>1989</v>
      </c>
      <c r="J1038">
        <f>2025-Table_Customer_Lookup[[#This Row],[birth_year]]</f>
        <v>36</v>
      </c>
      <c r="K1038">
        <f ca="1">RANDBETWEEN(120,300)</f>
        <v>235</v>
      </c>
      <c r="N1038" s="13" t="str" cm="1">
        <f t="array" ref="N1038">_xlfn.IFS(Table_Customer_Lookup[[#This Row],[home_store]]=3,"Low",Table_Customer_Lookup[[#This Row],[home_store]]=5,"Middle",Table_Customer_Lookup[[#This Row],[home_store]]=8,"High")</f>
        <v>Middle</v>
      </c>
      <c r="O1038" s="12">
        <f t="shared" si="16"/>
        <v>8</v>
      </c>
      <c r="P1038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Chadwick</v>
      </c>
      <c r="Q1038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039" spans="1:17" x14ac:dyDescent="0.3">
      <c r="A1039">
        <v>5649</v>
      </c>
      <c r="B1039">
        <v>5</v>
      </c>
      <c r="C1039" t="s">
        <v>4246</v>
      </c>
      <c r="D1039" t="s">
        <v>4247</v>
      </c>
      <c r="E1039" s="5">
        <v>43042</v>
      </c>
      <c r="F1039" t="s">
        <v>4248</v>
      </c>
      <c r="G1039" s="5">
        <v>25242</v>
      </c>
      <c r="H1039" t="s">
        <v>3288</v>
      </c>
      <c r="I1039">
        <v>1969</v>
      </c>
      <c r="J1039">
        <f>2025-Table_Customer_Lookup[[#This Row],[birth_year]]</f>
        <v>56</v>
      </c>
      <c r="K1039">
        <f ca="1">RANDBETWEEN(120,300)</f>
        <v>215</v>
      </c>
      <c r="N1039" s="13" t="str" cm="1">
        <f t="array" ref="N1039">_xlfn.IFS(Table_Customer_Lookup[[#This Row],[home_store]]=3,"Low",Table_Customer_Lookup[[#This Row],[home_store]]=5,"Middle",Table_Customer_Lookup[[#This Row],[home_store]]=8,"High")</f>
        <v>Middle</v>
      </c>
      <c r="O1039" s="12">
        <f t="shared" si="16"/>
        <v>6</v>
      </c>
      <c r="P1039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Camden</v>
      </c>
      <c r="Q1039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040" spans="1:17" x14ac:dyDescent="0.3">
      <c r="A1040">
        <v>5657</v>
      </c>
      <c r="B1040">
        <v>5</v>
      </c>
      <c r="C1040" t="s">
        <v>3295</v>
      </c>
      <c r="D1040" t="s">
        <v>4249</v>
      </c>
      <c r="E1040" s="5">
        <v>42820</v>
      </c>
      <c r="F1040" t="s">
        <v>4250</v>
      </c>
      <c r="G1040" s="5">
        <v>20229</v>
      </c>
      <c r="H1040" t="s">
        <v>3288</v>
      </c>
      <c r="I1040">
        <v>1955</v>
      </c>
      <c r="J1040">
        <f>2025-Table_Customer_Lookup[[#This Row],[birth_year]]</f>
        <v>70</v>
      </c>
      <c r="K1040">
        <f ca="1">RANDBETWEEN(120,300)</f>
        <v>235</v>
      </c>
      <c r="N1040" s="13" t="str" cm="1">
        <f t="array" ref="N1040">_xlfn.IFS(Table_Customer_Lookup[[#This Row],[home_store]]=3,"Low",Table_Customer_Lookup[[#This Row],[home_store]]=5,"Middle",Table_Customer_Lookup[[#This Row],[home_store]]=8,"High")</f>
        <v>Middle</v>
      </c>
      <c r="O1040" s="12">
        <f t="shared" si="16"/>
        <v>7</v>
      </c>
      <c r="P1040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Malachi</v>
      </c>
      <c r="Q1040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041" spans="1:17" x14ac:dyDescent="0.3">
      <c r="A1041">
        <v>5665</v>
      </c>
      <c r="B1041">
        <v>5</v>
      </c>
      <c r="C1041" t="s">
        <v>4251</v>
      </c>
      <c r="D1041" t="s">
        <v>4252</v>
      </c>
      <c r="E1041" s="5">
        <v>43348</v>
      </c>
      <c r="F1041" t="s">
        <v>4253</v>
      </c>
      <c r="G1041" s="5">
        <v>32134</v>
      </c>
      <c r="H1041" t="s">
        <v>3288</v>
      </c>
      <c r="I1041">
        <v>1987</v>
      </c>
      <c r="J1041">
        <f>2025-Table_Customer_Lookup[[#This Row],[birth_year]]</f>
        <v>38</v>
      </c>
      <c r="K1041">
        <f ca="1">RANDBETWEEN(120,300)</f>
        <v>159</v>
      </c>
      <c r="N1041" s="13" t="str" cm="1">
        <f t="array" ref="N1041">_xlfn.IFS(Table_Customer_Lookup[[#This Row],[home_store]]=3,"Low",Table_Customer_Lookup[[#This Row],[home_store]]=5,"Middle",Table_Customer_Lookup[[#This Row],[home_store]]=8,"High")</f>
        <v>Middle</v>
      </c>
      <c r="O1041" s="12">
        <f t="shared" si="16"/>
        <v>7</v>
      </c>
      <c r="P1041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Ishmael</v>
      </c>
      <c r="Q1041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042" spans="1:17" x14ac:dyDescent="0.3">
      <c r="A1042">
        <v>5666</v>
      </c>
      <c r="B1042">
        <v>5</v>
      </c>
      <c r="C1042" t="s">
        <v>4254</v>
      </c>
      <c r="D1042" t="s">
        <v>4255</v>
      </c>
      <c r="E1042" s="5">
        <v>43393</v>
      </c>
      <c r="F1042" t="s">
        <v>4256</v>
      </c>
      <c r="G1042" s="5">
        <v>33152</v>
      </c>
      <c r="H1042" t="s">
        <v>3288</v>
      </c>
      <c r="I1042">
        <v>1990</v>
      </c>
      <c r="J1042">
        <f>2025-Table_Customer_Lookup[[#This Row],[birth_year]]</f>
        <v>35</v>
      </c>
      <c r="K1042">
        <f ca="1">RANDBETWEEN(120,300)</f>
        <v>192</v>
      </c>
      <c r="N1042" s="13" t="str" cm="1">
        <f t="array" ref="N1042">_xlfn.IFS(Table_Customer_Lookup[[#This Row],[home_store]]=3,"Low",Table_Customer_Lookup[[#This Row],[home_store]]=5,"Middle",Table_Customer_Lookup[[#This Row],[home_store]]=8,"High")</f>
        <v>Middle</v>
      </c>
      <c r="O1042" s="12">
        <f t="shared" si="16"/>
        <v>6</v>
      </c>
      <c r="P1042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Carlos</v>
      </c>
      <c r="Q1042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043" spans="1:17" x14ac:dyDescent="0.3">
      <c r="A1043">
        <v>5668</v>
      </c>
      <c r="B1043">
        <v>5</v>
      </c>
      <c r="C1043" t="s">
        <v>4257</v>
      </c>
      <c r="D1043" t="s">
        <v>4258</v>
      </c>
      <c r="E1043" s="5">
        <v>43219</v>
      </c>
      <c r="F1043" t="s">
        <v>4259</v>
      </c>
      <c r="G1043" s="5">
        <v>29236</v>
      </c>
      <c r="H1043" t="s">
        <v>3288</v>
      </c>
      <c r="I1043">
        <v>1980</v>
      </c>
      <c r="J1043">
        <f>2025-Table_Customer_Lookup[[#This Row],[birth_year]]</f>
        <v>45</v>
      </c>
      <c r="K1043">
        <f ca="1">RANDBETWEEN(120,300)</f>
        <v>292</v>
      </c>
      <c r="N1043" s="13" t="str" cm="1">
        <f t="array" ref="N1043">_xlfn.IFS(Table_Customer_Lookup[[#This Row],[home_store]]=3,"Low",Table_Customer_Lookup[[#This Row],[home_store]]=5,"Middle",Table_Customer_Lookup[[#This Row],[home_store]]=8,"High")</f>
        <v>Middle</v>
      </c>
      <c r="O1043" s="12">
        <f t="shared" si="16"/>
        <v>4</v>
      </c>
      <c r="P1043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Sean</v>
      </c>
      <c r="Q1043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044" spans="1:17" x14ac:dyDescent="0.3">
      <c r="A1044">
        <v>5675</v>
      </c>
      <c r="B1044">
        <v>5</v>
      </c>
      <c r="C1044" t="s">
        <v>4260</v>
      </c>
      <c r="D1044" t="s">
        <v>4261</v>
      </c>
      <c r="E1044" s="5">
        <v>43355</v>
      </c>
      <c r="F1044" t="s">
        <v>4262</v>
      </c>
      <c r="G1044" s="5">
        <v>32290</v>
      </c>
      <c r="H1044" t="s">
        <v>3288</v>
      </c>
      <c r="I1044">
        <v>1988</v>
      </c>
      <c r="J1044">
        <f>2025-Table_Customer_Lookup[[#This Row],[birth_year]]</f>
        <v>37</v>
      </c>
      <c r="K1044">
        <f ca="1">RANDBETWEEN(120,300)</f>
        <v>123</v>
      </c>
      <c r="N1044" s="13" t="str" cm="1">
        <f t="array" ref="N1044">_xlfn.IFS(Table_Customer_Lookup[[#This Row],[home_store]]=3,"Low",Table_Customer_Lookup[[#This Row],[home_store]]=5,"Middle",Table_Customer_Lookup[[#This Row],[home_store]]=8,"High")</f>
        <v>Middle</v>
      </c>
      <c r="O1044" s="12">
        <f t="shared" si="16"/>
        <v>7</v>
      </c>
      <c r="P1044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Quinlan</v>
      </c>
      <c r="Q1044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045" spans="1:17" x14ac:dyDescent="0.3">
      <c r="A1045">
        <v>5678</v>
      </c>
      <c r="B1045">
        <v>5</v>
      </c>
      <c r="C1045" t="s">
        <v>3334</v>
      </c>
      <c r="D1045" t="s">
        <v>4263</v>
      </c>
      <c r="E1045" s="5">
        <v>43060</v>
      </c>
      <c r="F1045" t="s">
        <v>4264</v>
      </c>
      <c r="G1045" s="5">
        <v>25633</v>
      </c>
      <c r="H1045" t="s">
        <v>3288</v>
      </c>
      <c r="I1045">
        <v>1970</v>
      </c>
      <c r="J1045">
        <f>2025-Table_Customer_Lookup[[#This Row],[birth_year]]</f>
        <v>55</v>
      </c>
      <c r="K1045">
        <f ca="1">RANDBETWEEN(120,300)</f>
        <v>293</v>
      </c>
      <c r="N1045" s="13" t="str" cm="1">
        <f t="array" ref="N1045">_xlfn.IFS(Table_Customer_Lookup[[#This Row],[home_store]]=3,"Low",Table_Customer_Lookup[[#This Row],[home_store]]=5,"Middle",Table_Customer_Lookup[[#This Row],[home_store]]=8,"High")</f>
        <v>Middle</v>
      </c>
      <c r="O1045" s="12">
        <f t="shared" si="16"/>
        <v>5</v>
      </c>
      <c r="P1045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Barry</v>
      </c>
      <c r="Q1045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046" spans="1:17" x14ac:dyDescent="0.3">
      <c r="A1046">
        <v>5681</v>
      </c>
      <c r="B1046">
        <v>5</v>
      </c>
      <c r="C1046" t="s">
        <v>4265</v>
      </c>
      <c r="D1046" t="s">
        <v>4266</v>
      </c>
      <c r="E1046" s="5">
        <v>43529</v>
      </c>
      <c r="F1046" t="s">
        <v>4267</v>
      </c>
      <c r="G1046" s="5">
        <v>36206</v>
      </c>
      <c r="H1046" t="s">
        <v>3288</v>
      </c>
      <c r="I1046">
        <v>1999</v>
      </c>
      <c r="J1046">
        <f>2025-Table_Customer_Lookup[[#This Row],[birth_year]]</f>
        <v>26</v>
      </c>
      <c r="K1046">
        <f ca="1">RANDBETWEEN(120,300)</f>
        <v>222</v>
      </c>
      <c r="N1046" s="13" t="str" cm="1">
        <f t="array" ref="N1046">_xlfn.IFS(Table_Customer_Lookup[[#This Row],[home_store]]=3,"Low",Table_Customer_Lookup[[#This Row],[home_store]]=5,"Middle",Table_Customer_Lookup[[#This Row],[home_store]]=8,"High")</f>
        <v>Middle</v>
      </c>
      <c r="O1046" s="12">
        <f t="shared" si="16"/>
        <v>6</v>
      </c>
      <c r="P1046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Armand</v>
      </c>
      <c r="Q1046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047" spans="1:17" x14ac:dyDescent="0.3">
      <c r="A1047">
        <v>5690</v>
      </c>
      <c r="B1047">
        <v>5</v>
      </c>
      <c r="C1047" t="s">
        <v>4270</v>
      </c>
      <c r="D1047" t="s">
        <v>4271</v>
      </c>
      <c r="E1047" s="5">
        <v>43397</v>
      </c>
      <c r="F1047" t="s">
        <v>4272</v>
      </c>
      <c r="G1047" s="5">
        <v>33230</v>
      </c>
      <c r="H1047" t="s">
        <v>3288</v>
      </c>
      <c r="I1047">
        <v>1990</v>
      </c>
      <c r="J1047">
        <f>2025-Table_Customer_Lookup[[#This Row],[birth_year]]</f>
        <v>35</v>
      </c>
      <c r="K1047">
        <f ca="1">RANDBETWEEN(120,300)</f>
        <v>233</v>
      </c>
      <c r="N1047" s="13" t="str" cm="1">
        <f t="array" ref="N1047">_xlfn.IFS(Table_Customer_Lookup[[#This Row],[home_store]]=3,"Low",Table_Customer_Lookup[[#This Row],[home_store]]=5,"Middle",Table_Customer_Lookup[[#This Row],[home_store]]=8,"High")</f>
        <v>Middle</v>
      </c>
      <c r="O1047" s="12">
        <f t="shared" si="16"/>
        <v>5</v>
      </c>
      <c r="P1047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Jerry</v>
      </c>
      <c r="Q1047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048" spans="1:17" x14ac:dyDescent="0.3">
      <c r="A1048">
        <v>5702</v>
      </c>
      <c r="B1048">
        <v>5</v>
      </c>
      <c r="C1048" t="s">
        <v>4198</v>
      </c>
      <c r="D1048" t="s">
        <v>4273</v>
      </c>
      <c r="E1048" s="5">
        <v>43046</v>
      </c>
      <c r="F1048" t="s">
        <v>4274</v>
      </c>
      <c r="G1048" s="5">
        <v>25320</v>
      </c>
      <c r="H1048" t="s">
        <v>3288</v>
      </c>
      <c r="I1048">
        <v>1969</v>
      </c>
      <c r="J1048">
        <f>2025-Table_Customer_Lookup[[#This Row],[birth_year]]</f>
        <v>56</v>
      </c>
      <c r="K1048">
        <f ca="1">RANDBETWEEN(120,300)</f>
        <v>215</v>
      </c>
      <c r="N1048" s="13" t="str" cm="1">
        <f t="array" ref="N1048">_xlfn.IFS(Table_Customer_Lookup[[#This Row],[home_store]]=3,"Low",Table_Customer_Lookup[[#This Row],[home_store]]=5,"Middle",Table_Customer_Lookup[[#This Row],[home_store]]=8,"High")</f>
        <v>Middle</v>
      </c>
      <c r="O1048" s="12">
        <f t="shared" si="16"/>
        <v>6</v>
      </c>
      <c r="P1048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Calvin</v>
      </c>
      <c r="Q1048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049" spans="1:17" x14ac:dyDescent="0.3">
      <c r="A1049">
        <v>5716</v>
      </c>
      <c r="B1049">
        <v>5</v>
      </c>
      <c r="C1049" t="s">
        <v>4275</v>
      </c>
      <c r="D1049" t="s">
        <v>4276</v>
      </c>
      <c r="E1049" s="5">
        <v>42994</v>
      </c>
      <c r="F1049" t="s">
        <v>4277</v>
      </c>
      <c r="G1049" s="5">
        <v>24145</v>
      </c>
      <c r="H1049" t="s">
        <v>3288</v>
      </c>
      <c r="I1049">
        <v>1966</v>
      </c>
      <c r="J1049">
        <f>2025-Table_Customer_Lookup[[#This Row],[birth_year]]</f>
        <v>59</v>
      </c>
      <c r="K1049">
        <f ca="1">RANDBETWEEN(120,300)</f>
        <v>202</v>
      </c>
      <c r="N1049" s="13" t="str" cm="1">
        <f t="array" ref="N1049">_xlfn.IFS(Table_Customer_Lookup[[#This Row],[home_store]]=3,"Low",Table_Customer_Lookup[[#This Row],[home_store]]=5,"Middle",Table_Customer_Lookup[[#This Row],[home_store]]=8,"High")</f>
        <v>Middle</v>
      </c>
      <c r="O1049" s="12">
        <f t="shared" si="16"/>
        <v>4</v>
      </c>
      <c r="P1049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Amal</v>
      </c>
      <c r="Q1049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050" spans="1:17" x14ac:dyDescent="0.3">
      <c r="A1050">
        <v>5719</v>
      </c>
      <c r="B1050">
        <v>5</v>
      </c>
      <c r="C1050" t="s">
        <v>3919</v>
      </c>
      <c r="D1050" t="s">
        <v>4278</v>
      </c>
      <c r="E1050" s="5">
        <v>43195</v>
      </c>
      <c r="F1050" t="s">
        <v>4279</v>
      </c>
      <c r="G1050" s="5">
        <v>28688</v>
      </c>
      <c r="H1050" t="s">
        <v>3288</v>
      </c>
      <c r="I1050">
        <v>1978</v>
      </c>
      <c r="J1050">
        <f>2025-Table_Customer_Lookup[[#This Row],[birth_year]]</f>
        <v>47</v>
      </c>
      <c r="K1050">
        <f ca="1">RANDBETWEEN(120,300)</f>
        <v>238</v>
      </c>
      <c r="N1050" s="13" t="str" cm="1">
        <f t="array" ref="N1050">_xlfn.IFS(Table_Customer_Lookup[[#This Row],[home_store]]=3,"Low",Table_Customer_Lookup[[#This Row],[home_store]]=5,"Middle",Table_Customer_Lookup[[#This Row],[home_store]]=8,"High")</f>
        <v>Middle</v>
      </c>
      <c r="O1050" s="12">
        <f t="shared" si="16"/>
        <v>6</v>
      </c>
      <c r="P1050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Hamish</v>
      </c>
      <c r="Q1050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051" spans="1:17" x14ac:dyDescent="0.3">
      <c r="A1051">
        <v>5721</v>
      </c>
      <c r="B1051">
        <v>5</v>
      </c>
      <c r="C1051" t="s">
        <v>4280</v>
      </c>
      <c r="D1051" t="s">
        <v>4281</v>
      </c>
      <c r="E1051" s="5">
        <v>42945</v>
      </c>
      <c r="F1051" t="s">
        <v>4282</v>
      </c>
      <c r="G1051" s="5">
        <v>23049</v>
      </c>
      <c r="H1051" t="s">
        <v>3288</v>
      </c>
      <c r="I1051">
        <v>1963</v>
      </c>
      <c r="J1051">
        <f>2025-Table_Customer_Lookup[[#This Row],[birth_year]]</f>
        <v>62</v>
      </c>
      <c r="K1051">
        <f ca="1">RANDBETWEEN(120,300)</f>
        <v>183</v>
      </c>
      <c r="N1051" s="13" t="str" cm="1">
        <f t="array" ref="N1051">_xlfn.IFS(Table_Customer_Lookup[[#This Row],[home_store]]=3,"Low",Table_Customer_Lookup[[#This Row],[home_store]]=5,"Middle",Table_Customer_Lookup[[#This Row],[home_store]]=8,"High")</f>
        <v>Middle</v>
      </c>
      <c r="O1051" s="12">
        <f t="shared" si="16"/>
        <v>5</v>
      </c>
      <c r="P1051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Garth</v>
      </c>
      <c r="Q1051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052" spans="1:17" x14ac:dyDescent="0.3">
      <c r="A1052">
        <v>5726</v>
      </c>
      <c r="B1052">
        <v>5</v>
      </c>
      <c r="C1052" t="s">
        <v>3661</v>
      </c>
      <c r="D1052" t="s">
        <v>4283</v>
      </c>
      <c r="E1052" s="5">
        <v>43404</v>
      </c>
      <c r="F1052" t="s">
        <v>4284</v>
      </c>
      <c r="G1052" s="5">
        <v>33387</v>
      </c>
      <c r="H1052" t="s">
        <v>3288</v>
      </c>
      <c r="I1052">
        <v>1991</v>
      </c>
      <c r="J1052">
        <f>2025-Table_Customer_Lookup[[#This Row],[birth_year]]</f>
        <v>34</v>
      </c>
      <c r="K1052">
        <f ca="1">RANDBETWEEN(120,300)</f>
        <v>145</v>
      </c>
      <c r="N1052" s="13" t="str" cm="1">
        <f t="array" ref="N1052">_xlfn.IFS(Table_Customer_Lookup[[#This Row],[home_store]]=3,"Low",Table_Customer_Lookup[[#This Row],[home_store]]=5,"Middle",Table_Customer_Lookup[[#This Row],[home_store]]=8,"High")</f>
        <v>Middle</v>
      </c>
      <c r="O1052" s="12">
        <f t="shared" si="16"/>
        <v>5</v>
      </c>
      <c r="P1052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Cyrus</v>
      </c>
      <c r="Q1052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053" spans="1:17" x14ac:dyDescent="0.3">
      <c r="A1053">
        <v>5733</v>
      </c>
      <c r="B1053">
        <v>5</v>
      </c>
      <c r="C1053" t="s">
        <v>3902</v>
      </c>
      <c r="D1053" t="s">
        <v>4288</v>
      </c>
      <c r="E1053" s="5">
        <v>43306</v>
      </c>
      <c r="F1053" t="s">
        <v>4289</v>
      </c>
      <c r="G1053" s="5">
        <v>31194</v>
      </c>
      <c r="H1053" t="s">
        <v>3288</v>
      </c>
      <c r="I1053">
        <v>1985</v>
      </c>
      <c r="J1053">
        <f>2025-Table_Customer_Lookup[[#This Row],[birth_year]]</f>
        <v>40</v>
      </c>
      <c r="K1053">
        <f ca="1">RANDBETWEEN(120,300)</f>
        <v>299</v>
      </c>
      <c r="N1053" s="13" t="str" cm="1">
        <f t="array" ref="N1053">_xlfn.IFS(Table_Customer_Lookup[[#This Row],[home_store]]=3,"Low",Table_Customer_Lookup[[#This Row],[home_store]]=5,"Middle",Table_Customer_Lookup[[#This Row],[home_store]]=8,"High")</f>
        <v>Middle</v>
      </c>
      <c r="O1053" s="12">
        <f t="shared" si="16"/>
        <v>7</v>
      </c>
      <c r="P1053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Kasimir</v>
      </c>
      <c r="Q1053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054" spans="1:17" x14ac:dyDescent="0.3">
      <c r="A1054">
        <v>5738</v>
      </c>
      <c r="B1054">
        <v>5</v>
      </c>
      <c r="C1054" t="s">
        <v>4290</v>
      </c>
      <c r="D1054" t="s">
        <v>4291</v>
      </c>
      <c r="E1054" s="5">
        <v>43143</v>
      </c>
      <c r="F1054" t="s">
        <v>4292</v>
      </c>
      <c r="G1054" s="5">
        <v>27513</v>
      </c>
      <c r="H1054" t="s">
        <v>3288</v>
      </c>
      <c r="I1054">
        <v>1975</v>
      </c>
      <c r="J1054">
        <f>2025-Table_Customer_Lookup[[#This Row],[birth_year]]</f>
        <v>50</v>
      </c>
      <c r="K1054">
        <f ca="1">RANDBETWEEN(120,300)</f>
        <v>200</v>
      </c>
      <c r="N1054" s="13" t="str" cm="1">
        <f t="array" ref="N1054">_xlfn.IFS(Table_Customer_Lookup[[#This Row],[home_store]]=3,"Low",Table_Customer_Lookup[[#This Row],[home_store]]=5,"Middle",Table_Customer_Lookup[[#This Row],[home_store]]=8,"High")</f>
        <v>Middle</v>
      </c>
      <c r="O1054" s="12">
        <f t="shared" si="16"/>
        <v>6</v>
      </c>
      <c r="P1054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Melvin</v>
      </c>
      <c r="Q1054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055" spans="1:17" x14ac:dyDescent="0.3">
      <c r="A1055">
        <v>5743</v>
      </c>
      <c r="B1055">
        <v>5</v>
      </c>
      <c r="C1055" t="s">
        <v>4293</v>
      </c>
      <c r="D1055" t="s">
        <v>4294</v>
      </c>
      <c r="E1055" s="5">
        <v>43279</v>
      </c>
      <c r="F1055" t="s">
        <v>4295</v>
      </c>
      <c r="G1055" s="5">
        <v>30567</v>
      </c>
      <c r="H1055" t="s">
        <v>3288</v>
      </c>
      <c r="I1055">
        <v>1983</v>
      </c>
      <c r="J1055">
        <f>2025-Table_Customer_Lookup[[#This Row],[birth_year]]</f>
        <v>42</v>
      </c>
      <c r="K1055">
        <f ca="1">RANDBETWEEN(120,300)</f>
        <v>203</v>
      </c>
      <c r="N1055" s="13" t="str" cm="1">
        <f t="array" ref="N1055">_xlfn.IFS(Table_Customer_Lookup[[#This Row],[home_store]]=3,"Low",Table_Customer_Lookup[[#This Row],[home_store]]=5,"Middle",Table_Customer_Lookup[[#This Row],[home_store]]=8,"High")</f>
        <v>Middle</v>
      </c>
      <c r="O1055" s="12">
        <f t="shared" si="16"/>
        <v>6</v>
      </c>
      <c r="P1055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Dexter</v>
      </c>
      <c r="Q1055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056" spans="1:17" x14ac:dyDescent="0.3">
      <c r="A1056">
        <v>5745</v>
      </c>
      <c r="B1056">
        <v>5</v>
      </c>
      <c r="C1056" t="s">
        <v>3449</v>
      </c>
      <c r="D1056" t="s">
        <v>4296</v>
      </c>
      <c r="E1056" s="5">
        <v>43362</v>
      </c>
      <c r="F1056" t="s">
        <v>4297</v>
      </c>
      <c r="G1056" s="5">
        <v>32447</v>
      </c>
      <c r="H1056" t="s">
        <v>3288</v>
      </c>
      <c r="I1056">
        <v>1988</v>
      </c>
      <c r="J1056">
        <f>2025-Table_Customer_Lookup[[#This Row],[birth_year]]</f>
        <v>37</v>
      </c>
      <c r="K1056">
        <f ca="1">RANDBETWEEN(120,300)</f>
        <v>259</v>
      </c>
      <c r="N1056" s="13" t="str" cm="1">
        <f t="array" ref="N1056">_xlfn.IFS(Table_Customer_Lookup[[#This Row],[home_store]]=3,"Low",Table_Customer_Lookup[[#This Row],[home_store]]=5,"Middle",Table_Customer_Lookup[[#This Row],[home_store]]=8,"High")</f>
        <v>Middle</v>
      </c>
      <c r="O1056" s="12">
        <f t="shared" si="16"/>
        <v>6</v>
      </c>
      <c r="P1056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Walter</v>
      </c>
      <c r="Q1056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057" spans="1:17" x14ac:dyDescent="0.3">
      <c r="A1057">
        <v>5747</v>
      </c>
      <c r="B1057">
        <v>5</v>
      </c>
      <c r="C1057" t="s">
        <v>3675</v>
      </c>
      <c r="D1057" t="s">
        <v>4298</v>
      </c>
      <c r="E1057" s="5">
        <v>42889</v>
      </c>
      <c r="F1057" t="s">
        <v>4299</v>
      </c>
      <c r="G1057" s="5">
        <v>21796</v>
      </c>
      <c r="H1057" t="s">
        <v>3288</v>
      </c>
      <c r="I1057">
        <v>1959</v>
      </c>
      <c r="J1057">
        <f>2025-Table_Customer_Lookup[[#This Row],[birth_year]]</f>
        <v>66</v>
      </c>
      <c r="K1057">
        <f ca="1">RANDBETWEEN(120,300)</f>
        <v>257</v>
      </c>
      <c r="N1057" s="13" t="str" cm="1">
        <f t="array" ref="N1057">_xlfn.IFS(Table_Customer_Lookup[[#This Row],[home_store]]=3,"Low",Table_Customer_Lookup[[#This Row],[home_store]]=5,"Middle",Table_Customer_Lookup[[#This Row],[home_store]]=8,"High")</f>
        <v>Middle</v>
      </c>
      <c r="O1057" s="12">
        <f t="shared" si="16"/>
        <v>4</v>
      </c>
      <c r="P1057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Todd</v>
      </c>
      <c r="Q1057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058" spans="1:17" x14ac:dyDescent="0.3">
      <c r="A1058">
        <v>5749</v>
      </c>
      <c r="B1058">
        <v>5</v>
      </c>
      <c r="C1058" t="s">
        <v>4148</v>
      </c>
      <c r="D1058" t="s">
        <v>4300</v>
      </c>
      <c r="E1058" s="5">
        <v>43501</v>
      </c>
      <c r="F1058" t="s">
        <v>4301</v>
      </c>
      <c r="G1058" s="5">
        <v>35580</v>
      </c>
      <c r="H1058" t="s">
        <v>3288</v>
      </c>
      <c r="I1058">
        <v>1997</v>
      </c>
      <c r="J1058">
        <f>2025-Table_Customer_Lookup[[#This Row],[birth_year]]</f>
        <v>28</v>
      </c>
      <c r="K1058">
        <f ca="1">RANDBETWEEN(120,300)</f>
        <v>199</v>
      </c>
      <c r="N1058" s="13" t="str" cm="1">
        <f t="array" ref="N1058">_xlfn.IFS(Table_Customer_Lookup[[#This Row],[home_store]]=3,"Low",Table_Customer_Lookup[[#This Row],[home_store]]=5,"Middle",Table_Customer_Lookup[[#This Row],[home_store]]=8,"High")</f>
        <v>Middle</v>
      </c>
      <c r="O1058" s="12">
        <f t="shared" si="16"/>
        <v>7</v>
      </c>
      <c r="P1058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Griffin</v>
      </c>
      <c r="Q1058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059" spans="1:17" x14ac:dyDescent="0.3">
      <c r="A1059">
        <v>5760</v>
      </c>
      <c r="B1059">
        <v>5</v>
      </c>
      <c r="C1059" t="s">
        <v>4302</v>
      </c>
      <c r="D1059" t="s">
        <v>4303</v>
      </c>
      <c r="E1059" s="5">
        <v>43272</v>
      </c>
      <c r="F1059" t="s">
        <v>4304</v>
      </c>
      <c r="G1059" s="5">
        <v>30411</v>
      </c>
      <c r="H1059" t="s">
        <v>3288</v>
      </c>
      <c r="I1059">
        <v>1983</v>
      </c>
      <c r="J1059">
        <f>2025-Table_Customer_Lookup[[#This Row],[birth_year]]</f>
        <v>42</v>
      </c>
      <c r="K1059">
        <f ca="1">RANDBETWEEN(120,300)</f>
        <v>228</v>
      </c>
      <c r="N1059" s="13" t="str" cm="1">
        <f t="array" ref="N1059">_xlfn.IFS(Table_Customer_Lookup[[#This Row],[home_store]]=3,"Low",Table_Customer_Lookup[[#This Row],[home_store]]=5,"Middle",Table_Customer_Lookup[[#This Row],[home_store]]=8,"High")</f>
        <v>Middle</v>
      </c>
      <c r="O1059" s="12">
        <f t="shared" si="16"/>
        <v>6</v>
      </c>
      <c r="P1059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Darius</v>
      </c>
      <c r="Q1059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060" spans="1:17" x14ac:dyDescent="0.3">
      <c r="A1060">
        <v>5761</v>
      </c>
      <c r="B1060">
        <v>5</v>
      </c>
      <c r="C1060" t="s">
        <v>3509</v>
      </c>
      <c r="D1060" t="s">
        <v>4305</v>
      </c>
      <c r="E1060" s="5">
        <v>42844</v>
      </c>
      <c r="F1060" t="s">
        <v>4306</v>
      </c>
      <c r="G1060" s="5">
        <v>20777</v>
      </c>
      <c r="H1060" t="s">
        <v>3288</v>
      </c>
      <c r="I1060">
        <v>1956</v>
      </c>
      <c r="J1060">
        <f>2025-Table_Customer_Lookup[[#This Row],[birth_year]]</f>
        <v>69</v>
      </c>
      <c r="K1060">
        <f ca="1">RANDBETWEEN(120,300)</f>
        <v>194</v>
      </c>
      <c r="N1060" s="13" t="str" cm="1">
        <f t="array" ref="N1060">_xlfn.IFS(Table_Customer_Lookup[[#This Row],[home_store]]=3,"Low",Table_Customer_Lookup[[#This Row],[home_store]]=5,"Middle",Table_Customer_Lookup[[#This Row],[home_store]]=8,"High")</f>
        <v>Middle</v>
      </c>
      <c r="O1060" s="12">
        <f t="shared" si="16"/>
        <v>5</v>
      </c>
      <c r="P1060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Judah</v>
      </c>
      <c r="Q1060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061" spans="1:17" x14ac:dyDescent="0.3">
      <c r="A1061">
        <v>5762</v>
      </c>
      <c r="B1061">
        <v>5</v>
      </c>
      <c r="C1061" t="s">
        <v>4307</v>
      </c>
      <c r="D1061" t="s">
        <v>4308</v>
      </c>
      <c r="E1061" s="5">
        <v>43174</v>
      </c>
      <c r="F1061" t="s">
        <v>4309</v>
      </c>
      <c r="G1061" s="5">
        <v>28218</v>
      </c>
      <c r="H1061" t="s">
        <v>3288</v>
      </c>
      <c r="I1061">
        <v>1977</v>
      </c>
      <c r="J1061">
        <f>2025-Table_Customer_Lookup[[#This Row],[birth_year]]</f>
        <v>48</v>
      </c>
      <c r="K1061">
        <f ca="1">RANDBETWEEN(120,300)</f>
        <v>196</v>
      </c>
      <c r="N1061" s="13" t="str" cm="1">
        <f t="array" ref="N1061">_xlfn.IFS(Table_Customer_Lookup[[#This Row],[home_store]]=3,"Low",Table_Customer_Lookup[[#This Row],[home_store]]=5,"Middle",Table_Customer_Lookup[[#This Row],[home_store]]=8,"High")</f>
        <v>Middle</v>
      </c>
      <c r="O1061" s="12">
        <f t="shared" si="16"/>
        <v>5</v>
      </c>
      <c r="P1061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Laith</v>
      </c>
      <c r="Q1061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062" spans="1:17" x14ac:dyDescent="0.3">
      <c r="A1062">
        <v>5764</v>
      </c>
      <c r="B1062">
        <v>5</v>
      </c>
      <c r="C1062" t="s">
        <v>4310</v>
      </c>
      <c r="D1062" t="s">
        <v>4311</v>
      </c>
      <c r="E1062" s="5">
        <v>43317</v>
      </c>
      <c r="F1062" t="s">
        <v>4312</v>
      </c>
      <c r="G1062" s="5">
        <v>31429</v>
      </c>
      <c r="H1062" t="s">
        <v>3288</v>
      </c>
      <c r="I1062">
        <v>1986</v>
      </c>
      <c r="J1062">
        <f>2025-Table_Customer_Lookup[[#This Row],[birth_year]]</f>
        <v>39</v>
      </c>
      <c r="K1062">
        <f ca="1">RANDBETWEEN(120,300)</f>
        <v>219</v>
      </c>
      <c r="N1062" s="13" t="str" cm="1">
        <f t="array" ref="N1062">_xlfn.IFS(Table_Customer_Lookup[[#This Row],[home_store]]=3,"Low",Table_Customer_Lookup[[#This Row],[home_store]]=5,"Middle",Table_Customer_Lookup[[#This Row],[home_store]]=8,"High")</f>
        <v>Middle</v>
      </c>
      <c r="O1062" s="12">
        <f t="shared" si="16"/>
        <v>6</v>
      </c>
      <c r="P1062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Castor</v>
      </c>
      <c r="Q1062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063" spans="1:17" x14ac:dyDescent="0.3">
      <c r="A1063">
        <v>5765</v>
      </c>
      <c r="B1063">
        <v>5</v>
      </c>
      <c r="C1063" t="s">
        <v>3553</v>
      </c>
      <c r="D1063" t="s">
        <v>4313</v>
      </c>
      <c r="E1063" s="5">
        <v>43074</v>
      </c>
      <c r="F1063" t="s">
        <v>4314</v>
      </c>
      <c r="G1063" s="5">
        <v>25946</v>
      </c>
      <c r="H1063" t="s">
        <v>3288</v>
      </c>
      <c r="I1063">
        <v>1971</v>
      </c>
      <c r="J1063">
        <f>2025-Table_Customer_Lookup[[#This Row],[birth_year]]</f>
        <v>54</v>
      </c>
      <c r="K1063">
        <f ca="1">RANDBETWEEN(120,300)</f>
        <v>280</v>
      </c>
      <c r="N1063" s="13" t="str" cm="1">
        <f t="array" ref="N1063">_xlfn.IFS(Table_Customer_Lookup[[#This Row],[home_store]]=3,"Low",Table_Customer_Lookup[[#This Row],[home_store]]=5,"Middle",Table_Customer_Lookup[[#This Row],[home_store]]=8,"High")</f>
        <v>Middle</v>
      </c>
      <c r="O1063" s="12">
        <f t="shared" si="16"/>
        <v>5</v>
      </c>
      <c r="P1063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Peter</v>
      </c>
      <c r="Q1063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064" spans="1:17" x14ac:dyDescent="0.3">
      <c r="A1064">
        <v>5770</v>
      </c>
      <c r="B1064">
        <v>5</v>
      </c>
      <c r="C1064" t="s">
        <v>4315</v>
      </c>
      <c r="D1064" t="s">
        <v>4316</v>
      </c>
      <c r="E1064" s="5">
        <v>42771</v>
      </c>
      <c r="F1064" t="s">
        <v>4317</v>
      </c>
      <c r="G1064" s="5">
        <v>19133</v>
      </c>
      <c r="H1064" t="s">
        <v>3288</v>
      </c>
      <c r="I1064">
        <v>1952</v>
      </c>
      <c r="J1064">
        <f>2025-Table_Customer_Lookup[[#This Row],[birth_year]]</f>
        <v>73</v>
      </c>
      <c r="K1064">
        <f ca="1">RANDBETWEEN(120,300)</f>
        <v>135</v>
      </c>
      <c r="N1064" s="13" t="str" cm="1">
        <f t="array" ref="N1064">_xlfn.IFS(Table_Customer_Lookup[[#This Row],[home_store]]=3,"Low",Table_Customer_Lookup[[#This Row],[home_store]]=5,"Middle",Table_Customer_Lookup[[#This Row],[home_store]]=8,"High")</f>
        <v>Middle</v>
      </c>
      <c r="O1064" s="12">
        <f t="shared" si="16"/>
        <v>6</v>
      </c>
      <c r="P1064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Thomas</v>
      </c>
      <c r="Q1064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065" spans="1:17" x14ac:dyDescent="0.3">
      <c r="A1065">
        <v>5771</v>
      </c>
      <c r="B1065">
        <v>5</v>
      </c>
      <c r="C1065" t="s">
        <v>4318</v>
      </c>
      <c r="D1065" t="s">
        <v>4319</v>
      </c>
      <c r="E1065" s="5">
        <v>43546</v>
      </c>
      <c r="F1065" t="s">
        <v>4320</v>
      </c>
      <c r="G1065" s="5">
        <v>36598</v>
      </c>
      <c r="H1065" t="s">
        <v>3288</v>
      </c>
      <c r="I1065">
        <v>2000</v>
      </c>
      <c r="J1065">
        <f>2025-Table_Customer_Lookup[[#This Row],[birth_year]]</f>
        <v>25</v>
      </c>
      <c r="K1065">
        <f ca="1">RANDBETWEEN(120,300)</f>
        <v>127</v>
      </c>
      <c r="N1065" s="13" t="str" cm="1">
        <f t="array" ref="N1065">_xlfn.IFS(Table_Customer_Lookup[[#This Row],[home_store]]=3,"Low",Table_Customer_Lookup[[#This Row],[home_store]]=5,"Middle",Table_Customer_Lookup[[#This Row],[home_store]]=8,"High")</f>
        <v>Middle</v>
      </c>
      <c r="O1065" s="12">
        <f t="shared" si="16"/>
        <v>4</v>
      </c>
      <c r="P1065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Seth</v>
      </c>
      <c r="Q1065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066" spans="1:17" x14ac:dyDescent="0.3">
      <c r="A1066">
        <v>5775</v>
      </c>
      <c r="B1066">
        <v>5</v>
      </c>
      <c r="C1066" t="s">
        <v>4321</v>
      </c>
      <c r="D1066" t="s">
        <v>4322</v>
      </c>
      <c r="E1066" s="5">
        <v>43442</v>
      </c>
      <c r="F1066" t="s">
        <v>4323</v>
      </c>
      <c r="G1066" s="5">
        <v>34248</v>
      </c>
      <c r="H1066" t="s">
        <v>3288</v>
      </c>
      <c r="I1066">
        <v>1993</v>
      </c>
      <c r="J1066">
        <f>2025-Table_Customer_Lookup[[#This Row],[birth_year]]</f>
        <v>32</v>
      </c>
      <c r="K1066">
        <f ca="1">RANDBETWEEN(120,300)</f>
        <v>180</v>
      </c>
      <c r="N1066" s="13" t="str" cm="1">
        <f t="array" ref="N1066">_xlfn.IFS(Table_Customer_Lookup[[#This Row],[home_store]]=3,"Low",Table_Customer_Lookup[[#This Row],[home_store]]=5,"Middle",Table_Customer_Lookup[[#This Row],[home_store]]=8,"High")</f>
        <v>Middle</v>
      </c>
      <c r="O1066" s="12">
        <f t="shared" si="16"/>
        <v>6</v>
      </c>
      <c r="P1066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Jasper</v>
      </c>
      <c r="Q1066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067" spans="1:17" x14ac:dyDescent="0.3">
      <c r="A1067">
        <v>5776</v>
      </c>
      <c r="B1067">
        <v>5</v>
      </c>
      <c r="C1067" t="s">
        <v>4324</v>
      </c>
      <c r="D1067" t="s">
        <v>4325</v>
      </c>
      <c r="E1067" s="5">
        <v>42862</v>
      </c>
      <c r="F1067" t="s">
        <v>4326</v>
      </c>
      <c r="G1067" s="5">
        <v>21169</v>
      </c>
      <c r="H1067" t="s">
        <v>3288</v>
      </c>
      <c r="I1067">
        <v>1957</v>
      </c>
      <c r="J1067">
        <f>2025-Table_Customer_Lookup[[#This Row],[birth_year]]</f>
        <v>68</v>
      </c>
      <c r="K1067">
        <f ca="1">RANDBETWEEN(120,300)</f>
        <v>127</v>
      </c>
      <c r="N1067" s="13" t="str" cm="1">
        <f t="array" ref="N1067">_xlfn.IFS(Table_Customer_Lookup[[#This Row],[home_store]]=3,"Low",Table_Customer_Lookup[[#This Row],[home_store]]=5,"Middle",Table_Customer_Lookup[[#This Row],[home_store]]=8,"High")</f>
        <v>Middle</v>
      </c>
      <c r="O1067" s="12">
        <f t="shared" si="16"/>
        <v>5</v>
      </c>
      <c r="P1067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Brett</v>
      </c>
      <c r="Q1067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068" spans="1:17" x14ac:dyDescent="0.3">
      <c r="A1068">
        <v>5780</v>
      </c>
      <c r="B1068">
        <v>5</v>
      </c>
      <c r="C1068" t="s">
        <v>4327</v>
      </c>
      <c r="D1068" t="s">
        <v>4328</v>
      </c>
      <c r="E1068" s="5">
        <v>43140</v>
      </c>
      <c r="F1068" t="s">
        <v>4329</v>
      </c>
      <c r="G1068" s="5">
        <v>27435</v>
      </c>
      <c r="H1068" t="s">
        <v>3288</v>
      </c>
      <c r="I1068">
        <v>1975</v>
      </c>
      <c r="J1068">
        <f>2025-Table_Customer_Lookup[[#This Row],[birth_year]]</f>
        <v>50</v>
      </c>
      <c r="K1068">
        <f ca="1">RANDBETWEEN(120,300)</f>
        <v>238</v>
      </c>
      <c r="N1068" s="13" t="str" cm="1">
        <f t="array" ref="N1068">_xlfn.IFS(Table_Customer_Lookup[[#This Row],[home_store]]=3,"Low",Table_Customer_Lookup[[#This Row],[home_store]]=5,"Middle",Table_Customer_Lookup[[#This Row],[home_store]]=8,"High")</f>
        <v>Middle</v>
      </c>
      <c r="O1068" s="12">
        <f t="shared" si="16"/>
        <v>6</v>
      </c>
      <c r="P1068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Keegan</v>
      </c>
      <c r="Q1068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069" spans="1:17" x14ac:dyDescent="0.3">
      <c r="A1069">
        <v>5781</v>
      </c>
      <c r="B1069">
        <v>5</v>
      </c>
      <c r="C1069" t="s">
        <v>4183</v>
      </c>
      <c r="D1069" t="s">
        <v>4330</v>
      </c>
      <c r="E1069" s="5">
        <v>43223</v>
      </c>
      <c r="F1069" t="s">
        <v>4331</v>
      </c>
      <c r="G1069" s="5">
        <v>29314</v>
      </c>
      <c r="H1069" t="s">
        <v>3288</v>
      </c>
      <c r="I1069">
        <v>1980</v>
      </c>
      <c r="J1069">
        <f>2025-Table_Customer_Lookup[[#This Row],[birth_year]]</f>
        <v>45</v>
      </c>
      <c r="K1069">
        <f ca="1">RANDBETWEEN(120,300)</f>
        <v>280</v>
      </c>
      <c r="N1069" s="13" t="str" cm="1">
        <f t="array" ref="N1069">_xlfn.IFS(Table_Customer_Lookup[[#This Row],[home_store]]=3,"Low",Table_Customer_Lookup[[#This Row],[home_store]]=5,"Middle",Table_Customer_Lookup[[#This Row],[home_store]]=8,"High")</f>
        <v>Middle</v>
      </c>
      <c r="O1069" s="12">
        <f t="shared" si="16"/>
        <v>9</v>
      </c>
      <c r="P1069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Demetrius</v>
      </c>
      <c r="Q1069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070" spans="1:17" x14ac:dyDescent="0.3">
      <c r="A1070">
        <v>5794</v>
      </c>
      <c r="B1070">
        <v>5</v>
      </c>
      <c r="C1070" t="s">
        <v>4098</v>
      </c>
      <c r="D1070" t="s">
        <v>4335</v>
      </c>
      <c r="E1070" s="5">
        <v>43372</v>
      </c>
      <c r="F1070" t="s">
        <v>4336</v>
      </c>
      <c r="G1070" s="5">
        <v>32682</v>
      </c>
      <c r="H1070" t="s">
        <v>3288</v>
      </c>
      <c r="I1070">
        <v>1989</v>
      </c>
      <c r="J1070">
        <f>2025-Table_Customer_Lookup[[#This Row],[birth_year]]</f>
        <v>36</v>
      </c>
      <c r="K1070">
        <f ca="1">RANDBETWEEN(120,300)</f>
        <v>151</v>
      </c>
      <c r="N1070" s="13" t="str" cm="1">
        <f t="array" ref="N1070">_xlfn.IFS(Table_Customer_Lookup[[#This Row],[home_store]]=3,"Low",Table_Customer_Lookup[[#This Row],[home_store]]=5,"Middle",Table_Customer_Lookup[[#This Row],[home_store]]=8,"High")</f>
        <v>Middle</v>
      </c>
      <c r="O1070" s="12">
        <f t="shared" si="16"/>
        <v>8</v>
      </c>
      <c r="P1070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Fletcher</v>
      </c>
      <c r="Q1070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071" spans="1:17" x14ac:dyDescent="0.3">
      <c r="A1071">
        <v>5796</v>
      </c>
      <c r="B1071">
        <v>5</v>
      </c>
      <c r="C1071" t="s">
        <v>4337</v>
      </c>
      <c r="D1071" t="s">
        <v>4338</v>
      </c>
      <c r="E1071" s="5">
        <v>43421</v>
      </c>
      <c r="F1071" t="s">
        <v>4339</v>
      </c>
      <c r="G1071" s="5">
        <v>33778</v>
      </c>
      <c r="H1071" t="s">
        <v>3288</v>
      </c>
      <c r="I1071">
        <v>1992</v>
      </c>
      <c r="J1071">
        <f>2025-Table_Customer_Lookup[[#This Row],[birth_year]]</f>
        <v>33</v>
      </c>
      <c r="K1071">
        <f ca="1">RANDBETWEEN(120,300)</f>
        <v>160</v>
      </c>
      <c r="N1071" s="13" t="str" cm="1">
        <f t="array" ref="N1071">_xlfn.IFS(Table_Customer_Lookup[[#This Row],[home_store]]=3,"Low",Table_Customer_Lookup[[#This Row],[home_store]]=5,"Middle",Table_Customer_Lookup[[#This Row],[home_store]]=8,"High")</f>
        <v>Middle</v>
      </c>
      <c r="O1071" s="12">
        <f t="shared" si="16"/>
        <v>5</v>
      </c>
      <c r="P1071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Grant</v>
      </c>
      <c r="Q1071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072" spans="1:17" x14ac:dyDescent="0.3">
      <c r="A1072">
        <v>5798</v>
      </c>
      <c r="B1072">
        <v>5</v>
      </c>
      <c r="C1072" t="s">
        <v>4340</v>
      </c>
      <c r="D1072" t="s">
        <v>4341</v>
      </c>
      <c r="E1072" s="5">
        <v>42799</v>
      </c>
      <c r="F1072" t="s">
        <v>4342</v>
      </c>
      <c r="G1072" s="5">
        <v>19759</v>
      </c>
      <c r="H1072" t="s">
        <v>3288</v>
      </c>
      <c r="I1072">
        <v>1954</v>
      </c>
      <c r="J1072">
        <f>2025-Table_Customer_Lookup[[#This Row],[birth_year]]</f>
        <v>71</v>
      </c>
      <c r="K1072">
        <f ca="1">RANDBETWEEN(120,300)</f>
        <v>190</v>
      </c>
      <c r="N1072" s="13" t="str" cm="1">
        <f t="array" ref="N1072">_xlfn.IFS(Table_Customer_Lookup[[#This Row],[home_store]]=3,"Low",Table_Customer_Lookup[[#This Row],[home_store]]=5,"Middle",Table_Customer_Lookup[[#This Row],[home_store]]=8,"High")</f>
        <v>Middle</v>
      </c>
      <c r="O1072" s="12">
        <f t="shared" si="16"/>
        <v>7</v>
      </c>
      <c r="P1072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Merritt</v>
      </c>
      <c r="Q1072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073" spans="1:17" x14ac:dyDescent="0.3">
      <c r="A1073">
        <v>5801</v>
      </c>
      <c r="B1073">
        <v>5</v>
      </c>
      <c r="C1073" t="s">
        <v>4343</v>
      </c>
      <c r="D1073" t="s">
        <v>4344</v>
      </c>
      <c r="E1073" s="5">
        <v>43557</v>
      </c>
      <c r="F1073" t="s">
        <v>4345</v>
      </c>
      <c r="G1073" s="5">
        <v>36833</v>
      </c>
      <c r="H1073" t="s">
        <v>3288</v>
      </c>
      <c r="I1073">
        <v>2000</v>
      </c>
      <c r="J1073">
        <f>2025-Table_Customer_Lookup[[#This Row],[birth_year]]</f>
        <v>25</v>
      </c>
      <c r="K1073">
        <f ca="1">RANDBETWEEN(120,300)</f>
        <v>230</v>
      </c>
      <c r="N1073" s="13" t="str" cm="1">
        <f t="array" ref="N1073">_xlfn.IFS(Table_Customer_Lookup[[#This Row],[home_store]]=3,"Low",Table_Customer_Lookup[[#This Row],[home_store]]=5,"Middle",Table_Customer_Lookup[[#This Row],[home_store]]=8,"High")</f>
        <v>Middle</v>
      </c>
      <c r="O1073" s="12">
        <f t="shared" si="16"/>
        <v>5</v>
      </c>
      <c r="P1073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Chase</v>
      </c>
      <c r="Q1073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074" spans="1:17" x14ac:dyDescent="0.3">
      <c r="A1074">
        <v>5808</v>
      </c>
      <c r="B1074">
        <v>5</v>
      </c>
      <c r="C1074" t="s">
        <v>3411</v>
      </c>
      <c r="D1074" t="s">
        <v>4346</v>
      </c>
      <c r="E1074" s="5">
        <v>43553</v>
      </c>
      <c r="F1074" t="s">
        <v>4347</v>
      </c>
      <c r="G1074" s="5">
        <v>36755</v>
      </c>
      <c r="H1074" t="s">
        <v>3288</v>
      </c>
      <c r="I1074">
        <v>2000</v>
      </c>
      <c r="J1074">
        <f>2025-Table_Customer_Lookup[[#This Row],[birth_year]]</f>
        <v>25</v>
      </c>
      <c r="K1074">
        <f ca="1">RANDBETWEEN(120,300)</f>
        <v>153</v>
      </c>
      <c r="N1074" s="13" t="str" cm="1">
        <f t="array" ref="N1074">_xlfn.IFS(Table_Customer_Lookup[[#This Row],[home_store]]=3,"Low",Table_Customer_Lookup[[#This Row],[home_store]]=5,"Middle",Table_Customer_Lookup[[#This Row],[home_store]]=8,"High")</f>
        <v>Middle</v>
      </c>
      <c r="O1074" s="12">
        <f t="shared" si="16"/>
        <v>4</v>
      </c>
      <c r="P1074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Hall</v>
      </c>
      <c r="Q1074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075" spans="1:17" x14ac:dyDescent="0.3">
      <c r="A1075">
        <v>5812</v>
      </c>
      <c r="B1075">
        <v>5</v>
      </c>
      <c r="C1075" t="s">
        <v>4348</v>
      </c>
      <c r="D1075" t="s">
        <v>4349</v>
      </c>
      <c r="E1075" s="5">
        <v>43539</v>
      </c>
      <c r="F1075" t="s">
        <v>4350</v>
      </c>
      <c r="G1075" s="5">
        <v>36441</v>
      </c>
      <c r="H1075" t="s">
        <v>3288</v>
      </c>
      <c r="I1075">
        <v>1999</v>
      </c>
      <c r="J1075">
        <f>2025-Table_Customer_Lookup[[#This Row],[birth_year]]</f>
        <v>26</v>
      </c>
      <c r="K1075">
        <f ca="1">RANDBETWEEN(120,300)</f>
        <v>175</v>
      </c>
      <c r="N1075" s="13" t="str" cm="1">
        <f t="array" ref="N1075">_xlfn.IFS(Table_Customer_Lookup[[#This Row],[home_store]]=3,"Low",Table_Customer_Lookup[[#This Row],[home_store]]=5,"Middle",Table_Customer_Lookup[[#This Row],[home_store]]=8,"High")</f>
        <v>Middle</v>
      </c>
      <c r="O1075" s="12">
        <f t="shared" si="16"/>
        <v>5</v>
      </c>
      <c r="P1075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Orson</v>
      </c>
      <c r="Q1075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076" spans="1:17" x14ac:dyDescent="0.3">
      <c r="A1076">
        <v>5815</v>
      </c>
      <c r="B1076">
        <v>5</v>
      </c>
      <c r="C1076" t="s">
        <v>3675</v>
      </c>
      <c r="D1076" t="s">
        <v>4351</v>
      </c>
      <c r="E1076" s="5">
        <v>43202</v>
      </c>
      <c r="F1076" t="s">
        <v>4352</v>
      </c>
      <c r="G1076" s="5">
        <v>28844</v>
      </c>
      <c r="H1076" t="s">
        <v>3288</v>
      </c>
      <c r="I1076">
        <v>1978</v>
      </c>
      <c r="J1076">
        <f>2025-Table_Customer_Lookup[[#This Row],[birth_year]]</f>
        <v>47</v>
      </c>
      <c r="K1076">
        <f ca="1">RANDBETWEEN(120,300)</f>
        <v>165</v>
      </c>
      <c r="N1076" s="13" t="str" cm="1">
        <f t="array" ref="N1076">_xlfn.IFS(Table_Customer_Lookup[[#This Row],[home_store]]=3,"Low",Table_Customer_Lookup[[#This Row],[home_store]]=5,"Middle",Table_Customer_Lookup[[#This Row],[home_store]]=8,"High")</f>
        <v>Middle</v>
      </c>
      <c r="O1076" s="12">
        <f t="shared" si="16"/>
        <v>4</v>
      </c>
      <c r="P1076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Todd</v>
      </c>
      <c r="Q1076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077" spans="1:17" x14ac:dyDescent="0.3">
      <c r="A1077">
        <v>5823</v>
      </c>
      <c r="B1077">
        <v>5</v>
      </c>
      <c r="C1077" t="s">
        <v>3313</v>
      </c>
      <c r="D1077" t="s">
        <v>4353</v>
      </c>
      <c r="E1077" s="5">
        <v>43289</v>
      </c>
      <c r="F1077" t="s">
        <v>4354</v>
      </c>
      <c r="G1077" s="5">
        <v>30802</v>
      </c>
      <c r="H1077" t="s">
        <v>3288</v>
      </c>
      <c r="I1077">
        <v>1984</v>
      </c>
      <c r="J1077">
        <f>2025-Table_Customer_Lookup[[#This Row],[birth_year]]</f>
        <v>41</v>
      </c>
      <c r="K1077">
        <f ca="1">RANDBETWEEN(120,300)</f>
        <v>168</v>
      </c>
      <c r="N1077" s="13" t="str" cm="1">
        <f t="array" ref="N1077">_xlfn.IFS(Table_Customer_Lookup[[#This Row],[home_store]]=3,"Low",Table_Customer_Lookup[[#This Row],[home_store]]=5,"Middle",Table_Customer_Lookup[[#This Row],[home_store]]=8,"High")</f>
        <v>Middle</v>
      </c>
      <c r="O1077" s="12">
        <f t="shared" si="16"/>
        <v>7</v>
      </c>
      <c r="P1077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Giacomo</v>
      </c>
      <c r="Q1077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078" spans="1:17" x14ac:dyDescent="0.3">
      <c r="A1078">
        <v>5824</v>
      </c>
      <c r="B1078">
        <v>5</v>
      </c>
      <c r="C1078" t="s">
        <v>3805</v>
      </c>
      <c r="D1078" t="s">
        <v>4355</v>
      </c>
      <c r="E1078" s="5">
        <v>43386</v>
      </c>
      <c r="F1078" t="s">
        <v>4356</v>
      </c>
      <c r="G1078" s="5">
        <v>32995</v>
      </c>
      <c r="H1078" t="s">
        <v>3288</v>
      </c>
      <c r="I1078">
        <v>1990</v>
      </c>
      <c r="J1078">
        <f>2025-Table_Customer_Lookup[[#This Row],[birth_year]]</f>
        <v>35</v>
      </c>
      <c r="K1078">
        <f ca="1">RANDBETWEEN(120,300)</f>
        <v>170</v>
      </c>
      <c r="N1078" s="13" t="str" cm="1">
        <f t="array" ref="N1078">_xlfn.IFS(Table_Customer_Lookup[[#This Row],[home_store]]=3,"Low",Table_Customer_Lookup[[#This Row],[home_store]]=5,"Middle",Table_Customer_Lookup[[#This Row],[home_store]]=8,"High")</f>
        <v>Middle</v>
      </c>
      <c r="O1078" s="12">
        <f t="shared" si="16"/>
        <v>5</v>
      </c>
      <c r="P1078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Zahir</v>
      </c>
      <c r="Q1078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079" spans="1:17" x14ac:dyDescent="0.3">
      <c r="A1079">
        <v>5827</v>
      </c>
      <c r="B1079">
        <v>5</v>
      </c>
      <c r="C1079" t="s">
        <v>3979</v>
      </c>
      <c r="D1079" t="s">
        <v>4357</v>
      </c>
      <c r="E1079" s="5">
        <v>43136</v>
      </c>
      <c r="F1079" t="s">
        <v>4358</v>
      </c>
      <c r="G1079" s="5">
        <v>27356</v>
      </c>
      <c r="H1079" t="s">
        <v>3288</v>
      </c>
      <c r="I1079">
        <v>1974</v>
      </c>
      <c r="J1079">
        <f>2025-Table_Customer_Lookup[[#This Row],[birth_year]]</f>
        <v>51</v>
      </c>
      <c r="K1079">
        <f ca="1">RANDBETWEEN(120,300)</f>
        <v>291</v>
      </c>
      <c r="N1079" s="13" t="str" cm="1">
        <f t="array" ref="N1079">_xlfn.IFS(Table_Customer_Lookup[[#This Row],[home_store]]=3,"Low",Table_Customer_Lookup[[#This Row],[home_store]]=5,"Middle",Table_Customer_Lookup[[#This Row],[home_store]]=8,"High")</f>
        <v>Middle</v>
      </c>
      <c r="O1079" s="12">
        <f t="shared" si="16"/>
        <v>7</v>
      </c>
      <c r="P1079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Stephen</v>
      </c>
      <c r="Q1079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080" spans="1:17" x14ac:dyDescent="0.3">
      <c r="A1080">
        <v>5834</v>
      </c>
      <c r="B1080">
        <v>5</v>
      </c>
      <c r="C1080" t="s">
        <v>4359</v>
      </c>
      <c r="D1080" t="s">
        <v>4360</v>
      </c>
      <c r="E1080" s="5">
        <v>43511</v>
      </c>
      <c r="F1080" t="s">
        <v>4361</v>
      </c>
      <c r="G1080" s="5">
        <v>35815</v>
      </c>
      <c r="H1080" t="s">
        <v>3288</v>
      </c>
      <c r="I1080">
        <v>1998</v>
      </c>
      <c r="J1080">
        <f>2025-Table_Customer_Lookup[[#This Row],[birth_year]]</f>
        <v>27</v>
      </c>
      <c r="K1080">
        <f ca="1">RANDBETWEEN(120,300)</f>
        <v>232</v>
      </c>
      <c r="N1080" s="13" t="str" cm="1">
        <f t="array" ref="N1080">_xlfn.IFS(Table_Customer_Lookup[[#This Row],[home_store]]=3,"Low",Table_Customer_Lookup[[#This Row],[home_store]]=5,"Middle",Table_Customer_Lookup[[#This Row],[home_store]]=8,"High")</f>
        <v>Middle</v>
      </c>
      <c r="O1080" s="12">
        <f t="shared" si="16"/>
        <v>4</v>
      </c>
      <c r="P1080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Reed</v>
      </c>
      <c r="Q1080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081" spans="1:17" x14ac:dyDescent="0.3">
      <c r="A1081">
        <v>5835</v>
      </c>
      <c r="B1081">
        <v>5</v>
      </c>
      <c r="C1081" t="s">
        <v>3514</v>
      </c>
      <c r="D1081" t="s">
        <v>4362</v>
      </c>
      <c r="E1081" s="5">
        <v>43105</v>
      </c>
      <c r="F1081" t="s">
        <v>4363</v>
      </c>
      <c r="G1081" s="5">
        <v>26651</v>
      </c>
      <c r="H1081" t="s">
        <v>3288</v>
      </c>
      <c r="I1081">
        <v>1972</v>
      </c>
      <c r="J1081">
        <f>2025-Table_Customer_Lookup[[#This Row],[birth_year]]</f>
        <v>53</v>
      </c>
      <c r="K1081">
        <f ca="1">RANDBETWEEN(120,300)</f>
        <v>169</v>
      </c>
      <c r="N1081" s="13" t="str" cm="1">
        <f t="array" ref="N1081">_xlfn.IFS(Table_Customer_Lookup[[#This Row],[home_store]]=3,"Low",Table_Customer_Lookup[[#This Row],[home_store]]=5,"Middle",Table_Customer_Lookup[[#This Row],[home_store]]=8,"High")</f>
        <v>Middle</v>
      </c>
      <c r="O1081" s="12">
        <f t="shared" si="16"/>
        <v>7</v>
      </c>
      <c r="P1081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Gabriel</v>
      </c>
      <c r="Q1081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082" spans="1:17" x14ac:dyDescent="0.3">
      <c r="A1082">
        <v>5846</v>
      </c>
      <c r="B1082">
        <v>5</v>
      </c>
      <c r="C1082" t="s">
        <v>4369</v>
      </c>
      <c r="D1082" t="s">
        <v>4370</v>
      </c>
      <c r="E1082" s="5">
        <v>43258</v>
      </c>
      <c r="F1082" t="s">
        <v>4371</v>
      </c>
      <c r="G1082" s="5">
        <v>30097</v>
      </c>
      <c r="H1082" t="s">
        <v>3288</v>
      </c>
      <c r="I1082">
        <v>1982</v>
      </c>
      <c r="J1082">
        <f>2025-Table_Customer_Lookup[[#This Row],[birth_year]]</f>
        <v>43</v>
      </c>
      <c r="K1082">
        <f ca="1">RANDBETWEEN(120,300)</f>
        <v>224</v>
      </c>
      <c r="N1082" s="13" t="str" cm="1">
        <f t="array" ref="N1082">_xlfn.IFS(Table_Customer_Lookup[[#This Row],[home_store]]=3,"Low",Table_Customer_Lookup[[#This Row],[home_store]]=5,"Middle",Table_Customer_Lookup[[#This Row],[home_store]]=8,"High")</f>
        <v>Middle</v>
      </c>
      <c r="O1082" s="12">
        <f t="shared" si="16"/>
        <v>4</v>
      </c>
      <c r="P1082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Tate</v>
      </c>
      <c r="Q1082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083" spans="1:17" x14ac:dyDescent="0.3">
      <c r="A1083">
        <v>5849</v>
      </c>
      <c r="B1083">
        <v>5</v>
      </c>
      <c r="C1083" t="s">
        <v>4372</v>
      </c>
      <c r="D1083" t="s">
        <v>4373</v>
      </c>
      <c r="E1083" s="5">
        <v>43536</v>
      </c>
      <c r="F1083" t="s">
        <v>4374</v>
      </c>
      <c r="G1083" s="5">
        <v>36363</v>
      </c>
      <c r="H1083" t="s">
        <v>3288</v>
      </c>
      <c r="I1083">
        <v>1999</v>
      </c>
      <c r="J1083">
        <f>2025-Table_Customer_Lookup[[#This Row],[birth_year]]</f>
        <v>26</v>
      </c>
      <c r="K1083">
        <f ca="1">RANDBETWEEN(120,300)</f>
        <v>127</v>
      </c>
      <c r="N1083" s="13" t="str" cm="1">
        <f t="array" ref="N1083">_xlfn.IFS(Table_Customer_Lookup[[#This Row],[home_store]]=3,"Low",Table_Customer_Lookup[[#This Row],[home_store]]=5,"Middle",Table_Customer_Lookup[[#This Row],[home_store]]=8,"High")</f>
        <v>Middle</v>
      </c>
      <c r="O1083" s="12">
        <f t="shared" si="16"/>
        <v>8</v>
      </c>
      <c r="P1083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Zephania</v>
      </c>
      <c r="Q1083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084" spans="1:17" x14ac:dyDescent="0.3">
      <c r="A1084">
        <v>5850</v>
      </c>
      <c r="B1084">
        <v>5</v>
      </c>
      <c r="C1084" t="s">
        <v>4375</v>
      </c>
      <c r="D1084" t="s">
        <v>4376</v>
      </c>
      <c r="E1084" s="5">
        <v>42806</v>
      </c>
      <c r="F1084" t="s">
        <v>4377</v>
      </c>
      <c r="G1084" s="5">
        <v>19916</v>
      </c>
      <c r="H1084" t="s">
        <v>3288</v>
      </c>
      <c r="I1084">
        <v>1954</v>
      </c>
      <c r="J1084">
        <f>2025-Table_Customer_Lookup[[#This Row],[birth_year]]</f>
        <v>71</v>
      </c>
      <c r="K1084">
        <f ca="1">RANDBETWEEN(120,300)</f>
        <v>231</v>
      </c>
      <c r="N1084" s="13" t="str" cm="1">
        <f t="array" ref="N1084">_xlfn.IFS(Table_Customer_Lookup[[#This Row],[home_store]]=3,"Low",Table_Customer_Lookup[[#This Row],[home_store]]=5,"Middle",Table_Customer_Lookup[[#This Row],[home_store]]=8,"High")</f>
        <v>Middle</v>
      </c>
      <c r="O1084" s="12">
        <f t="shared" si="16"/>
        <v>6</v>
      </c>
      <c r="P1084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Robert</v>
      </c>
      <c r="Q1084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085" spans="1:17" x14ac:dyDescent="0.3">
      <c r="A1085">
        <v>5853</v>
      </c>
      <c r="B1085">
        <v>5</v>
      </c>
      <c r="C1085" t="s">
        <v>4378</v>
      </c>
      <c r="D1085" t="s">
        <v>4379</v>
      </c>
      <c r="E1085" s="5">
        <v>43098</v>
      </c>
      <c r="F1085" t="s">
        <v>4380</v>
      </c>
      <c r="G1085" s="5">
        <v>26495</v>
      </c>
      <c r="H1085" t="s">
        <v>3288</v>
      </c>
      <c r="I1085">
        <v>1972</v>
      </c>
      <c r="J1085">
        <f>2025-Table_Customer_Lookup[[#This Row],[birth_year]]</f>
        <v>53</v>
      </c>
      <c r="K1085">
        <f ca="1">RANDBETWEEN(120,300)</f>
        <v>294</v>
      </c>
      <c r="N1085" s="13" t="str" cm="1">
        <f t="array" ref="N1085">_xlfn.IFS(Table_Customer_Lookup[[#This Row],[home_store]]=3,"Low",Table_Customer_Lookup[[#This Row],[home_store]]=5,"Middle",Table_Customer_Lookup[[#This Row],[home_store]]=8,"High")</f>
        <v>Middle</v>
      </c>
      <c r="O1085" s="12">
        <f t="shared" si="16"/>
        <v>4</v>
      </c>
      <c r="P1085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Thor</v>
      </c>
      <c r="Q1085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086" spans="1:17" x14ac:dyDescent="0.3">
      <c r="A1086">
        <v>5857</v>
      </c>
      <c r="B1086">
        <v>5</v>
      </c>
      <c r="C1086" t="s">
        <v>4381</v>
      </c>
      <c r="D1086" t="s">
        <v>4382</v>
      </c>
      <c r="E1086" s="5">
        <v>43261</v>
      </c>
      <c r="F1086" t="s">
        <v>4383</v>
      </c>
      <c r="G1086" s="5">
        <v>30176</v>
      </c>
      <c r="H1086" t="s">
        <v>3288</v>
      </c>
      <c r="I1086">
        <v>1982</v>
      </c>
      <c r="J1086">
        <f>2025-Table_Customer_Lookup[[#This Row],[birth_year]]</f>
        <v>43</v>
      </c>
      <c r="K1086">
        <f ca="1">RANDBETWEEN(120,300)</f>
        <v>266</v>
      </c>
      <c r="N1086" s="13" t="str" cm="1">
        <f t="array" ref="N1086">_xlfn.IFS(Table_Customer_Lookup[[#This Row],[home_store]]=3,"Low",Table_Customer_Lookup[[#This Row],[home_store]]=5,"Middle",Table_Customer_Lookup[[#This Row],[home_store]]=8,"High")</f>
        <v>Middle</v>
      </c>
      <c r="O1086" s="12">
        <f t="shared" si="16"/>
        <v>6</v>
      </c>
      <c r="P1086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Josiah</v>
      </c>
      <c r="Q1086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087" spans="1:17" x14ac:dyDescent="0.3">
      <c r="A1087">
        <v>5861</v>
      </c>
      <c r="B1087">
        <v>5</v>
      </c>
      <c r="C1087" t="s">
        <v>3446</v>
      </c>
      <c r="D1087" t="s">
        <v>4384</v>
      </c>
      <c r="E1087" s="5">
        <v>43011</v>
      </c>
      <c r="F1087" t="s">
        <v>4385</v>
      </c>
      <c r="G1087" s="5">
        <v>24537</v>
      </c>
      <c r="H1087" t="s">
        <v>3288</v>
      </c>
      <c r="I1087">
        <v>1967</v>
      </c>
      <c r="J1087">
        <f>2025-Table_Customer_Lookup[[#This Row],[birth_year]]</f>
        <v>58</v>
      </c>
      <c r="K1087">
        <f ca="1">RANDBETWEEN(120,300)</f>
        <v>167</v>
      </c>
      <c r="N1087" s="13" t="str" cm="1">
        <f t="array" ref="N1087">_xlfn.IFS(Table_Customer_Lookup[[#This Row],[home_store]]=3,"Low",Table_Customer_Lookup[[#This Row],[home_store]]=5,"Middle",Table_Customer_Lookup[[#This Row],[home_store]]=8,"High")</f>
        <v>Middle</v>
      </c>
      <c r="O1087" s="12">
        <f t="shared" si="16"/>
        <v>5</v>
      </c>
      <c r="P1087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Burke</v>
      </c>
      <c r="Q1087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088" spans="1:17" x14ac:dyDescent="0.3">
      <c r="A1088">
        <v>5866</v>
      </c>
      <c r="B1088">
        <v>5</v>
      </c>
      <c r="C1088" t="s">
        <v>4386</v>
      </c>
      <c r="D1088" t="s">
        <v>4387</v>
      </c>
      <c r="E1088" s="5">
        <v>43018</v>
      </c>
      <c r="F1088" t="s">
        <v>4388</v>
      </c>
      <c r="G1088" s="5">
        <v>24693</v>
      </c>
      <c r="H1088" t="s">
        <v>3288</v>
      </c>
      <c r="I1088">
        <v>1967</v>
      </c>
      <c r="J1088">
        <f>2025-Table_Customer_Lookup[[#This Row],[birth_year]]</f>
        <v>58</v>
      </c>
      <c r="K1088">
        <f ca="1">RANDBETWEEN(120,300)</f>
        <v>173</v>
      </c>
      <c r="N1088" s="13" t="str" cm="1">
        <f t="array" ref="N1088">_xlfn.IFS(Table_Customer_Lookup[[#This Row],[home_store]]=3,"Low",Table_Customer_Lookup[[#This Row],[home_store]]=5,"Middle",Table_Customer_Lookup[[#This Row],[home_store]]=8,"High")</f>
        <v>Middle</v>
      </c>
      <c r="O1088" s="12">
        <f t="shared" si="16"/>
        <v>6</v>
      </c>
      <c r="P1088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Steven</v>
      </c>
      <c r="Q1088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089" spans="1:17" x14ac:dyDescent="0.3">
      <c r="A1089">
        <v>5872</v>
      </c>
      <c r="B1089">
        <v>5</v>
      </c>
      <c r="C1089" t="s">
        <v>3538</v>
      </c>
      <c r="D1089" t="s">
        <v>4389</v>
      </c>
      <c r="E1089" s="5">
        <v>43171</v>
      </c>
      <c r="F1089" t="s">
        <v>4390</v>
      </c>
      <c r="G1089" s="5">
        <v>28139</v>
      </c>
      <c r="H1089" t="s">
        <v>3288</v>
      </c>
      <c r="I1089">
        <v>1977</v>
      </c>
      <c r="J1089">
        <f>2025-Table_Customer_Lookup[[#This Row],[birth_year]]</f>
        <v>48</v>
      </c>
      <c r="K1089">
        <f ca="1">RANDBETWEEN(120,300)</f>
        <v>279</v>
      </c>
      <c r="N1089" s="13" t="str" cm="1">
        <f t="array" ref="N1089">_xlfn.IFS(Table_Customer_Lookup[[#This Row],[home_store]]=3,"Low",Table_Customer_Lookup[[#This Row],[home_store]]=5,"Middle",Table_Customer_Lookup[[#This Row],[home_store]]=8,"High")</f>
        <v>Middle</v>
      </c>
      <c r="O1089" s="12">
        <f t="shared" si="16"/>
        <v>6</v>
      </c>
      <c r="P1089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Kieran</v>
      </c>
      <c r="Q1089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090" spans="1:17" x14ac:dyDescent="0.3">
      <c r="A1090">
        <v>5876</v>
      </c>
      <c r="B1090">
        <v>5</v>
      </c>
      <c r="C1090" t="s">
        <v>3919</v>
      </c>
      <c r="D1090" t="s">
        <v>4391</v>
      </c>
      <c r="E1090" s="5">
        <v>43039</v>
      </c>
      <c r="F1090" t="s">
        <v>4392</v>
      </c>
      <c r="G1090" s="5">
        <v>25163</v>
      </c>
      <c r="H1090" t="s">
        <v>3288</v>
      </c>
      <c r="I1090">
        <v>1968</v>
      </c>
      <c r="J1090">
        <f>2025-Table_Customer_Lookup[[#This Row],[birth_year]]</f>
        <v>57</v>
      </c>
      <c r="K1090">
        <f ca="1">RANDBETWEEN(120,300)</f>
        <v>281</v>
      </c>
      <c r="N1090" s="13" t="str" cm="1">
        <f t="array" ref="N1090">_xlfn.IFS(Table_Customer_Lookup[[#This Row],[home_store]]=3,"Low",Table_Customer_Lookup[[#This Row],[home_store]]=5,"Middle",Table_Customer_Lookup[[#This Row],[home_store]]=8,"High")</f>
        <v>Middle</v>
      </c>
      <c r="O1090" s="12">
        <f t="shared" si="16"/>
        <v>6</v>
      </c>
      <c r="P1090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Hamish</v>
      </c>
      <c r="Q1090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091" spans="1:17" x14ac:dyDescent="0.3">
      <c r="A1091">
        <v>5880</v>
      </c>
      <c r="B1091">
        <v>5</v>
      </c>
      <c r="C1091" t="s">
        <v>4027</v>
      </c>
      <c r="D1091" t="s">
        <v>4396</v>
      </c>
      <c r="E1091" s="5">
        <v>43226</v>
      </c>
      <c r="F1091" t="s">
        <v>4397</v>
      </c>
      <c r="G1091" s="5">
        <v>29393</v>
      </c>
      <c r="H1091" t="s">
        <v>3288</v>
      </c>
      <c r="I1091">
        <v>1980</v>
      </c>
      <c r="J1091">
        <f>2025-Table_Customer_Lookup[[#This Row],[birth_year]]</f>
        <v>45</v>
      </c>
      <c r="K1091">
        <f ca="1">RANDBETWEEN(120,300)</f>
        <v>220</v>
      </c>
      <c r="N1091" s="13" t="str" cm="1">
        <f t="array" ref="N1091">_xlfn.IFS(Table_Customer_Lookup[[#This Row],[home_store]]=3,"Low",Table_Customer_Lookup[[#This Row],[home_store]]=5,"Middle",Table_Customer_Lookup[[#This Row],[home_store]]=8,"High")</f>
        <v>Middle</v>
      </c>
      <c r="O1091" s="12">
        <f t="shared" ref="O1091:O1154" si="17">LEN(C1091)</f>
        <v>8</v>
      </c>
      <c r="P1091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Benedict</v>
      </c>
      <c r="Q1091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092" spans="1:17" x14ac:dyDescent="0.3">
      <c r="A1092">
        <v>5884</v>
      </c>
      <c r="B1092">
        <v>5</v>
      </c>
      <c r="C1092" t="s">
        <v>4051</v>
      </c>
      <c r="D1092" t="s">
        <v>4398</v>
      </c>
      <c r="E1092" s="5">
        <v>43160</v>
      </c>
      <c r="F1092" t="s">
        <v>4399</v>
      </c>
      <c r="G1092" s="5">
        <v>27904</v>
      </c>
      <c r="H1092" t="s">
        <v>3288</v>
      </c>
      <c r="I1092">
        <v>1976</v>
      </c>
      <c r="J1092">
        <f>2025-Table_Customer_Lookup[[#This Row],[birth_year]]</f>
        <v>49</v>
      </c>
      <c r="K1092">
        <f ca="1">RANDBETWEEN(120,300)</f>
        <v>266</v>
      </c>
      <c r="N1092" s="13" t="str" cm="1">
        <f t="array" ref="N1092">_xlfn.IFS(Table_Customer_Lookup[[#This Row],[home_store]]=3,"Low",Table_Customer_Lookup[[#This Row],[home_store]]=5,"Middle",Table_Customer_Lookup[[#This Row],[home_store]]=8,"High")</f>
        <v>Middle</v>
      </c>
      <c r="O1092" s="12">
        <f t="shared" si="17"/>
        <v>6</v>
      </c>
      <c r="P1092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Fulton</v>
      </c>
      <c r="Q1092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093" spans="1:17" x14ac:dyDescent="0.3">
      <c r="A1093">
        <v>5886</v>
      </c>
      <c r="B1093">
        <v>5</v>
      </c>
      <c r="C1093" t="s">
        <v>4112</v>
      </c>
      <c r="D1093" t="s">
        <v>4400</v>
      </c>
      <c r="E1093" s="5">
        <v>42809</v>
      </c>
      <c r="F1093" t="s">
        <v>4401</v>
      </c>
      <c r="G1093" s="5">
        <v>19994</v>
      </c>
      <c r="H1093" t="s">
        <v>3288</v>
      </c>
      <c r="I1093">
        <v>1954</v>
      </c>
      <c r="J1093">
        <f>2025-Table_Customer_Lookup[[#This Row],[birth_year]]</f>
        <v>71</v>
      </c>
      <c r="K1093">
        <f ca="1">RANDBETWEEN(120,300)</f>
        <v>250</v>
      </c>
      <c r="N1093" s="13" t="str" cm="1">
        <f t="array" ref="N1093">_xlfn.IFS(Table_Customer_Lookup[[#This Row],[home_store]]=3,"Low",Table_Customer_Lookup[[#This Row],[home_store]]=5,"Middle",Table_Customer_Lookup[[#This Row],[home_store]]=8,"High")</f>
        <v>Middle</v>
      </c>
      <c r="O1093" s="12">
        <f t="shared" si="17"/>
        <v>6</v>
      </c>
      <c r="P1093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Howard</v>
      </c>
      <c r="Q1093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094" spans="1:17" x14ac:dyDescent="0.3">
      <c r="A1094">
        <v>5891</v>
      </c>
      <c r="B1094">
        <v>5</v>
      </c>
      <c r="C1094" t="s">
        <v>4402</v>
      </c>
      <c r="D1094" t="s">
        <v>4403</v>
      </c>
      <c r="E1094" s="5">
        <v>43133</v>
      </c>
      <c r="F1094" t="s">
        <v>4404</v>
      </c>
      <c r="G1094" s="5">
        <v>27278</v>
      </c>
      <c r="H1094" t="s">
        <v>3288</v>
      </c>
      <c r="I1094">
        <v>1974</v>
      </c>
      <c r="J1094">
        <f>2025-Table_Customer_Lookup[[#This Row],[birth_year]]</f>
        <v>51</v>
      </c>
      <c r="K1094">
        <f ca="1">RANDBETWEEN(120,300)</f>
        <v>242</v>
      </c>
      <c r="N1094" s="13" t="str" cm="1">
        <f t="array" ref="N1094">_xlfn.IFS(Table_Customer_Lookup[[#This Row],[home_store]]=3,"Low",Table_Customer_Lookup[[#This Row],[home_store]]=5,"Middle",Table_Customer_Lookup[[#This Row],[home_store]]=8,"High")</f>
        <v>Middle</v>
      </c>
      <c r="O1094" s="12">
        <f t="shared" si="17"/>
        <v>7</v>
      </c>
      <c r="P1094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Brendan</v>
      </c>
      <c r="Q1094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095" spans="1:17" x14ac:dyDescent="0.3">
      <c r="A1095">
        <v>5893</v>
      </c>
      <c r="B1095">
        <v>5</v>
      </c>
      <c r="C1095" t="s">
        <v>4405</v>
      </c>
      <c r="D1095" t="s">
        <v>4406</v>
      </c>
      <c r="E1095" s="5">
        <v>42921</v>
      </c>
      <c r="F1095" t="s">
        <v>4407</v>
      </c>
      <c r="G1095" s="5">
        <v>22500</v>
      </c>
      <c r="H1095" t="s">
        <v>3288</v>
      </c>
      <c r="I1095">
        <v>1961</v>
      </c>
      <c r="J1095">
        <f>2025-Table_Customer_Lookup[[#This Row],[birth_year]]</f>
        <v>64</v>
      </c>
      <c r="K1095">
        <f ca="1">RANDBETWEEN(120,300)</f>
        <v>195</v>
      </c>
      <c r="N1095" s="13" t="str" cm="1">
        <f t="array" ref="N1095">_xlfn.IFS(Table_Customer_Lookup[[#This Row],[home_store]]=3,"Low",Table_Customer_Lookup[[#This Row],[home_store]]=5,"Middle",Table_Customer_Lookup[[#This Row],[home_store]]=8,"High")</f>
        <v>Middle</v>
      </c>
      <c r="O1095" s="12">
        <f t="shared" si="17"/>
        <v>7</v>
      </c>
      <c r="P1095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William</v>
      </c>
      <c r="Q1095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096" spans="1:17" x14ac:dyDescent="0.3">
      <c r="A1096">
        <v>5894</v>
      </c>
      <c r="B1096">
        <v>5</v>
      </c>
      <c r="C1096" t="s">
        <v>3343</v>
      </c>
      <c r="D1096" t="s">
        <v>4408</v>
      </c>
      <c r="E1096" s="5">
        <v>42764</v>
      </c>
      <c r="F1096" t="s">
        <v>4409</v>
      </c>
      <c r="G1096" s="5">
        <v>18976</v>
      </c>
      <c r="H1096" t="s">
        <v>3288</v>
      </c>
      <c r="I1096">
        <v>1951</v>
      </c>
      <c r="J1096">
        <f>2025-Table_Customer_Lookup[[#This Row],[birth_year]]</f>
        <v>74</v>
      </c>
      <c r="K1096">
        <f ca="1">RANDBETWEEN(120,300)</f>
        <v>175</v>
      </c>
      <c r="N1096" s="13" t="str" cm="1">
        <f t="array" ref="N1096">_xlfn.IFS(Table_Customer_Lookup[[#This Row],[home_store]]=3,"Low",Table_Customer_Lookup[[#This Row],[home_store]]=5,"Middle",Table_Customer_Lookup[[#This Row],[home_store]]=8,"High")</f>
        <v>Middle</v>
      </c>
      <c r="O1096" s="12">
        <f t="shared" si="17"/>
        <v>6</v>
      </c>
      <c r="P1096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Hashim</v>
      </c>
      <c r="Q1096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097" spans="1:17" x14ac:dyDescent="0.3">
      <c r="A1097">
        <v>5899</v>
      </c>
      <c r="B1097">
        <v>5</v>
      </c>
      <c r="C1097" t="s">
        <v>4410</v>
      </c>
      <c r="D1097" t="s">
        <v>4411</v>
      </c>
      <c r="E1097" s="5">
        <v>43452</v>
      </c>
      <c r="F1097" t="s">
        <v>4412</v>
      </c>
      <c r="G1097" s="5">
        <v>34483</v>
      </c>
      <c r="H1097" t="s">
        <v>3288</v>
      </c>
      <c r="I1097">
        <v>1994</v>
      </c>
      <c r="J1097">
        <f>2025-Table_Customer_Lookup[[#This Row],[birth_year]]</f>
        <v>31</v>
      </c>
      <c r="K1097">
        <f ca="1">RANDBETWEEN(120,300)</f>
        <v>197</v>
      </c>
      <c r="N1097" s="13" t="str" cm="1">
        <f t="array" ref="N1097">_xlfn.IFS(Table_Customer_Lookup[[#This Row],[home_store]]=3,"Low",Table_Customer_Lookup[[#This Row],[home_store]]=5,"Middle",Table_Customer_Lookup[[#This Row],[home_store]]=8,"High")</f>
        <v>Middle</v>
      </c>
      <c r="O1097" s="12">
        <f t="shared" si="17"/>
        <v>7</v>
      </c>
      <c r="P1097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Addison</v>
      </c>
      <c r="Q1097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098" spans="1:17" x14ac:dyDescent="0.3">
      <c r="A1098">
        <v>5902</v>
      </c>
      <c r="B1098">
        <v>5</v>
      </c>
      <c r="C1098" t="s">
        <v>4413</v>
      </c>
      <c r="D1098" t="s">
        <v>4414</v>
      </c>
      <c r="E1098" s="5">
        <v>43491</v>
      </c>
      <c r="F1098" t="s">
        <v>4415</v>
      </c>
      <c r="G1098" s="5">
        <v>35345</v>
      </c>
      <c r="H1098" t="s">
        <v>3288</v>
      </c>
      <c r="I1098">
        <v>1996</v>
      </c>
      <c r="J1098">
        <f>2025-Table_Customer_Lookup[[#This Row],[birth_year]]</f>
        <v>29</v>
      </c>
      <c r="K1098">
        <f ca="1">RANDBETWEEN(120,300)</f>
        <v>241</v>
      </c>
      <c r="N1098" s="13" t="str" cm="1">
        <f t="array" ref="N1098">_xlfn.IFS(Table_Customer_Lookup[[#This Row],[home_store]]=3,"Low",Table_Customer_Lookup[[#This Row],[home_store]]=5,"Middle",Table_Customer_Lookup[[#This Row],[home_store]]=8,"High")</f>
        <v>Middle</v>
      </c>
      <c r="O1098" s="12">
        <f t="shared" si="17"/>
        <v>5</v>
      </c>
      <c r="P1098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Abbot</v>
      </c>
      <c r="Q1098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099" spans="1:17" x14ac:dyDescent="0.3">
      <c r="A1099">
        <v>5906</v>
      </c>
      <c r="B1099">
        <v>5</v>
      </c>
      <c r="C1099" t="s">
        <v>3529</v>
      </c>
      <c r="D1099" t="s">
        <v>4416</v>
      </c>
      <c r="E1099" s="5">
        <v>42813</v>
      </c>
      <c r="F1099" t="s">
        <v>4417</v>
      </c>
      <c r="G1099" s="5">
        <v>20073</v>
      </c>
      <c r="H1099" t="s">
        <v>3288</v>
      </c>
      <c r="I1099">
        <v>1954</v>
      </c>
      <c r="J1099">
        <f>2025-Table_Customer_Lookup[[#This Row],[birth_year]]</f>
        <v>71</v>
      </c>
      <c r="K1099">
        <f ca="1">RANDBETWEEN(120,300)</f>
        <v>219</v>
      </c>
      <c r="N1099" s="13" t="str" cm="1">
        <f t="array" ref="N1099">_xlfn.IFS(Table_Customer_Lookup[[#This Row],[home_store]]=3,"Low",Table_Customer_Lookup[[#This Row],[home_store]]=5,"Middle",Table_Customer_Lookup[[#This Row],[home_store]]=8,"High")</f>
        <v>Middle</v>
      </c>
      <c r="O1099" s="12">
        <f t="shared" si="17"/>
        <v>8</v>
      </c>
      <c r="P1099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Jermaine</v>
      </c>
      <c r="Q1099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100" spans="1:17" x14ac:dyDescent="0.3">
      <c r="A1100">
        <v>5908</v>
      </c>
      <c r="B1100">
        <v>5</v>
      </c>
      <c r="C1100" t="s">
        <v>4418</v>
      </c>
      <c r="D1100" t="s">
        <v>4419</v>
      </c>
      <c r="E1100" s="5">
        <v>42761</v>
      </c>
      <c r="F1100" t="s">
        <v>4420</v>
      </c>
      <c r="G1100" s="5">
        <v>18898</v>
      </c>
      <c r="H1100" t="s">
        <v>3288</v>
      </c>
      <c r="I1100">
        <v>1951</v>
      </c>
      <c r="J1100">
        <f>2025-Table_Customer_Lookup[[#This Row],[birth_year]]</f>
        <v>74</v>
      </c>
      <c r="K1100">
        <f ca="1">RANDBETWEEN(120,300)</f>
        <v>150</v>
      </c>
      <c r="N1100" s="13" t="str" cm="1">
        <f t="array" ref="N1100">_xlfn.IFS(Table_Customer_Lookup[[#This Row],[home_store]]=3,"Low",Table_Customer_Lookup[[#This Row],[home_store]]=5,"Middle",Table_Customer_Lookup[[#This Row],[home_store]]=8,"High")</f>
        <v>Middle</v>
      </c>
      <c r="O1100" s="12">
        <f t="shared" si="17"/>
        <v>3</v>
      </c>
      <c r="P1100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Tad</v>
      </c>
      <c r="Q1100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101" spans="1:17" x14ac:dyDescent="0.3">
      <c r="A1101">
        <v>5922</v>
      </c>
      <c r="B1101">
        <v>5</v>
      </c>
      <c r="C1101" t="s">
        <v>3795</v>
      </c>
      <c r="D1101" t="s">
        <v>4423</v>
      </c>
      <c r="E1101" s="5">
        <v>43108</v>
      </c>
      <c r="F1101" t="s">
        <v>4424</v>
      </c>
      <c r="G1101" s="5">
        <v>26730</v>
      </c>
      <c r="H1101" t="s">
        <v>3288</v>
      </c>
      <c r="I1101">
        <v>1973</v>
      </c>
      <c r="J1101">
        <f>2025-Table_Customer_Lookup[[#This Row],[birth_year]]</f>
        <v>52</v>
      </c>
      <c r="K1101">
        <f ca="1">RANDBETWEEN(120,300)</f>
        <v>215</v>
      </c>
      <c r="N1101" s="13" t="str" cm="1">
        <f t="array" ref="N1101">_xlfn.IFS(Table_Customer_Lookup[[#This Row],[home_store]]=3,"Low",Table_Customer_Lookup[[#This Row],[home_store]]=5,"Middle",Table_Customer_Lookup[[#This Row],[home_store]]=8,"High")</f>
        <v>Middle</v>
      </c>
      <c r="O1101" s="12">
        <f t="shared" si="17"/>
        <v>6</v>
      </c>
      <c r="P1101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Baxter</v>
      </c>
      <c r="Q1101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102" spans="1:17" x14ac:dyDescent="0.3">
      <c r="A1102">
        <v>5926</v>
      </c>
      <c r="B1102">
        <v>5</v>
      </c>
      <c r="C1102" t="s">
        <v>3996</v>
      </c>
      <c r="D1102" t="s">
        <v>4425</v>
      </c>
      <c r="E1102" s="5">
        <v>42865</v>
      </c>
      <c r="F1102" t="s">
        <v>4426</v>
      </c>
      <c r="G1102" s="5">
        <v>21247</v>
      </c>
      <c r="H1102" t="s">
        <v>3288</v>
      </c>
      <c r="I1102">
        <v>1958</v>
      </c>
      <c r="J1102">
        <f>2025-Table_Customer_Lookup[[#This Row],[birth_year]]</f>
        <v>67</v>
      </c>
      <c r="K1102">
        <f ca="1">RANDBETWEEN(120,300)</f>
        <v>297</v>
      </c>
      <c r="N1102" s="13" t="str" cm="1">
        <f t="array" ref="N1102">_xlfn.IFS(Table_Customer_Lookup[[#This Row],[home_store]]=3,"Low",Table_Customer_Lookup[[#This Row],[home_store]]=5,"Middle",Table_Customer_Lookup[[#This Row],[home_store]]=8,"High")</f>
        <v>Middle</v>
      </c>
      <c r="O1102" s="12">
        <f t="shared" si="17"/>
        <v>7</v>
      </c>
      <c r="P1102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Ulysses</v>
      </c>
      <c r="Q1102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103" spans="1:17" x14ac:dyDescent="0.3">
      <c r="A1103">
        <v>5933</v>
      </c>
      <c r="B1103">
        <v>5</v>
      </c>
      <c r="C1103" t="s">
        <v>4427</v>
      </c>
      <c r="D1103" t="s">
        <v>4428</v>
      </c>
      <c r="E1103" s="5">
        <v>43126</v>
      </c>
      <c r="F1103" t="s">
        <v>4429</v>
      </c>
      <c r="G1103" s="5">
        <v>27121</v>
      </c>
      <c r="H1103" t="s">
        <v>3288</v>
      </c>
      <c r="I1103">
        <v>1974</v>
      </c>
      <c r="J1103">
        <f>2025-Table_Customer_Lookup[[#This Row],[birth_year]]</f>
        <v>51</v>
      </c>
      <c r="K1103">
        <f ca="1">RANDBETWEEN(120,300)</f>
        <v>213</v>
      </c>
      <c r="N1103" s="13" t="str" cm="1">
        <f t="array" ref="N1103">_xlfn.IFS(Table_Customer_Lookup[[#This Row],[home_store]]=3,"Low",Table_Customer_Lookup[[#This Row],[home_store]]=5,"Middle",Table_Customer_Lookup[[#This Row],[home_store]]=8,"High")</f>
        <v>Middle</v>
      </c>
      <c r="O1103" s="12">
        <f t="shared" si="17"/>
        <v>3</v>
      </c>
      <c r="P1103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Lee</v>
      </c>
      <c r="Q1103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104" spans="1:17" x14ac:dyDescent="0.3">
      <c r="A1104">
        <v>5940</v>
      </c>
      <c r="B1104">
        <v>5</v>
      </c>
      <c r="C1104" t="s">
        <v>3367</v>
      </c>
      <c r="D1104" t="s">
        <v>4432</v>
      </c>
      <c r="E1104" s="5">
        <v>42990</v>
      </c>
      <c r="F1104" t="s">
        <v>4433</v>
      </c>
      <c r="G1104" s="5">
        <v>24067</v>
      </c>
      <c r="H1104" t="s">
        <v>3288</v>
      </c>
      <c r="I1104">
        <v>1965</v>
      </c>
      <c r="J1104">
        <f>2025-Table_Customer_Lookup[[#This Row],[birth_year]]</f>
        <v>60</v>
      </c>
      <c r="K1104">
        <f ca="1">RANDBETWEEN(120,300)</f>
        <v>140</v>
      </c>
      <c r="N1104" s="13" t="str" cm="1">
        <f t="array" ref="N1104">_xlfn.IFS(Table_Customer_Lookup[[#This Row],[home_store]]=3,"Low",Table_Customer_Lookup[[#This Row],[home_store]]=5,"Middle",Table_Customer_Lookup[[#This Row],[home_store]]=8,"High")</f>
        <v>Middle</v>
      </c>
      <c r="O1104" s="12">
        <f t="shared" si="17"/>
        <v>5</v>
      </c>
      <c r="P1104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Macon</v>
      </c>
      <c r="Q1104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105" spans="1:17" x14ac:dyDescent="0.3">
      <c r="A1105">
        <v>1</v>
      </c>
      <c r="B1105">
        <v>3</v>
      </c>
      <c r="C1105" t="s">
        <v>4434</v>
      </c>
      <c r="D1105" t="s">
        <v>4435</v>
      </c>
      <c r="E1105" s="5">
        <v>42739</v>
      </c>
      <c r="F1105" t="s">
        <v>4436</v>
      </c>
      <c r="G1105" s="5">
        <v>18412</v>
      </c>
      <c r="H1105" t="s">
        <v>3288</v>
      </c>
      <c r="I1105">
        <v>1950</v>
      </c>
      <c r="J1105">
        <f>2025-Table_Customer_Lookup[[#This Row],[birth_year]]</f>
        <v>75</v>
      </c>
      <c r="K1105">
        <f ca="1">RANDBETWEEN(120,300)</f>
        <v>145</v>
      </c>
      <c r="N1105" s="13" t="str" cm="1">
        <f t="array" ref="N1105">_xlfn.IFS(Table_Customer_Lookup[[#This Row],[home_store]]=3,"Low",Table_Customer_Lookup[[#This Row],[home_store]]=5,"Middle",Table_Customer_Lookup[[#This Row],[home_store]]=8,"High")</f>
        <v>Low</v>
      </c>
      <c r="O1105" s="12">
        <f t="shared" si="17"/>
        <v>9</v>
      </c>
      <c r="P1105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Kelly</v>
      </c>
      <c r="Q1105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Key</v>
      </c>
    </row>
    <row r="1106" spans="1:17" x14ac:dyDescent="0.3">
      <c r="A1106">
        <v>2</v>
      </c>
      <c r="B1106">
        <v>3</v>
      </c>
      <c r="C1106" t="s">
        <v>4437</v>
      </c>
      <c r="D1106" t="s">
        <v>4438</v>
      </c>
      <c r="E1106" s="5">
        <v>42742</v>
      </c>
      <c r="F1106" t="s">
        <v>4439</v>
      </c>
      <c r="G1106" s="5">
        <v>18474</v>
      </c>
      <c r="H1106" t="s">
        <v>3288</v>
      </c>
      <c r="I1106">
        <v>1950</v>
      </c>
      <c r="J1106">
        <f>2025-Table_Customer_Lookup[[#This Row],[birth_year]]</f>
        <v>75</v>
      </c>
      <c r="K1106">
        <f ca="1">RANDBETWEEN(120,300)</f>
        <v>210</v>
      </c>
      <c r="N1106" s="13" t="str" cm="1">
        <f t="array" ref="N1106">_xlfn.IFS(Table_Customer_Lookup[[#This Row],[home_store]]=3,"Low",Table_Customer_Lookup[[#This Row],[home_store]]=5,"Middle",Table_Customer_Lookup[[#This Row],[home_store]]=8,"High")</f>
        <v>Low</v>
      </c>
      <c r="O1106" s="12">
        <f t="shared" si="17"/>
        <v>15</v>
      </c>
      <c r="P1106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Clark</v>
      </c>
      <c r="Q1106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Schroeder</v>
      </c>
    </row>
    <row r="1107" spans="1:17" x14ac:dyDescent="0.3">
      <c r="A1107">
        <v>4</v>
      </c>
      <c r="B1107">
        <v>3</v>
      </c>
      <c r="C1107" t="s">
        <v>4443</v>
      </c>
      <c r="D1107" t="s">
        <v>4444</v>
      </c>
      <c r="E1107" s="5">
        <v>42748</v>
      </c>
      <c r="F1107" t="s">
        <v>4445</v>
      </c>
      <c r="G1107" s="5">
        <v>18598</v>
      </c>
      <c r="H1107" t="s">
        <v>3288</v>
      </c>
      <c r="I1107">
        <v>1950</v>
      </c>
      <c r="J1107">
        <f>2025-Table_Customer_Lookup[[#This Row],[birth_year]]</f>
        <v>75</v>
      </c>
      <c r="K1107">
        <f ca="1">RANDBETWEEN(120,300)</f>
        <v>174</v>
      </c>
      <c r="N1107" s="13" t="str" cm="1">
        <f t="array" ref="N1107">_xlfn.IFS(Table_Customer_Lookup[[#This Row],[home_store]]=3,"Low",Table_Customer_Lookup[[#This Row],[home_store]]=5,"Middle",Table_Customer_Lookup[[#This Row],[home_store]]=8,"High")</f>
        <v>Low</v>
      </c>
      <c r="O1107" s="12">
        <f t="shared" si="17"/>
        <v>12</v>
      </c>
      <c r="P1107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Rafael</v>
      </c>
      <c r="Q1107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Estes</v>
      </c>
    </row>
    <row r="1108" spans="1:17" x14ac:dyDescent="0.3">
      <c r="A1108">
        <v>7</v>
      </c>
      <c r="B1108">
        <v>3</v>
      </c>
      <c r="C1108" t="s">
        <v>4452</v>
      </c>
      <c r="D1108" t="s">
        <v>4453</v>
      </c>
      <c r="E1108" s="5">
        <v>42756</v>
      </c>
      <c r="F1108" t="s">
        <v>4454</v>
      </c>
      <c r="G1108" s="5">
        <v>18784</v>
      </c>
      <c r="H1108" t="s">
        <v>3288</v>
      </c>
      <c r="I1108">
        <v>1951</v>
      </c>
      <c r="J1108">
        <f>2025-Table_Customer_Lookup[[#This Row],[birth_year]]</f>
        <v>74</v>
      </c>
      <c r="K1108">
        <f ca="1">RANDBETWEEN(120,300)</f>
        <v>269</v>
      </c>
      <c r="N1108" s="13" t="str" cm="1">
        <f t="array" ref="N1108">_xlfn.IFS(Table_Customer_Lookup[[#This Row],[home_store]]=3,"Low",Table_Customer_Lookup[[#This Row],[home_store]]=5,"Middle",Table_Customer_Lookup[[#This Row],[home_store]]=8,"High")</f>
        <v>Low</v>
      </c>
      <c r="O1108" s="12">
        <f t="shared" si="17"/>
        <v>12</v>
      </c>
      <c r="P1108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Scott</v>
      </c>
      <c r="Q1108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Holden</v>
      </c>
    </row>
    <row r="1109" spans="1:17" x14ac:dyDescent="0.3">
      <c r="A1109">
        <v>8</v>
      </c>
      <c r="B1109">
        <v>3</v>
      </c>
      <c r="C1109" t="s">
        <v>4455</v>
      </c>
      <c r="D1109" t="s">
        <v>4456</v>
      </c>
      <c r="E1109" s="5">
        <v>42759</v>
      </c>
      <c r="F1109" t="s">
        <v>4457</v>
      </c>
      <c r="G1109" s="5">
        <v>18847</v>
      </c>
      <c r="H1109" t="s">
        <v>3288</v>
      </c>
      <c r="I1109">
        <v>1951</v>
      </c>
      <c r="J1109">
        <f>2025-Table_Customer_Lookup[[#This Row],[birth_year]]</f>
        <v>74</v>
      </c>
      <c r="K1109">
        <f ca="1">RANDBETWEEN(120,300)</f>
        <v>141</v>
      </c>
      <c r="N1109" s="13" t="str" cm="1">
        <f t="array" ref="N1109">_xlfn.IFS(Table_Customer_Lookup[[#This Row],[home_store]]=3,"Low",Table_Customer_Lookup[[#This Row],[home_store]]=5,"Middle",Table_Customer_Lookup[[#This Row],[home_store]]=8,"High")</f>
        <v>Low</v>
      </c>
      <c r="O1109" s="12">
        <f t="shared" si="17"/>
        <v>12</v>
      </c>
      <c r="P1109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Keegan</v>
      </c>
      <c r="Q1109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Ayala</v>
      </c>
    </row>
    <row r="1110" spans="1:17" x14ac:dyDescent="0.3">
      <c r="A1110">
        <v>11</v>
      </c>
      <c r="B1110">
        <v>3</v>
      </c>
      <c r="C1110" t="s">
        <v>4464</v>
      </c>
      <c r="D1110" t="s">
        <v>4465</v>
      </c>
      <c r="E1110" s="5">
        <v>42767</v>
      </c>
      <c r="F1110" t="s">
        <v>4466</v>
      </c>
      <c r="G1110" s="5">
        <v>19033</v>
      </c>
      <c r="H1110" t="s">
        <v>3288</v>
      </c>
      <c r="I1110">
        <v>1952</v>
      </c>
      <c r="J1110">
        <f>2025-Table_Customer_Lookup[[#This Row],[birth_year]]</f>
        <v>73</v>
      </c>
      <c r="K1110">
        <f ca="1">RANDBETWEEN(120,300)</f>
        <v>223</v>
      </c>
      <c r="N1110" s="13" t="str" cm="1">
        <f t="array" ref="N1110">_xlfn.IFS(Table_Customer_Lookup[[#This Row],[home_store]]=3,"Low",Table_Customer_Lookup[[#This Row],[home_store]]=5,"Middle",Table_Customer_Lookup[[#This Row],[home_store]]=8,"High")</f>
        <v>Low</v>
      </c>
      <c r="O1110" s="12">
        <f t="shared" si="17"/>
        <v>11</v>
      </c>
      <c r="P1110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Dolan</v>
      </c>
      <c r="Q1110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Petty</v>
      </c>
    </row>
    <row r="1111" spans="1:17" x14ac:dyDescent="0.3">
      <c r="A1111">
        <v>13</v>
      </c>
      <c r="B1111">
        <v>3</v>
      </c>
      <c r="C1111" t="s">
        <v>4470</v>
      </c>
      <c r="D1111" t="s">
        <v>4471</v>
      </c>
      <c r="E1111" s="5">
        <v>42772</v>
      </c>
      <c r="F1111" t="s">
        <v>4472</v>
      </c>
      <c r="G1111" s="5">
        <v>19157</v>
      </c>
      <c r="H1111" t="s">
        <v>3288</v>
      </c>
      <c r="I1111">
        <v>1952</v>
      </c>
      <c r="J1111">
        <f>2025-Table_Customer_Lookup[[#This Row],[birth_year]]</f>
        <v>73</v>
      </c>
      <c r="K1111">
        <f ca="1">RANDBETWEEN(120,300)</f>
        <v>124</v>
      </c>
      <c r="N1111" s="13" t="str" cm="1">
        <f t="array" ref="N1111">_xlfn.IFS(Table_Customer_Lookup[[#This Row],[home_store]]=3,"Low",Table_Customer_Lookup[[#This Row],[home_store]]=5,"Middle",Table_Customer_Lookup[[#This Row],[home_store]]=8,"High")</f>
        <v>Low</v>
      </c>
      <c r="O1111" s="12">
        <f t="shared" si="17"/>
        <v>11</v>
      </c>
      <c r="P1111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Wayne</v>
      </c>
      <c r="Q1111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David</v>
      </c>
    </row>
    <row r="1112" spans="1:17" x14ac:dyDescent="0.3">
      <c r="A1112">
        <v>14</v>
      </c>
      <c r="B1112">
        <v>3</v>
      </c>
      <c r="C1112" t="s">
        <v>4473</v>
      </c>
      <c r="D1112" t="s">
        <v>4474</v>
      </c>
      <c r="E1112" s="5">
        <v>42775</v>
      </c>
      <c r="F1112" t="s">
        <v>4475</v>
      </c>
      <c r="G1112" s="5">
        <v>19219</v>
      </c>
      <c r="H1112" t="s">
        <v>3288</v>
      </c>
      <c r="I1112">
        <v>1952</v>
      </c>
      <c r="J1112">
        <f>2025-Table_Customer_Lookup[[#This Row],[birth_year]]</f>
        <v>73</v>
      </c>
      <c r="K1112">
        <f ca="1">RANDBETWEEN(120,300)</f>
        <v>252</v>
      </c>
      <c r="N1112" s="13" t="str" cm="1">
        <f t="array" ref="N1112">_xlfn.IFS(Table_Customer_Lookup[[#This Row],[home_store]]=3,"Low",Table_Customer_Lookup[[#This Row],[home_store]]=5,"Middle",Table_Customer_Lookup[[#This Row],[home_store]]=8,"High")</f>
        <v>Low</v>
      </c>
      <c r="O1112" s="12">
        <f t="shared" si="17"/>
        <v>15</v>
      </c>
      <c r="P1112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Colin</v>
      </c>
      <c r="Q1112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Fernandez</v>
      </c>
    </row>
    <row r="1113" spans="1:17" x14ac:dyDescent="0.3">
      <c r="A1113">
        <v>16</v>
      </c>
      <c r="B1113">
        <v>3</v>
      </c>
      <c r="C1113" t="s">
        <v>4479</v>
      </c>
      <c r="D1113" t="s">
        <v>4480</v>
      </c>
      <c r="E1113" s="5">
        <v>42781</v>
      </c>
      <c r="F1113" t="s">
        <v>4481</v>
      </c>
      <c r="G1113" s="5">
        <v>19344</v>
      </c>
      <c r="H1113" t="s">
        <v>3288</v>
      </c>
      <c r="I1113">
        <v>1952</v>
      </c>
      <c r="J1113">
        <f>2025-Table_Customer_Lookup[[#This Row],[birth_year]]</f>
        <v>73</v>
      </c>
      <c r="K1113">
        <f ca="1">RANDBETWEEN(120,300)</f>
        <v>275</v>
      </c>
      <c r="N1113" s="13" t="str" cm="1">
        <f t="array" ref="N1113">_xlfn.IFS(Table_Customer_Lookup[[#This Row],[home_store]]=3,"Low",Table_Customer_Lookup[[#This Row],[home_store]]=5,"Middle",Table_Customer_Lookup[[#This Row],[home_store]]=8,"High")</f>
        <v>Low</v>
      </c>
      <c r="O1113" s="12">
        <f t="shared" si="17"/>
        <v>10</v>
      </c>
      <c r="P1113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Ali</v>
      </c>
      <c r="Q1113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French</v>
      </c>
    </row>
    <row r="1114" spans="1:17" x14ac:dyDescent="0.3">
      <c r="A1114">
        <v>17</v>
      </c>
      <c r="B1114">
        <v>3</v>
      </c>
      <c r="C1114" t="s">
        <v>4482</v>
      </c>
      <c r="D1114" t="s">
        <v>4483</v>
      </c>
      <c r="E1114" s="5">
        <v>42783</v>
      </c>
      <c r="F1114" t="s">
        <v>4484</v>
      </c>
      <c r="G1114" s="5">
        <v>19406</v>
      </c>
      <c r="H1114" t="s">
        <v>3288</v>
      </c>
      <c r="I1114">
        <v>1953</v>
      </c>
      <c r="J1114">
        <f>2025-Table_Customer_Lookup[[#This Row],[birth_year]]</f>
        <v>72</v>
      </c>
      <c r="K1114">
        <f ca="1">RANDBETWEEN(120,300)</f>
        <v>171</v>
      </c>
      <c r="N1114" s="13" t="str" cm="1">
        <f t="array" ref="N1114">_xlfn.IFS(Table_Customer_Lookup[[#This Row],[home_store]]=3,"Low",Table_Customer_Lookup[[#This Row],[home_store]]=5,"Middle",Table_Customer_Lookup[[#This Row],[home_store]]=8,"High")</f>
        <v>Low</v>
      </c>
      <c r="O1114" s="12">
        <f t="shared" si="17"/>
        <v>13</v>
      </c>
      <c r="P1114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Josiah</v>
      </c>
      <c r="Q1114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Burton</v>
      </c>
    </row>
    <row r="1115" spans="1:17" x14ac:dyDescent="0.3">
      <c r="A1115">
        <v>19</v>
      </c>
      <c r="B1115">
        <v>3</v>
      </c>
      <c r="C1115" t="s">
        <v>4488</v>
      </c>
      <c r="D1115" t="s">
        <v>4489</v>
      </c>
      <c r="E1115" s="5">
        <v>42789</v>
      </c>
      <c r="F1115" t="s">
        <v>4490</v>
      </c>
      <c r="G1115" s="5">
        <v>19530</v>
      </c>
      <c r="H1115" t="s">
        <v>3288</v>
      </c>
      <c r="I1115">
        <v>1953</v>
      </c>
      <c r="J1115">
        <f>2025-Table_Customer_Lookup[[#This Row],[birth_year]]</f>
        <v>72</v>
      </c>
      <c r="K1115">
        <f ca="1">RANDBETWEEN(120,300)</f>
        <v>225</v>
      </c>
      <c r="N1115" s="13" t="str" cm="1">
        <f t="array" ref="N1115">_xlfn.IFS(Table_Customer_Lookup[[#This Row],[home_store]]=3,"Low",Table_Customer_Lookup[[#This Row],[home_store]]=5,"Middle",Table_Customer_Lookup[[#This Row],[home_store]]=8,"High")</f>
        <v>Low</v>
      </c>
      <c r="O1115" s="12">
        <f t="shared" si="17"/>
        <v>12</v>
      </c>
      <c r="P1115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Henry</v>
      </c>
      <c r="Q1115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Wilcox</v>
      </c>
    </row>
    <row r="1116" spans="1:17" x14ac:dyDescent="0.3">
      <c r="A1116">
        <v>22</v>
      </c>
      <c r="B1116">
        <v>3</v>
      </c>
      <c r="C1116" t="s">
        <v>4497</v>
      </c>
      <c r="D1116" t="s">
        <v>4498</v>
      </c>
      <c r="E1116" s="5">
        <v>42797</v>
      </c>
      <c r="F1116" t="s">
        <v>4499</v>
      </c>
      <c r="G1116" s="5">
        <v>19716</v>
      </c>
      <c r="H1116" t="s">
        <v>3288</v>
      </c>
      <c r="I1116">
        <v>1953</v>
      </c>
      <c r="J1116">
        <f>2025-Table_Customer_Lookup[[#This Row],[birth_year]]</f>
        <v>72</v>
      </c>
      <c r="K1116">
        <f ca="1">RANDBETWEEN(120,300)</f>
        <v>193</v>
      </c>
      <c r="N1116" s="13" t="str" cm="1">
        <f t="array" ref="N1116">_xlfn.IFS(Table_Customer_Lookup[[#This Row],[home_store]]=3,"Low",Table_Customer_Lookup[[#This Row],[home_store]]=5,"Middle",Table_Customer_Lookup[[#This Row],[home_store]]=8,"High")</f>
        <v>Low</v>
      </c>
      <c r="O1116" s="12">
        <f t="shared" si="17"/>
        <v>15</v>
      </c>
      <c r="P1116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Channing</v>
      </c>
      <c r="Q1116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Larson</v>
      </c>
    </row>
    <row r="1117" spans="1:17" x14ac:dyDescent="0.3">
      <c r="A1117">
        <v>23</v>
      </c>
      <c r="B1117">
        <v>3</v>
      </c>
      <c r="C1117" t="s">
        <v>4500</v>
      </c>
      <c r="D1117" t="s">
        <v>4501</v>
      </c>
      <c r="E1117" s="5">
        <v>42800</v>
      </c>
      <c r="F1117" t="s">
        <v>4502</v>
      </c>
      <c r="G1117" s="5">
        <v>19779</v>
      </c>
      <c r="H1117" t="s">
        <v>3288</v>
      </c>
      <c r="I1117">
        <v>1954</v>
      </c>
      <c r="J1117">
        <f>2025-Table_Customer_Lookup[[#This Row],[birth_year]]</f>
        <v>71</v>
      </c>
      <c r="K1117">
        <f ca="1">RANDBETWEEN(120,300)</f>
        <v>191</v>
      </c>
      <c r="N1117" s="13" t="str" cm="1">
        <f t="array" ref="N1117">_xlfn.IFS(Table_Customer_Lookup[[#This Row],[home_store]]=3,"Low",Table_Customer_Lookup[[#This Row],[home_store]]=5,"Middle",Table_Customer_Lookup[[#This Row],[home_store]]=8,"High")</f>
        <v>Low</v>
      </c>
      <c r="O1117" s="12">
        <f t="shared" si="17"/>
        <v>15</v>
      </c>
      <c r="P1117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Raphael</v>
      </c>
      <c r="Q1117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Watkins</v>
      </c>
    </row>
    <row r="1118" spans="1:17" x14ac:dyDescent="0.3">
      <c r="A1118">
        <v>26</v>
      </c>
      <c r="B1118">
        <v>3</v>
      </c>
      <c r="C1118" t="s">
        <v>4509</v>
      </c>
      <c r="D1118" t="s">
        <v>4510</v>
      </c>
      <c r="E1118" s="5">
        <v>42808</v>
      </c>
      <c r="F1118" t="s">
        <v>4511</v>
      </c>
      <c r="G1118" s="5">
        <v>19965</v>
      </c>
      <c r="H1118" t="s">
        <v>3288</v>
      </c>
      <c r="I1118">
        <v>1954</v>
      </c>
      <c r="J1118">
        <f>2025-Table_Customer_Lookup[[#This Row],[birth_year]]</f>
        <v>71</v>
      </c>
      <c r="K1118">
        <f ca="1">RANDBETWEEN(120,300)</f>
        <v>137</v>
      </c>
      <c r="N1118" s="13" t="str" cm="1">
        <f t="array" ref="N1118">_xlfn.IFS(Table_Customer_Lookup[[#This Row],[home_store]]=3,"Low",Table_Customer_Lookup[[#This Row],[home_store]]=5,"Middle",Table_Customer_Lookup[[#This Row],[home_store]]=8,"High")</f>
        <v>Low</v>
      </c>
      <c r="O1118" s="12">
        <f t="shared" si="17"/>
        <v>16</v>
      </c>
      <c r="P1118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Samuel</v>
      </c>
      <c r="Q1118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Gallagher</v>
      </c>
    </row>
    <row r="1119" spans="1:17" x14ac:dyDescent="0.3">
      <c r="A1119">
        <v>28</v>
      </c>
      <c r="B1119">
        <v>3</v>
      </c>
      <c r="C1119" t="s">
        <v>4515</v>
      </c>
      <c r="D1119" t="s">
        <v>4516</v>
      </c>
      <c r="E1119" s="5">
        <v>42814</v>
      </c>
      <c r="F1119" t="s">
        <v>4517</v>
      </c>
      <c r="G1119" s="5">
        <v>20089</v>
      </c>
      <c r="H1119" t="s">
        <v>3288</v>
      </c>
      <c r="I1119">
        <v>1954</v>
      </c>
      <c r="J1119">
        <f>2025-Table_Customer_Lookup[[#This Row],[birth_year]]</f>
        <v>71</v>
      </c>
      <c r="K1119">
        <f ca="1">RANDBETWEEN(120,300)</f>
        <v>281</v>
      </c>
      <c r="N1119" s="13" t="str" cm="1">
        <f t="array" ref="N1119">_xlfn.IFS(Table_Customer_Lookup[[#This Row],[home_store]]=3,"Low",Table_Customer_Lookup[[#This Row],[home_store]]=5,"Middle",Table_Customer_Lookup[[#This Row],[home_store]]=8,"High")</f>
        <v>Low</v>
      </c>
      <c r="O1119" s="12">
        <f t="shared" si="17"/>
        <v>14</v>
      </c>
      <c r="P1119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Harding</v>
      </c>
      <c r="Q1119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Jarvis</v>
      </c>
    </row>
    <row r="1120" spans="1:17" x14ac:dyDescent="0.3">
      <c r="A1120">
        <v>31</v>
      </c>
      <c r="B1120">
        <v>3</v>
      </c>
      <c r="C1120" t="s">
        <v>4524</v>
      </c>
      <c r="D1120" t="s">
        <v>4525</v>
      </c>
      <c r="E1120" s="5">
        <v>42822</v>
      </c>
      <c r="F1120" t="s">
        <v>4526</v>
      </c>
      <c r="G1120" s="5">
        <v>20276</v>
      </c>
      <c r="H1120" t="s">
        <v>3288</v>
      </c>
      <c r="I1120">
        <v>1955</v>
      </c>
      <c r="J1120">
        <f>2025-Table_Customer_Lookup[[#This Row],[birth_year]]</f>
        <v>70</v>
      </c>
      <c r="K1120">
        <f ca="1">RANDBETWEEN(120,300)</f>
        <v>253</v>
      </c>
      <c r="N1120" s="13" t="str" cm="1">
        <f t="array" ref="N1120">_xlfn.IFS(Table_Customer_Lookup[[#This Row],[home_store]]=3,"Low",Table_Customer_Lookup[[#This Row],[home_store]]=5,"Middle",Table_Customer_Lookup[[#This Row],[home_store]]=8,"High")</f>
        <v>Low</v>
      </c>
      <c r="O1120" s="12">
        <f t="shared" si="17"/>
        <v>13</v>
      </c>
      <c r="P1120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Hedley</v>
      </c>
      <c r="Q1120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Dorsey</v>
      </c>
    </row>
    <row r="1121" spans="1:17" x14ac:dyDescent="0.3">
      <c r="A1121">
        <v>32</v>
      </c>
      <c r="B1121">
        <v>3</v>
      </c>
      <c r="C1121" t="s">
        <v>4527</v>
      </c>
      <c r="D1121" t="s">
        <v>4528</v>
      </c>
      <c r="E1121" s="5">
        <v>42825</v>
      </c>
      <c r="F1121" t="s">
        <v>4529</v>
      </c>
      <c r="G1121" s="5">
        <v>20338</v>
      </c>
      <c r="H1121" t="s">
        <v>3288</v>
      </c>
      <c r="I1121">
        <v>1955</v>
      </c>
      <c r="J1121">
        <f>2025-Table_Customer_Lookup[[#This Row],[birth_year]]</f>
        <v>70</v>
      </c>
      <c r="K1121">
        <f ca="1">RANDBETWEEN(120,300)</f>
        <v>294</v>
      </c>
      <c r="N1121" s="13" t="str" cm="1">
        <f t="array" ref="N1121">_xlfn.IFS(Table_Customer_Lookup[[#This Row],[home_store]]=3,"Low",Table_Customer_Lookup[[#This Row],[home_store]]=5,"Middle",Table_Customer_Lookup[[#This Row],[home_store]]=8,"High")</f>
        <v>Low</v>
      </c>
      <c r="O1121" s="12">
        <f t="shared" si="17"/>
        <v>16</v>
      </c>
      <c r="P1121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Griffith</v>
      </c>
      <c r="Q1121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Lindsay</v>
      </c>
    </row>
    <row r="1122" spans="1:17" x14ac:dyDescent="0.3">
      <c r="A1122">
        <v>34</v>
      </c>
      <c r="B1122">
        <v>3</v>
      </c>
      <c r="C1122" t="s">
        <v>4533</v>
      </c>
      <c r="D1122" t="s">
        <v>4534</v>
      </c>
      <c r="E1122" s="5">
        <v>42830</v>
      </c>
      <c r="F1122" t="s">
        <v>4535</v>
      </c>
      <c r="G1122" s="5">
        <v>20462</v>
      </c>
      <c r="H1122" t="s">
        <v>3288</v>
      </c>
      <c r="I1122">
        <v>1956</v>
      </c>
      <c r="J1122">
        <f>2025-Table_Customer_Lookup[[#This Row],[birth_year]]</f>
        <v>69</v>
      </c>
      <c r="K1122">
        <f ca="1">RANDBETWEEN(120,300)</f>
        <v>271</v>
      </c>
      <c r="N1122" s="13" t="str" cm="1">
        <f t="array" ref="N1122">_xlfn.IFS(Table_Customer_Lookup[[#This Row],[home_store]]=3,"Low",Table_Customer_Lookup[[#This Row],[home_store]]=5,"Middle",Table_Customer_Lookup[[#This Row],[home_store]]=8,"High")</f>
        <v>Low</v>
      </c>
      <c r="O1122" s="12">
        <f t="shared" si="17"/>
        <v>12</v>
      </c>
      <c r="P1122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Murphy</v>
      </c>
      <c r="Q1122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Mckee</v>
      </c>
    </row>
    <row r="1123" spans="1:17" x14ac:dyDescent="0.3">
      <c r="A1123">
        <v>37</v>
      </c>
      <c r="B1123">
        <v>3</v>
      </c>
      <c r="C1123" t="s">
        <v>4542</v>
      </c>
      <c r="D1123" t="s">
        <v>4543</v>
      </c>
      <c r="E1123" s="5">
        <v>42838</v>
      </c>
      <c r="F1123" t="s">
        <v>4544</v>
      </c>
      <c r="G1123" s="5">
        <v>20648</v>
      </c>
      <c r="H1123" t="s">
        <v>3288</v>
      </c>
      <c r="I1123">
        <v>1956</v>
      </c>
      <c r="J1123">
        <f>2025-Table_Customer_Lookup[[#This Row],[birth_year]]</f>
        <v>69</v>
      </c>
      <c r="K1123">
        <f ca="1">RANDBETWEEN(120,300)</f>
        <v>241</v>
      </c>
      <c r="N1123" s="13" t="str" cm="1">
        <f t="array" ref="N1123">_xlfn.IFS(Table_Customer_Lookup[[#This Row],[home_store]]=3,"Low",Table_Customer_Lookup[[#This Row],[home_store]]=5,"Middle",Table_Customer_Lookup[[#This Row],[home_store]]=8,"High")</f>
        <v>Low</v>
      </c>
      <c r="O1123" s="12">
        <f t="shared" si="17"/>
        <v>17</v>
      </c>
      <c r="P1123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Noble</v>
      </c>
      <c r="Q1123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Christensen</v>
      </c>
    </row>
    <row r="1124" spans="1:17" x14ac:dyDescent="0.3">
      <c r="A1124">
        <v>38</v>
      </c>
      <c r="B1124">
        <v>3</v>
      </c>
      <c r="C1124" t="s">
        <v>4545</v>
      </c>
      <c r="D1124" t="s">
        <v>4546</v>
      </c>
      <c r="E1124" s="5">
        <v>42841</v>
      </c>
      <c r="F1124" t="s">
        <v>4547</v>
      </c>
      <c r="G1124" s="5">
        <v>20711</v>
      </c>
      <c r="H1124" t="s">
        <v>3288</v>
      </c>
      <c r="I1124">
        <v>1956</v>
      </c>
      <c r="J1124">
        <f>2025-Table_Customer_Lookup[[#This Row],[birth_year]]</f>
        <v>69</v>
      </c>
      <c r="K1124">
        <f ca="1">RANDBETWEEN(120,300)</f>
        <v>165</v>
      </c>
      <c r="N1124" s="13" t="str" cm="1">
        <f t="array" ref="N1124">_xlfn.IFS(Table_Customer_Lookup[[#This Row],[home_store]]=3,"Low",Table_Customer_Lookup[[#This Row],[home_store]]=5,"Middle",Table_Customer_Lookup[[#This Row],[home_store]]=8,"High")</f>
        <v>Low</v>
      </c>
      <c r="O1124" s="12">
        <f t="shared" si="17"/>
        <v>15</v>
      </c>
      <c r="P1124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Xanthus</v>
      </c>
      <c r="Q1124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Puckett</v>
      </c>
    </row>
    <row r="1125" spans="1:17" x14ac:dyDescent="0.3">
      <c r="A1125">
        <v>41</v>
      </c>
      <c r="B1125">
        <v>3</v>
      </c>
      <c r="C1125" t="s">
        <v>4554</v>
      </c>
      <c r="D1125" t="s">
        <v>4555</v>
      </c>
      <c r="E1125" s="5">
        <v>42850</v>
      </c>
      <c r="F1125" t="s">
        <v>4556</v>
      </c>
      <c r="G1125" s="5">
        <v>20897</v>
      </c>
      <c r="H1125" t="s">
        <v>3288</v>
      </c>
      <c r="I1125">
        <v>1957</v>
      </c>
      <c r="J1125">
        <f>2025-Table_Customer_Lookup[[#This Row],[birth_year]]</f>
        <v>68</v>
      </c>
      <c r="K1125">
        <f ca="1">RANDBETWEEN(120,300)</f>
        <v>233</v>
      </c>
      <c r="N1125" s="13" t="str" cm="1">
        <f t="array" ref="N1125">_xlfn.IFS(Table_Customer_Lookup[[#This Row],[home_store]]=3,"Low",Table_Customer_Lookup[[#This Row],[home_store]]=5,"Middle",Table_Customer_Lookup[[#This Row],[home_store]]=8,"High")</f>
        <v>Low</v>
      </c>
      <c r="O1125" s="12">
        <f t="shared" si="17"/>
        <v>13</v>
      </c>
      <c r="P1125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Harrison</v>
      </c>
      <c r="Q1125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Cash</v>
      </c>
    </row>
    <row r="1126" spans="1:17" x14ac:dyDescent="0.3">
      <c r="A1126">
        <v>43</v>
      </c>
      <c r="B1126">
        <v>3</v>
      </c>
      <c r="C1126" t="s">
        <v>4560</v>
      </c>
      <c r="D1126" t="s">
        <v>4561</v>
      </c>
      <c r="E1126" s="5">
        <v>42855</v>
      </c>
      <c r="F1126" t="s">
        <v>4562</v>
      </c>
      <c r="G1126" s="5">
        <v>21021</v>
      </c>
      <c r="H1126" t="s">
        <v>3288</v>
      </c>
      <c r="I1126">
        <v>1957</v>
      </c>
      <c r="J1126">
        <f>2025-Table_Customer_Lookup[[#This Row],[birth_year]]</f>
        <v>68</v>
      </c>
      <c r="K1126">
        <f ca="1">RANDBETWEEN(120,300)</f>
        <v>283</v>
      </c>
      <c r="N1126" s="13" t="str" cm="1">
        <f t="array" ref="N1126">_xlfn.IFS(Table_Customer_Lookup[[#This Row],[home_store]]=3,"Low",Table_Customer_Lookup[[#This Row],[home_store]]=5,"Middle",Table_Customer_Lookup[[#This Row],[home_store]]=8,"High")</f>
        <v>Low</v>
      </c>
      <c r="O1126" s="12">
        <f t="shared" si="17"/>
        <v>16</v>
      </c>
      <c r="P1126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Caldwell</v>
      </c>
      <c r="Q1126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Rosales</v>
      </c>
    </row>
    <row r="1127" spans="1:17" x14ac:dyDescent="0.3">
      <c r="A1127">
        <v>44</v>
      </c>
      <c r="B1127">
        <v>3</v>
      </c>
      <c r="C1127" t="s">
        <v>4563</v>
      </c>
      <c r="D1127" t="s">
        <v>4564</v>
      </c>
      <c r="E1127" s="5">
        <v>42858</v>
      </c>
      <c r="F1127" t="s">
        <v>4565</v>
      </c>
      <c r="G1127" s="5">
        <v>21083</v>
      </c>
      <c r="H1127" t="s">
        <v>3288</v>
      </c>
      <c r="I1127">
        <v>1957</v>
      </c>
      <c r="J1127">
        <f>2025-Table_Customer_Lookup[[#This Row],[birth_year]]</f>
        <v>68</v>
      </c>
      <c r="K1127">
        <f ca="1">RANDBETWEEN(120,300)</f>
        <v>154</v>
      </c>
      <c r="N1127" s="13" t="str" cm="1">
        <f t="array" ref="N1127">_xlfn.IFS(Table_Customer_Lookup[[#This Row],[home_store]]=3,"Low",Table_Customer_Lookup[[#This Row],[home_store]]=5,"Middle",Table_Customer_Lookup[[#This Row],[home_store]]=8,"High")</f>
        <v>Low</v>
      </c>
      <c r="O1127" s="12">
        <f t="shared" si="17"/>
        <v>12</v>
      </c>
      <c r="P1127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Ciaran</v>
      </c>
      <c r="Q1127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Owens</v>
      </c>
    </row>
    <row r="1128" spans="1:17" x14ac:dyDescent="0.3">
      <c r="A1128">
        <v>46</v>
      </c>
      <c r="B1128">
        <v>3</v>
      </c>
      <c r="C1128" t="s">
        <v>4569</v>
      </c>
      <c r="D1128" t="s">
        <v>4570</v>
      </c>
      <c r="E1128" s="5">
        <v>42863</v>
      </c>
      <c r="F1128" t="s">
        <v>4571</v>
      </c>
      <c r="G1128" s="5">
        <v>21208</v>
      </c>
      <c r="H1128" t="s">
        <v>3288</v>
      </c>
      <c r="I1128">
        <v>1958</v>
      </c>
      <c r="J1128">
        <f>2025-Table_Customer_Lookup[[#This Row],[birth_year]]</f>
        <v>67</v>
      </c>
      <c r="K1128">
        <f ca="1">RANDBETWEEN(120,300)</f>
        <v>163</v>
      </c>
      <c r="N1128" s="13" t="str" cm="1">
        <f t="array" ref="N1128">_xlfn.IFS(Table_Customer_Lookup[[#This Row],[home_store]]=3,"Low",Table_Customer_Lookup[[#This Row],[home_store]]=5,"Middle",Table_Customer_Lookup[[#This Row],[home_store]]=8,"High")</f>
        <v>Low</v>
      </c>
      <c r="O1128" s="12">
        <f t="shared" si="17"/>
        <v>14</v>
      </c>
      <c r="P1128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Zephania</v>
      </c>
      <c r="Q1128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Yates</v>
      </c>
    </row>
    <row r="1129" spans="1:17" x14ac:dyDescent="0.3">
      <c r="A1129">
        <v>47</v>
      </c>
      <c r="B1129">
        <v>3</v>
      </c>
      <c r="C1129" t="s">
        <v>4572</v>
      </c>
      <c r="D1129" t="s">
        <v>4573</v>
      </c>
      <c r="E1129" s="5">
        <v>42866</v>
      </c>
      <c r="F1129" t="s">
        <v>4574</v>
      </c>
      <c r="G1129" s="5">
        <v>21270</v>
      </c>
      <c r="H1129" t="s">
        <v>3288</v>
      </c>
      <c r="I1129">
        <v>1958</v>
      </c>
      <c r="J1129">
        <f>2025-Table_Customer_Lookup[[#This Row],[birth_year]]</f>
        <v>67</v>
      </c>
      <c r="K1129">
        <f ca="1">RANDBETWEEN(120,300)</f>
        <v>186</v>
      </c>
      <c r="N1129" s="13" t="str" cm="1">
        <f t="array" ref="N1129">_xlfn.IFS(Table_Customer_Lookup[[#This Row],[home_store]]=3,"Low",Table_Customer_Lookup[[#This Row],[home_store]]=5,"Middle",Table_Customer_Lookup[[#This Row],[home_store]]=8,"High")</f>
        <v>Low</v>
      </c>
      <c r="O1129" s="12">
        <f t="shared" si="17"/>
        <v>13</v>
      </c>
      <c r="P1129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Caleb</v>
      </c>
      <c r="Q1129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Miranda</v>
      </c>
    </row>
    <row r="1130" spans="1:17" x14ac:dyDescent="0.3">
      <c r="A1130">
        <v>49</v>
      </c>
      <c r="B1130">
        <v>3</v>
      </c>
      <c r="C1130" t="s">
        <v>4578</v>
      </c>
      <c r="D1130" t="s">
        <v>4579</v>
      </c>
      <c r="E1130" s="5">
        <v>42872</v>
      </c>
      <c r="F1130" t="s">
        <v>4580</v>
      </c>
      <c r="G1130" s="5">
        <v>21394</v>
      </c>
      <c r="H1130" t="s">
        <v>3288</v>
      </c>
      <c r="I1130">
        <v>1958</v>
      </c>
      <c r="J1130">
        <f>2025-Table_Customer_Lookup[[#This Row],[birth_year]]</f>
        <v>67</v>
      </c>
      <c r="K1130">
        <f ca="1">RANDBETWEEN(120,300)</f>
        <v>205</v>
      </c>
      <c r="N1130" s="13" t="str" cm="1">
        <f t="array" ref="N1130">_xlfn.IFS(Table_Customer_Lookup[[#This Row],[home_store]]=3,"Low",Table_Customer_Lookup[[#This Row],[home_store]]=5,"Middle",Table_Customer_Lookup[[#This Row],[home_store]]=8,"High")</f>
        <v>Low</v>
      </c>
      <c r="O1130" s="12">
        <f t="shared" si="17"/>
        <v>11</v>
      </c>
      <c r="P1130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Dale</v>
      </c>
      <c r="Q1130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Holmes</v>
      </c>
    </row>
    <row r="1131" spans="1:17" x14ac:dyDescent="0.3">
      <c r="A1131">
        <v>52</v>
      </c>
      <c r="B1131">
        <v>3</v>
      </c>
      <c r="C1131" t="s">
        <v>4587</v>
      </c>
      <c r="D1131" t="s">
        <v>4588</v>
      </c>
      <c r="E1131" s="5">
        <v>42880</v>
      </c>
      <c r="F1131" t="s">
        <v>4589</v>
      </c>
      <c r="G1131" s="5">
        <v>21580</v>
      </c>
      <c r="H1131" t="s">
        <v>3288</v>
      </c>
      <c r="I1131">
        <v>1959</v>
      </c>
      <c r="J1131">
        <f>2025-Table_Customer_Lookup[[#This Row],[birth_year]]</f>
        <v>66</v>
      </c>
      <c r="K1131">
        <f ca="1">RANDBETWEEN(120,300)</f>
        <v>210</v>
      </c>
      <c r="N1131" s="13" t="str" cm="1">
        <f t="array" ref="N1131">_xlfn.IFS(Table_Customer_Lookup[[#This Row],[home_store]]=3,"Low",Table_Customer_Lookup[[#This Row],[home_store]]=5,"Middle",Table_Customer_Lookup[[#This Row],[home_store]]=8,"High")</f>
        <v>Low</v>
      </c>
      <c r="O1131" s="12">
        <f t="shared" si="17"/>
        <v>11</v>
      </c>
      <c r="P1131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Drake</v>
      </c>
      <c r="Q1131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Ochoa</v>
      </c>
    </row>
    <row r="1132" spans="1:17" x14ac:dyDescent="0.3">
      <c r="A1132">
        <v>53</v>
      </c>
      <c r="B1132">
        <v>3</v>
      </c>
      <c r="C1132" t="s">
        <v>4590</v>
      </c>
      <c r="D1132" t="s">
        <v>4591</v>
      </c>
      <c r="E1132" s="5">
        <v>42883</v>
      </c>
      <c r="F1132" t="s">
        <v>4592</v>
      </c>
      <c r="G1132" s="5">
        <v>21643</v>
      </c>
      <c r="H1132" t="s">
        <v>3288</v>
      </c>
      <c r="I1132">
        <v>1959</v>
      </c>
      <c r="J1132">
        <f>2025-Table_Customer_Lookup[[#This Row],[birth_year]]</f>
        <v>66</v>
      </c>
      <c r="K1132">
        <f ca="1">RANDBETWEEN(120,300)</f>
        <v>162</v>
      </c>
      <c r="N1132" s="13" t="str" cm="1">
        <f t="array" ref="N1132">_xlfn.IFS(Table_Customer_Lookup[[#This Row],[home_store]]=3,"Low",Table_Customer_Lookup[[#This Row],[home_store]]=5,"Middle",Table_Customer_Lookup[[#This Row],[home_store]]=8,"High")</f>
        <v>Low</v>
      </c>
      <c r="O1132" s="12">
        <f t="shared" si="17"/>
        <v>12</v>
      </c>
      <c r="P1132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Robert</v>
      </c>
      <c r="Q1132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Salas</v>
      </c>
    </row>
    <row r="1133" spans="1:17" x14ac:dyDescent="0.3">
      <c r="A1133">
        <v>56</v>
      </c>
      <c r="B1133">
        <v>3</v>
      </c>
      <c r="C1133" t="s">
        <v>4599</v>
      </c>
      <c r="D1133" t="s">
        <v>4600</v>
      </c>
      <c r="E1133" s="5">
        <v>42891</v>
      </c>
      <c r="F1133" t="s">
        <v>4601</v>
      </c>
      <c r="G1133" s="5">
        <v>21829</v>
      </c>
      <c r="H1133" t="s">
        <v>3288</v>
      </c>
      <c r="I1133">
        <v>1959</v>
      </c>
      <c r="J1133">
        <f>2025-Table_Customer_Lookup[[#This Row],[birth_year]]</f>
        <v>66</v>
      </c>
      <c r="K1133">
        <f ca="1">RANDBETWEEN(120,300)</f>
        <v>260</v>
      </c>
      <c r="N1133" s="13" t="str" cm="1">
        <f t="array" ref="N1133">_xlfn.IFS(Table_Customer_Lookup[[#This Row],[home_store]]=3,"Low",Table_Customer_Lookup[[#This Row],[home_store]]=5,"Middle",Table_Customer_Lookup[[#This Row],[home_store]]=8,"High")</f>
        <v>Low</v>
      </c>
      <c r="O1133" s="12">
        <f t="shared" si="17"/>
        <v>11</v>
      </c>
      <c r="P1133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Reed</v>
      </c>
      <c r="Q1133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Holman</v>
      </c>
    </row>
    <row r="1134" spans="1:17" x14ac:dyDescent="0.3">
      <c r="A1134">
        <v>58</v>
      </c>
      <c r="B1134">
        <v>3</v>
      </c>
      <c r="C1134" t="s">
        <v>4605</v>
      </c>
      <c r="D1134" t="s">
        <v>4606</v>
      </c>
      <c r="E1134" s="5">
        <v>42896</v>
      </c>
      <c r="F1134" t="s">
        <v>4607</v>
      </c>
      <c r="G1134" s="5">
        <v>21953</v>
      </c>
      <c r="H1134" t="s">
        <v>3288</v>
      </c>
      <c r="I1134">
        <v>1960</v>
      </c>
      <c r="J1134">
        <f>2025-Table_Customer_Lookup[[#This Row],[birth_year]]</f>
        <v>65</v>
      </c>
      <c r="K1134">
        <f ca="1">RANDBETWEEN(120,300)</f>
        <v>183</v>
      </c>
      <c r="N1134" s="13" t="str" cm="1">
        <f t="array" ref="N1134">_xlfn.IFS(Table_Customer_Lookup[[#This Row],[home_store]]=3,"Low",Table_Customer_Lookup[[#This Row],[home_store]]=5,"Middle",Table_Customer_Lookup[[#This Row],[home_store]]=8,"High")</f>
        <v>Low</v>
      </c>
      <c r="O1134" s="12">
        <f t="shared" si="17"/>
        <v>13</v>
      </c>
      <c r="P1134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Adrian</v>
      </c>
      <c r="Q1134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Carson</v>
      </c>
    </row>
    <row r="1135" spans="1:17" x14ac:dyDescent="0.3">
      <c r="A1135">
        <v>59</v>
      </c>
      <c r="B1135">
        <v>3</v>
      </c>
      <c r="C1135" t="s">
        <v>4608</v>
      </c>
      <c r="D1135" t="s">
        <v>4609</v>
      </c>
      <c r="E1135" s="5">
        <v>42899</v>
      </c>
      <c r="F1135" t="s">
        <v>4610</v>
      </c>
      <c r="G1135" s="5">
        <v>22015</v>
      </c>
      <c r="H1135" t="s">
        <v>3288</v>
      </c>
      <c r="I1135">
        <v>1960</v>
      </c>
      <c r="J1135">
        <f>2025-Table_Customer_Lookup[[#This Row],[birth_year]]</f>
        <v>65</v>
      </c>
      <c r="K1135">
        <f ca="1">RANDBETWEEN(120,300)</f>
        <v>211</v>
      </c>
      <c r="N1135" s="13" t="str" cm="1">
        <f t="array" ref="N1135">_xlfn.IFS(Table_Customer_Lookup[[#This Row],[home_store]]=3,"Low",Table_Customer_Lookup[[#This Row],[home_store]]=5,"Middle",Table_Customer_Lookup[[#This Row],[home_store]]=8,"High")</f>
        <v>Low</v>
      </c>
      <c r="O1135" s="12">
        <f t="shared" si="17"/>
        <v>15</v>
      </c>
      <c r="P1135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Peter</v>
      </c>
      <c r="Q1135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Hernandez</v>
      </c>
    </row>
    <row r="1136" spans="1:17" x14ac:dyDescent="0.3">
      <c r="A1136">
        <v>61</v>
      </c>
      <c r="B1136">
        <v>3</v>
      </c>
      <c r="C1136" t="s">
        <v>4614</v>
      </c>
      <c r="D1136" t="s">
        <v>4615</v>
      </c>
      <c r="E1136" s="5">
        <v>42905</v>
      </c>
      <c r="F1136" t="s">
        <v>4616</v>
      </c>
      <c r="G1136" s="5">
        <v>22140</v>
      </c>
      <c r="H1136" t="s">
        <v>3288</v>
      </c>
      <c r="I1136">
        <v>1960</v>
      </c>
      <c r="J1136">
        <f>2025-Table_Customer_Lookup[[#This Row],[birth_year]]</f>
        <v>65</v>
      </c>
      <c r="K1136">
        <f ca="1">RANDBETWEEN(120,300)</f>
        <v>121</v>
      </c>
      <c r="N1136" s="13" t="str" cm="1">
        <f t="array" ref="N1136">_xlfn.IFS(Table_Customer_Lookup[[#This Row],[home_store]]=3,"Low",Table_Customer_Lookup[[#This Row],[home_store]]=5,"Middle",Table_Customer_Lookup[[#This Row],[home_store]]=8,"High")</f>
        <v>Low</v>
      </c>
      <c r="O1136" s="12">
        <f t="shared" si="17"/>
        <v>10</v>
      </c>
      <c r="P1136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Tate</v>
      </c>
      <c r="Q1136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Solis</v>
      </c>
    </row>
    <row r="1137" spans="1:17" x14ac:dyDescent="0.3">
      <c r="A1137">
        <v>62</v>
      </c>
      <c r="B1137">
        <v>3</v>
      </c>
      <c r="C1137" t="s">
        <v>4617</v>
      </c>
      <c r="D1137" t="s">
        <v>4618</v>
      </c>
      <c r="E1137" s="5">
        <v>42907</v>
      </c>
      <c r="F1137" t="s">
        <v>4619</v>
      </c>
      <c r="G1137" s="5">
        <v>22202</v>
      </c>
      <c r="H1137" t="s">
        <v>3288</v>
      </c>
      <c r="I1137">
        <v>1960</v>
      </c>
      <c r="J1137">
        <f>2025-Table_Customer_Lookup[[#This Row],[birth_year]]</f>
        <v>65</v>
      </c>
      <c r="K1137">
        <f ca="1">RANDBETWEEN(120,300)</f>
        <v>208</v>
      </c>
      <c r="N1137" s="13" t="str" cm="1">
        <f t="array" ref="N1137">_xlfn.IFS(Table_Customer_Lookup[[#This Row],[home_store]]=3,"Low",Table_Customer_Lookup[[#This Row],[home_store]]=5,"Middle",Table_Customer_Lookup[[#This Row],[home_store]]=8,"High")</f>
        <v>Low</v>
      </c>
      <c r="O1137" s="12">
        <f t="shared" si="17"/>
        <v>16</v>
      </c>
      <c r="P1137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Valentine</v>
      </c>
      <c r="Q1137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Butler</v>
      </c>
    </row>
    <row r="1138" spans="1:17" x14ac:dyDescent="0.3">
      <c r="A1138">
        <v>64</v>
      </c>
      <c r="B1138">
        <v>3</v>
      </c>
      <c r="C1138" t="s">
        <v>4623</v>
      </c>
      <c r="D1138" t="s">
        <v>4624</v>
      </c>
      <c r="E1138" s="5">
        <v>42913</v>
      </c>
      <c r="F1138" t="s">
        <v>4625</v>
      </c>
      <c r="G1138" s="5">
        <v>22326</v>
      </c>
      <c r="H1138" t="s">
        <v>3288</v>
      </c>
      <c r="I1138">
        <v>1961</v>
      </c>
      <c r="J1138">
        <f>2025-Table_Customer_Lookup[[#This Row],[birth_year]]</f>
        <v>64</v>
      </c>
      <c r="K1138">
        <f ca="1">RANDBETWEEN(120,300)</f>
        <v>190</v>
      </c>
      <c r="N1138" s="13" t="str" cm="1">
        <f t="array" ref="N1138">_xlfn.IFS(Table_Customer_Lookup[[#This Row],[home_store]]=3,"Low",Table_Customer_Lookup[[#This Row],[home_store]]=5,"Middle",Table_Customer_Lookup[[#This Row],[home_store]]=8,"High")</f>
        <v>Low</v>
      </c>
      <c r="O1138" s="12">
        <f t="shared" si="17"/>
        <v>10</v>
      </c>
      <c r="P1138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Macon</v>
      </c>
      <c r="Q1138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Rush</v>
      </c>
    </row>
    <row r="1139" spans="1:17" x14ac:dyDescent="0.3">
      <c r="A1139">
        <v>67</v>
      </c>
      <c r="B1139">
        <v>3</v>
      </c>
      <c r="C1139" t="s">
        <v>4632</v>
      </c>
      <c r="D1139" t="s">
        <v>4633</v>
      </c>
      <c r="E1139" s="5">
        <v>42921</v>
      </c>
      <c r="F1139" t="s">
        <v>4634</v>
      </c>
      <c r="G1139" s="5">
        <v>22512</v>
      </c>
      <c r="H1139" t="s">
        <v>3288</v>
      </c>
      <c r="I1139">
        <v>1961</v>
      </c>
      <c r="J1139">
        <f>2025-Table_Customer_Lookup[[#This Row],[birth_year]]</f>
        <v>64</v>
      </c>
      <c r="K1139">
        <f ca="1">RANDBETWEEN(120,300)</f>
        <v>249</v>
      </c>
      <c r="N1139" s="13" t="str" cm="1">
        <f t="array" ref="N1139">_xlfn.IFS(Table_Customer_Lookup[[#This Row],[home_store]]=3,"Low",Table_Customer_Lookup[[#This Row],[home_store]]=5,"Middle",Table_Customer_Lookup[[#This Row],[home_store]]=8,"High")</f>
        <v>Low</v>
      </c>
      <c r="O1139" s="12">
        <f t="shared" si="17"/>
        <v>14</v>
      </c>
      <c r="P1139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Barclay</v>
      </c>
      <c r="Q1139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Clarke</v>
      </c>
    </row>
    <row r="1140" spans="1:17" x14ac:dyDescent="0.3">
      <c r="A1140">
        <v>68</v>
      </c>
      <c r="B1140">
        <v>3</v>
      </c>
      <c r="C1140" t="s">
        <v>4635</v>
      </c>
      <c r="D1140" t="s">
        <v>4636</v>
      </c>
      <c r="E1140" s="5">
        <v>42924</v>
      </c>
      <c r="F1140" t="s">
        <v>4637</v>
      </c>
      <c r="G1140" s="5">
        <v>22575</v>
      </c>
      <c r="H1140" t="s">
        <v>3288</v>
      </c>
      <c r="I1140">
        <v>1961</v>
      </c>
      <c r="J1140">
        <f>2025-Table_Customer_Lookup[[#This Row],[birth_year]]</f>
        <v>64</v>
      </c>
      <c r="K1140">
        <f ca="1">RANDBETWEEN(120,300)</f>
        <v>205</v>
      </c>
      <c r="N1140" s="13" t="str" cm="1">
        <f t="array" ref="N1140">_xlfn.IFS(Table_Customer_Lookup[[#This Row],[home_store]]=3,"Low",Table_Customer_Lookup[[#This Row],[home_store]]=5,"Middle",Table_Customer_Lookup[[#This Row],[home_store]]=8,"High")</f>
        <v>Low</v>
      </c>
      <c r="O1140" s="12">
        <f t="shared" si="17"/>
        <v>11</v>
      </c>
      <c r="P1140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Tanek</v>
      </c>
      <c r="Q1140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Craig</v>
      </c>
    </row>
    <row r="1141" spans="1:17" x14ac:dyDescent="0.3">
      <c r="A1141">
        <v>71</v>
      </c>
      <c r="B1141">
        <v>3</v>
      </c>
      <c r="C1141" t="s">
        <v>4644</v>
      </c>
      <c r="D1141" t="s">
        <v>4645</v>
      </c>
      <c r="E1141" s="5">
        <v>42932</v>
      </c>
      <c r="F1141" t="s">
        <v>4646</v>
      </c>
      <c r="G1141" s="5">
        <v>22761</v>
      </c>
      <c r="H1141" t="s">
        <v>3288</v>
      </c>
      <c r="I1141">
        <v>1962</v>
      </c>
      <c r="J1141">
        <f>2025-Table_Customer_Lookup[[#This Row],[birth_year]]</f>
        <v>63</v>
      </c>
      <c r="K1141">
        <f ca="1">RANDBETWEEN(120,300)</f>
        <v>229</v>
      </c>
      <c r="N1141" s="13" t="str" cm="1">
        <f t="array" ref="N1141">_xlfn.IFS(Table_Customer_Lookup[[#This Row],[home_store]]=3,"Low",Table_Customer_Lookup[[#This Row],[home_store]]=5,"Middle",Table_Customer_Lookup[[#This Row],[home_store]]=8,"High")</f>
        <v>Low</v>
      </c>
      <c r="O1141" s="12">
        <f t="shared" si="17"/>
        <v>10</v>
      </c>
      <c r="P1141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Hall</v>
      </c>
      <c r="Q1141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Patel</v>
      </c>
    </row>
    <row r="1142" spans="1:17" x14ac:dyDescent="0.3">
      <c r="A1142">
        <v>73</v>
      </c>
      <c r="B1142">
        <v>3</v>
      </c>
      <c r="C1142" t="s">
        <v>4650</v>
      </c>
      <c r="D1142" t="s">
        <v>4651</v>
      </c>
      <c r="E1142" s="5">
        <v>42938</v>
      </c>
      <c r="F1142" t="s">
        <v>4652</v>
      </c>
      <c r="G1142" s="5">
        <v>22885</v>
      </c>
      <c r="H1142" t="s">
        <v>3288</v>
      </c>
      <c r="I1142">
        <v>1962</v>
      </c>
      <c r="J1142">
        <f>2025-Table_Customer_Lookup[[#This Row],[birth_year]]</f>
        <v>63</v>
      </c>
      <c r="K1142">
        <f ca="1">RANDBETWEEN(120,300)</f>
        <v>222</v>
      </c>
      <c r="N1142" s="13" t="str" cm="1">
        <f t="array" ref="N1142">_xlfn.IFS(Table_Customer_Lookup[[#This Row],[home_store]]=3,"Low",Table_Customer_Lookup[[#This Row],[home_store]]=5,"Middle",Table_Customer_Lookup[[#This Row],[home_store]]=8,"High")</f>
        <v>Low</v>
      </c>
      <c r="O1142" s="12">
        <f t="shared" si="17"/>
        <v>15</v>
      </c>
      <c r="P1142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Geoffrey</v>
      </c>
      <c r="Q1142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Wright</v>
      </c>
    </row>
    <row r="1143" spans="1:17" x14ac:dyDescent="0.3">
      <c r="A1143">
        <v>74</v>
      </c>
      <c r="B1143">
        <v>3</v>
      </c>
      <c r="C1143" t="s">
        <v>4653</v>
      </c>
      <c r="D1143" t="s">
        <v>4654</v>
      </c>
      <c r="E1143" s="5">
        <v>42940</v>
      </c>
      <c r="F1143" t="s">
        <v>4655</v>
      </c>
      <c r="G1143" s="5">
        <v>22947</v>
      </c>
      <c r="H1143" t="s">
        <v>3288</v>
      </c>
      <c r="I1143">
        <v>1962</v>
      </c>
      <c r="J1143">
        <f>2025-Table_Customer_Lookup[[#This Row],[birth_year]]</f>
        <v>63</v>
      </c>
      <c r="K1143">
        <f ca="1">RANDBETWEEN(120,300)</f>
        <v>193</v>
      </c>
      <c r="N1143" s="13" t="str" cm="1">
        <f t="array" ref="N1143">_xlfn.IFS(Table_Customer_Lookup[[#This Row],[home_store]]=3,"Low",Table_Customer_Lookup[[#This Row],[home_store]]=5,"Middle",Table_Customer_Lookup[[#This Row],[home_store]]=8,"High")</f>
        <v>Low</v>
      </c>
      <c r="O1143" s="12">
        <f t="shared" si="17"/>
        <v>11</v>
      </c>
      <c r="P1143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Conan</v>
      </c>
      <c r="Q1143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Glenn</v>
      </c>
    </row>
    <row r="1144" spans="1:17" x14ac:dyDescent="0.3">
      <c r="A1144">
        <v>76</v>
      </c>
      <c r="B1144">
        <v>3</v>
      </c>
      <c r="C1144" t="s">
        <v>4659</v>
      </c>
      <c r="D1144" t="s">
        <v>4660</v>
      </c>
      <c r="E1144" s="5">
        <v>42946</v>
      </c>
      <c r="F1144" t="s">
        <v>4661</v>
      </c>
      <c r="G1144" s="5">
        <v>23072</v>
      </c>
      <c r="H1144" t="s">
        <v>3288</v>
      </c>
      <c r="I1144">
        <v>1963</v>
      </c>
      <c r="J1144">
        <f>2025-Table_Customer_Lookup[[#This Row],[birth_year]]</f>
        <v>62</v>
      </c>
      <c r="K1144">
        <f ca="1">RANDBETWEEN(120,300)</f>
        <v>258</v>
      </c>
      <c r="N1144" s="13" t="str" cm="1">
        <f t="array" ref="N1144">_xlfn.IFS(Table_Customer_Lookup[[#This Row],[home_store]]=3,"Low",Table_Customer_Lookup[[#This Row],[home_store]]=5,"Middle",Table_Customer_Lookup[[#This Row],[home_store]]=8,"High")</f>
        <v>Low</v>
      </c>
      <c r="O1144" s="12">
        <f t="shared" si="17"/>
        <v>15</v>
      </c>
      <c r="P1144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Bruce</v>
      </c>
      <c r="Q1144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Blackwell</v>
      </c>
    </row>
    <row r="1145" spans="1:17" x14ac:dyDescent="0.3">
      <c r="A1145">
        <v>77</v>
      </c>
      <c r="B1145">
        <v>3</v>
      </c>
      <c r="C1145" t="s">
        <v>4662</v>
      </c>
      <c r="D1145" t="s">
        <v>4663</v>
      </c>
      <c r="E1145" s="5">
        <v>42949</v>
      </c>
      <c r="F1145" t="s">
        <v>4664</v>
      </c>
      <c r="G1145" s="5">
        <v>23134</v>
      </c>
      <c r="H1145" t="s">
        <v>3288</v>
      </c>
      <c r="I1145">
        <v>1963</v>
      </c>
      <c r="J1145">
        <f>2025-Table_Customer_Lookup[[#This Row],[birth_year]]</f>
        <v>62</v>
      </c>
      <c r="K1145">
        <f ca="1">RANDBETWEEN(120,300)</f>
        <v>245</v>
      </c>
      <c r="N1145" s="13" t="str" cm="1">
        <f t="array" ref="N1145">_xlfn.IFS(Table_Customer_Lookup[[#This Row],[home_store]]=3,"Low",Table_Customer_Lookup[[#This Row],[home_store]]=5,"Middle",Table_Customer_Lookup[[#This Row],[home_store]]=8,"High")</f>
        <v>Low</v>
      </c>
      <c r="O1145" s="12">
        <f t="shared" si="17"/>
        <v>13</v>
      </c>
      <c r="P1145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Cullen</v>
      </c>
      <c r="Q1145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Romero</v>
      </c>
    </row>
    <row r="1146" spans="1:17" x14ac:dyDescent="0.3">
      <c r="A1146">
        <v>79</v>
      </c>
      <c r="B1146">
        <v>3</v>
      </c>
      <c r="C1146" t="s">
        <v>4668</v>
      </c>
      <c r="D1146" t="s">
        <v>4669</v>
      </c>
      <c r="E1146" s="5">
        <v>42954</v>
      </c>
      <c r="F1146" t="s">
        <v>4670</v>
      </c>
      <c r="G1146" s="5">
        <v>23258</v>
      </c>
      <c r="H1146" t="s">
        <v>3288</v>
      </c>
      <c r="I1146">
        <v>1963</v>
      </c>
      <c r="J1146">
        <f>2025-Table_Customer_Lookup[[#This Row],[birth_year]]</f>
        <v>62</v>
      </c>
      <c r="K1146">
        <f ca="1">RANDBETWEEN(120,300)</f>
        <v>253</v>
      </c>
      <c r="N1146" s="13" t="str" cm="1">
        <f t="array" ref="N1146">_xlfn.IFS(Table_Customer_Lookup[[#This Row],[home_store]]=3,"Low",Table_Customer_Lookup[[#This Row],[home_store]]=5,"Middle",Table_Customer_Lookup[[#This Row],[home_store]]=8,"High")</f>
        <v>Low</v>
      </c>
      <c r="O1146" s="12">
        <f t="shared" si="17"/>
        <v>14</v>
      </c>
      <c r="P1146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Brandon</v>
      </c>
      <c r="Q1146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Walter</v>
      </c>
    </row>
    <row r="1147" spans="1:17" x14ac:dyDescent="0.3">
      <c r="A1147">
        <v>82</v>
      </c>
      <c r="B1147">
        <v>3</v>
      </c>
      <c r="C1147" t="s">
        <v>4677</v>
      </c>
      <c r="D1147" t="s">
        <v>4678</v>
      </c>
      <c r="E1147" s="5">
        <v>42963</v>
      </c>
      <c r="F1147" t="s">
        <v>4679</v>
      </c>
      <c r="G1147" s="5">
        <v>23444</v>
      </c>
      <c r="H1147" t="s">
        <v>3288</v>
      </c>
      <c r="I1147">
        <v>1964</v>
      </c>
      <c r="J1147">
        <f>2025-Table_Customer_Lookup[[#This Row],[birth_year]]</f>
        <v>61</v>
      </c>
      <c r="K1147">
        <f ca="1">RANDBETWEEN(120,300)</f>
        <v>255</v>
      </c>
      <c r="N1147" s="13" t="str" cm="1">
        <f t="array" ref="N1147">_xlfn.IFS(Table_Customer_Lookup[[#This Row],[home_store]]=3,"Low",Table_Customer_Lookup[[#This Row],[home_store]]=5,"Middle",Table_Customer_Lookup[[#This Row],[home_store]]=8,"High")</f>
        <v>Low</v>
      </c>
      <c r="O1147" s="12">
        <f t="shared" si="17"/>
        <v>12</v>
      </c>
      <c r="P1147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Conan</v>
      </c>
      <c r="Q1147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Meyers</v>
      </c>
    </row>
    <row r="1148" spans="1:17" x14ac:dyDescent="0.3">
      <c r="A1148">
        <v>83</v>
      </c>
      <c r="B1148">
        <v>3</v>
      </c>
      <c r="C1148" t="s">
        <v>4680</v>
      </c>
      <c r="D1148" t="s">
        <v>4681</v>
      </c>
      <c r="E1148" s="5">
        <v>42965</v>
      </c>
      <c r="F1148" t="s">
        <v>4682</v>
      </c>
      <c r="G1148" s="5">
        <v>23507</v>
      </c>
      <c r="H1148" t="s">
        <v>3288</v>
      </c>
      <c r="I1148">
        <v>1964</v>
      </c>
      <c r="J1148">
        <f>2025-Table_Customer_Lookup[[#This Row],[birth_year]]</f>
        <v>61</v>
      </c>
      <c r="K1148">
        <f ca="1">RANDBETWEEN(120,300)</f>
        <v>283</v>
      </c>
      <c r="N1148" s="13" t="str" cm="1">
        <f t="array" ref="N1148">_xlfn.IFS(Table_Customer_Lookup[[#This Row],[home_store]]=3,"Low",Table_Customer_Lookup[[#This Row],[home_store]]=5,"Middle",Table_Customer_Lookup[[#This Row],[home_store]]=8,"High")</f>
        <v>Low</v>
      </c>
      <c r="O1148" s="12">
        <f t="shared" si="17"/>
        <v>11</v>
      </c>
      <c r="P1148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Cedric</v>
      </c>
      <c r="Q1148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Duke</v>
      </c>
    </row>
    <row r="1149" spans="1:17" x14ac:dyDescent="0.3">
      <c r="A1149">
        <v>86</v>
      </c>
      <c r="B1149">
        <v>3</v>
      </c>
      <c r="C1149" t="s">
        <v>4689</v>
      </c>
      <c r="D1149" t="s">
        <v>4690</v>
      </c>
      <c r="E1149" s="5">
        <v>42974</v>
      </c>
      <c r="F1149" t="s">
        <v>4691</v>
      </c>
      <c r="G1149" s="5">
        <v>23693</v>
      </c>
      <c r="H1149" t="s">
        <v>3288</v>
      </c>
      <c r="I1149">
        <v>1964</v>
      </c>
      <c r="J1149">
        <f>2025-Table_Customer_Lookup[[#This Row],[birth_year]]</f>
        <v>61</v>
      </c>
      <c r="K1149">
        <f ca="1">RANDBETWEEN(120,300)</f>
        <v>127</v>
      </c>
      <c r="N1149" s="13" t="str" cm="1">
        <f t="array" ref="N1149">_xlfn.IFS(Table_Customer_Lookup[[#This Row],[home_store]]=3,"Low",Table_Customer_Lookup[[#This Row],[home_store]]=5,"Middle",Table_Customer_Lookup[[#This Row],[home_store]]=8,"High")</f>
        <v>Low</v>
      </c>
      <c r="O1149" s="12">
        <f t="shared" si="17"/>
        <v>13</v>
      </c>
      <c r="P1149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Jack</v>
      </c>
      <c r="Q1149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Mcdowell</v>
      </c>
    </row>
    <row r="1150" spans="1:17" x14ac:dyDescent="0.3">
      <c r="A1150">
        <v>88</v>
      </c>
      <c r="B1150">
        <v>3</v>
      </c>
      <c r="C1150" t="s">
        <v>4695</v>
      </c>
      <c r="D1150" t="s">
        <v>4696</v>
      </c>
      <c r="E1150" s="5">
        <v>42979</v>
      </c>
      <c r="F1150" t="s">
        <v>4697</v>
      </c>
      <c r="G1150" s="5">
        <v>23817</v>
      </c>
      <c r="H1150" t="s">
        <v>3288</v>
      </c>
      <c r="I1150">
        <v>1965</v>
      </c>
      <c r="J1150">
        <f>2025-Table_Customer_Lookup[[#This Row],[birth_year]]</f>
        <v>60</v>
      </c>
      <c r="K1150">
        <f ca="1">RANDBETWEEN(120,300)</f>
        <v>251</v>
      </c>
      <c r="N1150" s="13" t="str" cm="1">
        <f t="array" ref="N1150">_xlfn.IFS(Table_Customer_Lookup[[#This Row],[home_store]]=3,"Low",Table_Customer_Lookup[[#This Row],[home_store]]=5,"Middle",Table_Customer_Lookup[[#This Row],[home_store]]=8,"High")</f>
        <v>Low</v>
      </c>
      <c r="O1150" s="12">
        <f t="shared" si="17"/>
        <v>18</v>
      </c>
      <c r="P1150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Hedley</v>
      </c>
      <c r="Q1150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Fitzpatrick</v>
      </c>
    </row>
    <row r="1151" spans="1:17" x14ac:dyDescent="0.3">
      <c r="A1151">
        <v>89</v>
      </c>
      <c r="B1151">
        <v>3</v>
      </c>
      <c r="C1151" t="s">
        <v>4698</v>
      </c>
      <c r="D1151" t="s">
        <v>4699</v>
      </c>
      <c r="E1151" s="5">
        <v>42982</v>
      </c>
      <c r="F1151" t="s">
        <v>4700</v>
      </c>
      <c r="G1151" s="5">
        <v>23879</v>
      </c>
      <c r="H1151" t="s">
        <v>3288</v>
      </c>
      <c r="I1151">
        <v>1965</v>
      </c>
      <c r="J1151">
        <f>2025-Table_Customer_Lookup[[#This Row],[birth_year]]</f>
        <v>60</v>
      </c>
      <c r="K1151">
        <f ca="1">RANDBETWEEN(120,300)</f>
        <v>282</v>
      </c>
      <c r="N1151" s="13" t="str" cm="1">
        <f t="array" ref="N1151">_xlfn.IFS(Table_Customer_Lookup[[#This Row],[home_store]]=3,"Low",Table_Customer_Lookup[[#This Row],[home_store]]=5,"Middle",Table_Customer_Lookup[[#This Row],[home_store]]=8,"High")</f>
        <v>Low</v>
      </c>
      <c r="O1151" s="12">
        <f t="shared" si="17"/>
        <v>15</v>
      </c>
      <c r="P1151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Addison</v>
      </c>
      <c r="Q1151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Barrera</v>
      </c>
    </row>
    <row r="1152" spans="1:17" x14ac:dyDescent="0.3">
      <c r="A1152">
        <v>91</v>
      </c>
      <c r="B1152">
        <v>3</v>
      </c>
      <c r="C1152" t="s">
        <v>4704</v>
      </c>
      <c r="D1152" t="s">
        <v>4705</v>
      </c>
      <c r="E1152" s="5">
        <v>42987</v>
      </c>
      <c r="F1152" t="s">
        <v>4706</v>
      </c>
      <c r="G1152" s="5">
        <v>24004</v>
      </c>
      <c r="H1152" t="s">
        <v>3288</v>
      </c>
      <c r="I1152">
        <v>1965</v>
      </c>
      <c r="J1152">
        <f>2025-Table_Customer_Lookup[[#This Row],[birth_year]]</f>
        <v>60</v>
      </c>
      <c r="K1152">
        <f ca="1">RANDBETWEEN(120,300)</f>
        <v>247</v>
      </c>
      <c r="N1152" s="13" t="str" cm="1">
        <f t="array" ref="N1152">_xlfn.IFS(Table_Customer_Lookup[[#This Row],[home_store]]=3,"Low",Table_Customer_Lookup[[#This Row],[home_store]]=5,"Middle",Table_Customer_Lookup[[#This Row],[home_store]]=8,"High")</f>
        <v>Low</v>
      </c>
      <c r="O1152" s="12">
        <f t="shared" si="17"/>
        <v>9</v>
      </c>
      <c r="P1152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Hu</v>
      </c>
      <c r="Q1152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Daniel</v>
      </c>
    </row>
    <row r="1153" spans="1:17" x14ac:dyDescent="0.3">
      <c r="A1153">
        <v>92</v>
      </c>
      <c r="B1153">
        <v>3</v>
      </c>
      <c r="C1153" t="s">
        <v>4707</v>
      </c>
      <c r="D1153" t="s">
        <v>4708</v>
      </c>
      <c r="E1153" s="5">
        <v>42990</v>
      </c>
      <c r="F1153" t="s">
        <v>4709</v>
      </c>
      <c r="G1153" s="5">
        <v>24066</v>
      </c>
      <c r="H1153" t="s">
        <v>3288</v>
      </c>
      <c r="I1153">
        <v>1965</v>
      </c>
      <c r="J1153">
        <f>2025-Table_Customer_Lookup[[#This Row],[birth_year]]</f>
        <v>60</v>
      </c>
      <c r="K1153">
        <f ca="1">RANDBETWEEN(120,300)</f>
        <v>176</v>
      </c>
      <c r="N1153" s="13" t="str" cm="1">
        <f t="array" ref="N1153">_xlfn.IFS(Table_Customer_Lookup[[#This Row],[home_store]]=3,"Low",Table_Customer_Lookup[[#This Row],[home_store]]=5,"Middle",Table_Customer_Lookup[[#This Row],[home_store]]=8,"High")</f>
        <v>Low</v>
      </c>
      <c r="O1153" s="12">
        <f t="shared" si="17"/>
        <v>16</v>
      </c>
      <c r="P1153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Christian</v>
      </c>
      <c r="Q1153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Massey</v>
      </c>
    </row>
    <row r="1154" spans="1:17" x14ac:dyDescent="0.3">
      <c r="A1154">
        <v>94</v>
      </c>
      <c r="B1154">
        <v>3</v>
      </c>
      <c r="C1154" t="s">
        <v>4713</v>
      </c>
      <c r="D1154" t="s">
        <v>4714</v>
      </c>
      <c r="E1154" s="5">
        <v>42996</v>
      </c>
      <c r="F1154" t="s">
        <v>4715</v>
      </c>
      <c r="G1154" s="5">
        <v>24190</v>
      </c>
      <c r="H1154" t="s">
        <v>3288</v>
      </c>
      <c r="I1154">
        <v>1966</v>
      </c>
      <c r="J1154">
        <f>2025-Table_Customer_Lookup[[#This Row],[birth_year]]</f>
        <v>59</v>
      </c>
      <c r="K1154">
        <f ca="1">RANDBETWEEN(120,300)</f>
        <v>258</v>
      </c>
      <c r="N1154" s="13" t="str" cm="1">
        <f t="array" ref="N1154">_xlfn.IFS(Table_Customer_Lookup[[#This Row],[home_store]]=3,"Low",Table_Customer_Lookup[[#This Row],[home_store]]=5,"Middle",Table_Customer_Lookup[[#This Row],[home_store]]=8,"High")</f>
        <v>Low</v>
      </c>
      <c r="O1154" s="12">
        <f t="shared" si="17"/>
        <v>20</v>
      </c>
      <c r="P1154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Ignatius</v>
      </c>
      <c r="Q1154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Fitzpatrick</v>
      </c>
    </row>
    <row r="1155" spans="1:17" x14ac:dyDescent="0.3">
      <c r="A1155">
        <v>97</v>
      </c>
      <c r="B1155">
        <v>3</v>
      </c>
      <c r="C1155" t="s">
        <v>4722</v>
      </c>
      <c r="D1155" t="s">
        <v>4723</v>
      </c>
      <c r="E1155" s="5">
        <v>43004</v>
      </c>
      <c r="F1155" t="s">
        <v>4724</v>
      </c>
      <c r="G1155" s="5">
        <v>24376</v>
      </c>
      <c r="H1155" t="s">
        <v>3288</v>
      </c>
      <c r="I1155">
        <v>1966</v>
      </c>
      <c r="J1155">
        <f>2025-Table_Customer_Lookup[[#This Row],[birth_year]]</f>
        <v>59</v>
      </c>
      <c r="K1155">
        <f ca="1">RANDBETWEEN(120,300)</f>
        <v>279</v>
      </c>
      <c r="N1155" s="13" t="str" cm="1">
        <f t="array" ref="N1155">_xlfn.IFS(Table_Customer_Lookup[[#This Row],[home_store]]=3,"Low",Table_Customer_Lookup[[#This Row],[home_store]]=5,"Middle",Table_Customer_Lookup[[#This Row],[home_store]]=8,"High")</f>
        <v>Low</v>
      </c>
      <c r="O1155" s="12">
        <f t="shared" ref="O1155:O1218" si="18">LEN(C1155)</f>
        <v>10</v>
      </c>
      <c r="P1155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Jonah</v>
      </c>
      <c r="Q1155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Kent</v>
      </c>
    </row>
    <row r="1156" spans="1:17" x14ac:dyDescent="0.3">
      <c r="A1156">
        <v>98</v>
      </c>
      <c r="B1156">
        <v>3</v>
      </c>
      <c r="C1156" t="s">
        <v>4725</v>
      </c>
      <c r="D1156" t="s">
        <v>4726</v>
      </c>
      <c r="E1156" s="5">
        <v>43007</v>
      </c>
      <c r="F1156" t="s">
        <v>4727</v>
      </c>
      <c r="G1156" s="5">
        <v>24439</v>
      </c>
      <c r="H1156" t="s">
        <v>3288</v>
      </c>
      <c r="I1156">
        <v>1966</v>
      </c>
      <c r="J1156">
        <f>2025-Table_Customer_Lookup[[#This Row],[birth_year]]</f>
        <v>59</v>
      </c>
      <c r="K1156">
        <f ca="1">RANDBETWEEN(120,300)</f>
        <v>160</v>
      </c>
      <c r="N1156" s="13" t="str" cm="1">
        <f t="array" ref="N1156">_xlfn.IFS(Table_Customer_Lookup[[#This Row],[home_store]]=3,"Low",Table_Customer_Lookup[[#This Row],[home_store]]=5,"Middle",Table_Customer_Lookup[[#This Row],[home_store]]=8,"High")</f>
        <v>Low</v>
      </c>
      <c r="O1156" s="12">
        <f t="shared" si="18"/>
        <v>13</v>
      </c>
      <c r="P1156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Duncan</v>
      </c>
      <c r="Q1156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Arnold</v>
      </c>
    </row>
    <row r="1157" spans="1:17" x14ac:dyDescent="0.3">
      <c r="A1157">
        <v>101</v>
      </c>
      <c r="B1157">
        <v>3</v>
      </c>
      <c r="C1157" t="s">
        <v>4734</v>
      </c>
      <c r="D1157" t="s">
        <v>4735</v>
      </c>
      <c r="E1157" s="5">
        <v>43015</v>
      </c>
      <c r="F1157" t="s">
        <v>4736</v>
      </c>
      <c r="G1157" s="5">
        <v>24625</v>
      </c>
      <c r="H1157" t="s">
        <v>3288</v>
      </c>
      <c r="I1157">
        <v>1967</v>
      </c>
      <c r="J1157">
        <f>2025-Table_Customer_Lookup[[#This Row],[birth_year]]</f>
        <v>58</v>
      </c>
      <c r="K1157">
        <f ca="1">RANDBETWEEN(120,300)</f>
        <v>183</v>
      </c>
      <c r="N1157" s="13" t="str" cm="1">
        <f t="array" ref="N1157">_xlfn.IFS(Table_Customer_Lookup[[#This Row],[home_store]]=3,"Low",Table_Customer_Lookup[[#This Row],[home_store]]=5,"Middle",Table_Customer_Lookup[[#This Row],[home_store]]=8,"High")</f>
        <v>Low</v>
      </c>
      <c r="O1157" s="12">
        <f t="shared" si="18"/>
        <v>13</v>
      </c>
      <c r="P1157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Castor</v>
      </c>
      <c r="Q1157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Savage</v>
      </c>
    </row>
    <row r="1158" spans="1:17" x14ac:dyDescent="0.3">
      <c r="A1158">
        <v>103</v>
      </c>
      <c r="B1158">
        <v>3</v>
      </c>
      <c r="C1158" t="s">
        <v>4740</v>
      </c>
      <c r="D1158" t="s">
        <v>4741</v>
      </c>
      <c r="E1158" s="5">
        <v>43020</v>
      </c>
      <c r="F1158" t="s">
        <v>4742</v>
      </c>
      <c r="G1158" s="5">
        <v>24749</v>
      </c>
      <c r="H1158" t="s">
        <v>3288</v>
      </c>
      <c r="I1158">
        <v>1967</v>
      </c>
      <c r="J1158">
        <f>2025-Table_Customer_Lookup[[#This Row],[birth_year]]</f>
        <v>58</v>
      </c>
      <c r="K1158">
        <f ca="1">RANDBETWEEN(120,300)</f>
        <v>295</v>
      </c>
      <c r="N1158" s="13" t="str" cm="1">
        <f t="array" ref="N1158">_xlfn.IFS(Table_Customer_Lookup[[#This Row],[home_store]]=3,"Low",Table_Customer_Lookup[[#This Row],[home_store]]=5,"Middle",Table_Customer_Lookup[[#This Row],[home_store]]=8,"High")</f>
        <v>Low</v>
      </c>
      <c r="O1158" s="12">
        <f t="shared" si="18"/>
        <v>12</v>
      </c>
      <c r="P1158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Rigel</v>
      </c>
      <c r="Q1158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Dalton</v>
      </c>
    </row>
    <row r="1159" spans="1:17" x14ac:dyDescent="0.3">
      <c r="A1159">
        <v>104</v>
      </c>
      <c r="B1159">
        <v>3</v>
      </c>
      <c r="C1159" t="s">
        <v>4743</v>
      </c>
      <c r="D1159" t="s">
        <v>4744</v>
      </c>
      <c r="E1159" s="5">
        <v>43023</v>
      </c>
      <c r="F1159" t="s">
        <v>4745</v>
      </c>
      <c r="G1159" s="5">
        <v>24811</v>
      </c>
      <c r="H1159" t="s">
        <v>3288</v>
      </c>
      <c r="I1159">
        <v>1967</v>
      </c>
      <c r="J1159">
        <f>2025-Table_Customer_Lookup[[#This Row],[birth_year]]</f>
        <v>58</v>
      </c>
      <c r="K1159">
        <f ca="1">RANDBETWEEN(120,300)</f>
        <v>156</v>
      </c>
      <c r="N1159" s="13" t="str" cm="1">
        <f t="array" ref="N1159">_xlfn.IFS(Table_Customer_Lookup[[#This Row],[home_store]]=3,"Low",Table_Customer_Lookup[[#This Row],[home_store]]=5,"Middle",Table_Customer_Lookup[[#This Row],[home_store]]=8,"High")</f>
        <v>Low</v>
      </c>
      <c r="O1159" s="12">
        <f t="shared" si="18"/>
        <v>11</v>
      </c>
      <c r="P1159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Oleg</v>
      </c>
      <c r="Q1159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Mccray</v>
      </c>
    </row>
    <row r="1160" spans="1:17" x14ac:dyDescent="0.3">
      <c r="A1160">
        <v>106</v>
      </c>
      <c r="B1160">
        <v>3</v>
      </c>
      <c r="C1160" t="s">
        <v>4749</v>
      </c>
      <c r="D1160" t="s">
        <v>4750</v>
      </c>
      <c r="E1160" s="5">
        <v>43029</v>
      </c>
      <c r="F1160" t="s">
        <v>4751</v>
      </c>
      <c r="G1160" s="5">
        <v>24936</v>
      </c>
      <c r="H1160" t="s">
        <v>3288</v>
      </c>
      <c r="I1160">
        <v>1968</v>
      </c>
      <c r="J1160">
        <f>2025-Table_Customer_Lookup[[#This Row],[birth_year]]</f>
        <v>57</v>
      </c>
      <c r="K1160">
        <f ca="1">RANDBETWEEN(120,300)</f>
        <v>263</v>
      </c>
      <c r="N1160" s="13" t="str" cm="1">
        <f t="array" ref="N1160">_xlfn.IFS(Table_Customer_Lookup[[#This Row],[home_store]]=3,"Low",Table_Customer_Lookup[[#This Row],[home_store]]=5,"Middle",Table_Customer_Lookup[[#This Row],[home_store]]=8,"High")</f>
        <v>Low</v>
      </c>
      <c r="O1160" s="12">
        <f t="shared" si="18"/>
        <v>13</v>
      </c>
      <c r="P1160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Scott</v>
      </c>
      <c r="Q1160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Russell</v>
      </c>
    </row>
    <row r="1161" spans="1:17" x14ac:dyDescent="0.3">
      <c r="A1161">
        <v>107</v>
      </c>
      <c r="B1161">
        <v>3</v>
      </c>
      <c r="C1161" t="s">
        <v>4752</v>
      </c>
      <c r="D1161" t="s">
        <v>4753</v>
      </c>
      <c r="E1161" s="5">
        <v>43031</v>
      </c>
      <c r="F1161" t="s">
        <v>4754</v>
      </c>
      <c r="G1161" s="5">
        <v>24998</v>
      </c>
      <c r="H1161" t="s">
        <v>3288</v>
      </c>
      <c r="I1161">
        <v>1968</v>
      </c>
      <c r="J1161">
        <f>2025-Table_Customer_Lookup[[#This Row],[birth_year]]</f>
        <v>57</v>
      </c>
      <c r="K1161">
        <f ca="1">RANDBETWEEN(120,300)</f>
        <v>270</v>
      </c>
      <c r="N1161" s="13" t="str" cm="1">
        <f t="array" ref="N1161">_xlfn.IFS(Table_Customer_Lookup[[#This Row],[home_store]]=3,"Low",Table_Customer_Lookup[[#This Row],[home_store]]=5,"Middle",Table_Customer_Lookup[[#This Row],[home_store]]=8,"High")</f>
        <v>Low</v>
      </c>
      <c r="O1161" s="12">
        <f t="shared" si="18"/>
        <v>11</v>
      </c>
      <c r="P1161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Akeem</v>
      </c>
      <c r="Q1161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Wiley</v>
      </c>
    </row>
    <row r="1162" spans="1:17" x14ac:dyDescent="0.3">
      <c r="A1162">
        <v>109</v>
      </c>
      <c r="B1162">
        <v>3</v>
      </c>
      <c r="C1162" t="s">
        <v>4758</v>
      </c>
      <c r="D1162" t="s">
        <v>4759</v>
      </c>
      <c r="E1162" s="5">
        <v>43037</v>
      </c>
      <c r="F1162" t="s">
        <v>4760</v>
      </c>
      <c r="G1162" s="5">
        <v>25122</v>
      </c>
      <c r="H1162" t="s">
        <v>3288</v>
      </c>
      <c r="I1162">
        <v>1968</v>
      </c>
      <c r="J1162">
        <f>2025-Table_Customer_Lookup[[#This Row],[birth_year]]</f>
        <v>57</v>
      </c>
      <c r="K1162">
        <f ca="1">RANDBETWEEN(120,300)</f>
        <v>170</v>
      </c>
      <c r="N1162" s="13" t="str" cm="1">
        <f t="array" ref="N1162">_xlfn.IFS(Table_Customer_Lookup[[#This Row],[home_store]]=3,"Low",Table_Customer_Lookup[[#This Row],[home_store]]=5,"Middle",Table_Customer_Lookup[[#This Row],[home_store]]=8,"High")</f>
        <v>Low</v>
      </c>
      <c r="O1162" s="12">
        <f t="shared" si="18"/>
        <v>14</v>
      </c>
      <c r="P1162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Dennis</v>
      </c>
      <c r="Q1162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Leblanc</v>
      </c>
    </row>
    <row r="1163" spans="1:17" x14ac:dyDescent="0.3">
      <c r="A1163">
        <v>112</v>
      </c>
      <c r="B1163">
        <v>3</v>
      </c>
      <c r="C1163" t="s">
        <v>4767</v>
      </c>
      <c r="D1163" t="s">
        <v>4768</v>
      </c>
      <c r="E1163" s="5">
        <v>43045</v>
      </c>
      <c r="F1163" t="s">
        <v>4769</v>
      </c>
      <c r="G1163" s="5">
        <v>25308</v>
      </c>
      <c r="H1163" t="s">
        <v>3288</v>
      </c>
      <c r="I1163">
        <v>1969</v>
      </c>
      <c r="J1163">
        <f>2025-Table_Customer_Lookup[[#This Row],[birth_year]]</f>
        <v>56</v>
      </c>
      <c r="K1163">
        <f ca="1">RANDBETWEEN(120,300)</f>
        <v>239</v>
      </c>
      <c r="N1163" s="13" t="str" cm="1">
        <f t="array" ref="N1163">_xlfn.IFS(Table_Customer_Lookup[[#This Row],[home_store]]=3,"Low",Table_Customer_Lookup[[#This Row],[home_store]]=5,"Middle",Table_Customer_Lookup[[#This Row],[home_store]]=8,"High")</f>
        <v>Low</v>
      </c>
      <c r="O1163" s="12">
        <f t="shared" si="18"/>
        <v>17</v>
      </c>
      <c r="P1163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Allistair</v>
      </c>
      <c r="Q1163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Ramirez</v>
      </c>
    </row>
    <row r="1164" spans="1:17" x14ac:dyDescent="0.3">
      <c r="A1164">
        <v>113</v>
      </c>
      <c r="B1164">
        <v>3</v>
      </c>
      <c r="C1164" t="s">
        <v>4770</v>
      </c>
      <c r="D1164" t="s">
        <v>4771</v>
      </c>
      <c r="E1164" s="5">
        <v>43048</v>
      </c>
      <c r="F1164" t="s">
        <v>4772</v>
      </c>
      <c r="G1164" s="5">
        <v>25371</v>
      </c>
      <c r="H1164" t="s">
        <v>3288</v>
      </c>
      <c r="I1164">
        <v>1969</v>
      </c>
      <c r="J1164">
        <f>2025-Table_Customer_Lookup[[#This Row],[birth_year]]</f>
        <v>56</v>
      </c>
      <c r="K1164">
        <f ca="1">RANDBETWEEN(120,300)</f>
        <v>194</v>
      </c>
      <c r="N1164" s="13" t="str" cm="1">
        <f t="array" ref="N1164">_xlfn.IFS(Table_Customer_Lookup[[#This Row],[home_store]]=3,"Low",Table_Customer_Lookup[[#This Row],[home_store]]=5,"Middle",Table_Customer_Lookup[[#This Row],[home_store]]=8,"High")</f>
        <v>Low</v>
      </c>
      <c r="O1164" s="12">
        <f t="shared" si="18"/>
        <v>11</v>
      </c>
      <c r="P1164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Gannon</v>
      </c>
      <c r="Q1164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Rowe</v>
      </c>
    </row>
    <row r="1165" spans="1:17" x14ac:dyDescent="0.3">
      <c r="A1165">
        <v>116</v>
      </c>
      <c r="B1165">
        <v>3</v>
      </c>
      <c r="C1165" t="s">
        <v>4779</v>
      </c>
      <c r="D1165" t="s">
        <v>4780</v>
      </c>
      <c r="E1165" s="5">
        <v>43056</v>
      </c>
      <c r="F1165" t="s">
        <v>4781</v>
      </c>
      <c r="G1165" s="5">
        <v>25557</v>
      </c>
      <c r="H1165" t="s">
        <v>3288</v>
      </c>
      <c r="I1165">
        <v>1969</v>
      </c>
      <c r="J1165">
        <f>2025-Table_Customer_Lookup[[#This Row],[birth_year]]</f>
        <v>56</v>
      </c>
      <c r="K1165">
        <f ca="1">RANDBETWEEN(120,300)</f>
        <v>231</v>
      </c>
      <c r="N1165" s="13" t="str" cm="1">
        <f t="array" ref="N1165">_xlfn.IFS(Table_Customer_Lookup[[#This Row],[home_store]]=3,"Low",Table_Customer_Lookup[[#This Row],[home_store]]=5,"Middle",Table_Customer_Lookup[[#This Row],[home_store]]=8,"High")</f>
        <v>Low</v>
      </c>
      <c r="O1165" s="12">
        <f t="shared" si="18"/>
        <v>12</v>
      </c>
      <c r="P1165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Reese</v>
      </c>
      <c r="Q1165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Gibson</v>
      </c>
    </row>
    <row r="1166" spans="1:17" x14ac:dyDescent="0.3">
      <c r="A1166">
        <v>118</v>
      </c>
      <c r="B1166">
        <v>3</v>
      </c>
      <c r="C1166" t="s">
        <v>4785</v>
      </c>
      <c r="D1166" t="s">
        <v>4786</v>
      </c>
      <c r="E1166" s="5">
        <v>43062</v>
      </c>
      <c r="F1166" t="s">
        <v>4787</v>
      </c>
      <c r="G1166" s="5">
        <v>25681</v>
      </c>
      <c r="H1166" t="s">
        <v>3288</v>
      </c>
      <c r="I1166">
        <v>1970</v>
      </c>
      <c r="J1166">
        <f>2025-Table_Customer_Lookup[[#This Row],[birth_year]]</f>
        <v>55</v>
      </c>
      <c r="K1166">
        <f ca="1">RANDBETWEEN(120,300)</f>
        <v>226</v>
      </c>
      <c r="N1166" s="13" t="str" cm="1">
        <f t="array" ref="N1166">_xlfn.IFS(Table_Customer_Lookup[[#This Row],[home_store]]=3,"Low",Table_Customer_Lookup[[#This Row],[home_store]]=5,"Middle",Table_Customer_Lookup[[#This Row],[home_store]]=8,"High")</f>
        <v>Low</v>
      </c>
      <c r="O1166" s="12">
        <f t="shared" si="18"/>
        <v>12</v>
      </c>
      <c r="P1166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Alec</v>
      </c>
      <c r="Q1166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Emerson</v>
      </c>
    </row>
    <row r="1167" spans="1:17" x14ac:dyDescent="0.3">
      <c r="A1167">
        <v>119</v>
      </c>
      <c r="B1167">
        <v>3</v>
      </c>
      <c r="C1167" t="s">
        <v>4788</v>
      </c>
      <c r="D1167" t="s">
        <v>4789</v>
      </c>
      <c r="E1167" s="5">
        <v>43065</v>
      </c>
      <c r="F1167" t="s">
        <v>4790</v>
      </c>
      <c r="G1167" s="5">
        <v>25743</v>
      </c>
      <c r="H1167" t="s">
        <v>3288</v>
      </c>
      <c r="I1167">
        <v>1970</v>
      </c>
      <c r="J1167">
        <f>2025-Table_Customer_Lookup[[#This Row],[birth_year]]</f>
        <v>55</v>
      </c>
      <c r="K1167">
        <f ca="1">RANDBETWEEN(120,300)</f>
        <v>122</v>
      </c>
      <c r="N1167" s="13" t="str" cm="1">
        <f t="array" ref="N1167">_xlfn.IFS(Table_Customer_Lookup[[#This Row],[home_store]]=3,"Low",Table_Customer_Lookup[[#This Row],[home_store]]=5,"Middle",Table_Customer_Lookup[[#This Row],[home_store]]=8,"High")</f>
        <v>Low</v>
      </c>
      <c r="O1167" s="12">
        <f t="shared" si="18"/>
        <v>14</v>
      </c>
      <c r="P1167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Cullen</v>
      </c>
      <c r="Q1167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Harrell</v>
      </c>
    </row>
    <row r="1168" spans="1:17" x14ac:dyDescent="0.3">
      <c r="A1168">
        <v>122</v>
      </c>
      <c r="B1168">
        <v>3</v>
      </c>
      <c r="C1168" t="s">
        <v>4797</v>
      </c>
      <c r="D1168" t="s">
        <v>4798</v>
      </c>
      <c r="E1168" s="5">
        <v>43073</v>
      </c>
      <c r="F1168" t="s">
        <v>4799</v>
      </c>
      <c r="G1168" s="5">
        <v>25930</v>
      </c>
      <c r="H1168" t="s">
        <v>3288</v>
      </c>
      <c r="I1168">
        <v>1970</v>
      </c>
      <c r="J1168">
        <f>2025-Table_Customer_Lookup[[#This Row],[birth_year]]</f>
        <v>55</v>
      </c>
      <c r="K1168">
        <f ca="1">RANDBETWEEN(120,300)</f>
        <v>222</v>
      </c>
      <c r="N1168" s="13" t="str" cm="1">
        <f t="array" ref="N1168">_xlfn.IFS(Table_Customer_Lookup[[#This Row],[home_store]]=3,"Low",Table_Customer_Lookup[[#This Row],[home_store]]=5,"Middle",Table_Customer_Lookup[[#This Row],[home_store]]=8,"High")</f>
        <v>Low</v>
      </c>
      <c r="O1168" s="12">
        <f t="shared" si="18"/>
        <v>12</v>
      </c>
      <c r="P1168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Jermaine</v>
      </c>
      <c r="Q1168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Ray</v>
      </c>
    </row>
    <row r="1169" spans="1:17" x14ac:dyDescent="0.3">
      <c r="A1169">
        <v>124</v>
      </c>
      <c r="B1169">
        <v>3</v>
      </c>
      <c r="C1169" t="s">
        <v>4803</v>
      </c>
      <c r="D1169" t="s">
        <v>4804</v>
      </c>
      <c r="E1169" s="5">
        <v>43078</v>
      </c>
      <c r="F1169" t="s">
        <v>4805</v>
      </c>
      <c r="G1169" s="5">
        <v>26054</v>
      </c>
      <c r="H1169" t="s">
        <v>3288</v>
      </c>
      <c r="I1169">
        <v>1971</v>
      </c>
      <c r="J1169">
        <f>2025-Table_Customer_Lookup[[#This Row],[birth_year]]</f>
        <v>54</v>
      </c>
      <c r="K1169">
        <f ca="1">RANDBETWEEN(120,300)</f>
        <v>130</v>
      </c>
      <c r="N1169" s="13" t="str" cm="1">
        <f t="array" ref="N1169">_xlfn.IFS(Table_Customer_Lookup[[#This Row],[home_store]]=3,"Low",Table_Customer_Lookup[[#This Row],[home_store]]=5,"Middle",Table_Customer_Lookup[[#This Row],[home_store]]=8,"High")</f>
        <v>Low</v>
      </c>
      <c r="O1169" s="12">
        <f t="shared" si="18"/>
        <v>13</v>
      </c>
      <c r="P1169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Holmes</v>
      </c>
      <c r="Q1169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Dorsey</v>
      </c>
    </row>
    <row r="1170" spans="1:17" x14ac:dyDescent="0.3">
      <c r="A1170">
        <v>127</v>
      </c>
      <c r="B1170">
        <v>3</v>
      </c>
      <c r="C1170" t="s">
        <v>4812</v>
      </c>
      <c r="D1170" t="s">
        <v>4813</v>
      </c>
      <c r="E1170" s="5">
        <v>43087</v>
      </c>
      <c r="F1170" t="s">
        <v>4814</v>
      </c>
      <c r="G1170" s="5">
        <v>26240</v>
      </c>
      <c r="H1170" t="s">
        <v>3288</v>
      </c>
      <c r="I1170">
        <v>1971</v>
      </c>
      <c r="J1170">
        <f>2025-Table_Customer_Lookup[[#This Row],[birth_year]]</f>
        <v>54</v>
      </c>
      <c r="K1170">
        <f ca="1">RANDBETWEEN(120,300)</f>
        <v>128</v>
      </c>
      <c r="N1170" s="13" t="str" cm="1">
        <f t="array" ref="N1170">_xlfn.IFS(Table_Customer_Lookup[[#This Row],[home_store]]=3,"Low",Table_Customer_Lookup[[#This Row],[home_store]]=5,"Middle",Table_Customer_Lookup[[#This Row],[home_store]]=8,"High")</f>
        <v>Low</v>
      </c>
      <c r="O1170" s="12">
        <f t="shared" si="18"/>
        <v>12</v>
      </c>
      <c r="P1170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Stuart</v>
      </c>
      <c r="Q1170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Nunez</v>
      </c>
    </row>
    <row r="1171" spans="1:17" x14ac:dyDescent="0.3">
      <c r="A1171">
        <v>128</v>
      </c>
      <c r="B1171">
        <v>3</v>
      </c>
      <c r="C1171" t="s">
        <v>4815</v>
      </c>
      <c r="D1171" t="s">
        <v>4816</v>
      </c>
      <c r="E1171" s="5">
        <v>43089</v>
      </c>
      <c r="F1171" t="s">
        <v>4817</v>
      </c>
      <c r="G1171" s="5">
        <v>26303</v>
      </c>
      <c r="H1171" t="s">
        <v>3288</v>
      </c>
      <c r="I1171">
        <v>1972</v>
      </c>
      <c r="J1171">
        <f>2025-Table_Customer_Lookup[[#This Row],[birth_year]]</f>
        <v>53</v>
      </c>
      <c r="K1171">
        <f ca="1">RANDBETWEEN(120,300)</f>
        <v>282</v>
      </c>
      <c r="N1171" s="13" t="str" cm="1">
        <f t="array" ref="N1171">_xlfn.IFS(Table_Customer_Lookup[[#This Row],[home_store]]=3,"Low",Table_Customer_Lookup[[#This Row],[home_store]]=5,"Middle",Table_Customer_Lookup[[#This Row],[home_store]]=8,"High")</f>
        <v>Low</v>
      </c>
      <c r="O1171" s="12">
        <f t="shared" si="18"/>
        <v>16</v>
      </c>
      <c r="P1171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Bernard</v>
      </c>
      <c r="Q1171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Callahan</v>
      </c>
    </row>
    <row r="1172" spans="1:17" x14ac:dyDescent="0.3">
      <c r="A1172">
        <v>131</v>
      </c>
      <c r="B1172">
        <v>3</v>
      </c>
      <c r="C1172" t="s">
        <v>4824</v>
      </c>
      <c r="D1172" t="s">
        <v>4825</v>
      </c>
      <c r="E1172" s="5">
        <v>43098</v>
      </c>
      <c r="F1172" t="s">
        <v>4826</v>
      </c>
      <c r="G1172" s="5">
        <v>26489</v>
      </c>
      <c r="H1172" t="s">
        <v>3288</v>
      </c>
      <c r="I1172">
        <v>1972</v>
      </c>
      <c r="J1172">
        <f>2025-Table_Customer_Lookup[[#This Row],[birth_year]]</f>
        <v>53</v>
      </c>
      <c r="K1172">
        <f ca="1">RANDBETWEEN(120,300)</f>
        <v>184</v>
      </c>
      <c r="N1172" s="13" t="str" cm="1">
        <f t="array" ref="N1172">_xlfn.IFS(Table_Customer_Lookup[[#This Row],[home_store]]=3,"Low",Table_Customer_Lookup[[#This Row],[home_store]]=5,"Middle",Table_Customer_Lookup[[#This Row],[home_store]]=8,"High")</f>
        <v>Low</v>
      </c>
      <c r="O1172" s="12">
        <f t="shared" si="18"/>
        <v>12</v>
      </c>
      <c r="P1172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Amal</v>
      </c>
      <c r="Q1172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Dejesus</v>
      </c>
    </row>
    <row r="1173" spans="1:17" x14ac:dyDescent="0.3">
      <c r="A1173">
        <v>133</v>
      </c>
      <c r="B1173">
        <v>3</v>
      </c>
      <c r="C1173" t="s">
        <v>4830</v>
      </c>
      <c r="D1173" t="s">
        <v>4831</v>
      </c>
      <c r="E1173" s="5">
        <v>43103</v>
      </c>
      <c r="F1173" t="s">
        <v>4832</v>
      </c>
      <c r="G1173" s="5">
        <v>26613</v>
      </c>
      <c r="H1173" t="s">
        <v>3288</v>
      </c>
      <c r="I1173">
        <v>1972</v>
      </c>
      <c r="J1173">
        <f>2025-Table_Customer_Lookup[[#This Row],[birth_year]]</f>
        <v>53</v>
      </c>
      <c r="K1173">
        <f ca="1">RANDBETWEEN(120,300)</f>
        <v>269</v>
      </c>
      <c r="N1173" s="13" t="str" cm="1">
        <f t="array" ref="N1173">_xlfn.IFS(Table_Customer_Lookup[[#This Row],[home_store]]=3,"Low",Table_Customer_Lookup[[#This Row],[home_store]]=5,"Middle",Table_Customer_Lookup[[#This Row],[home_store]]=8,"High")</f>
        <v>Low</v>
      </c>
      <c r="O1173" s="12">
        <f t="shared" si="18"/>
        <v>10</v>
      </c>
      <c r="P1173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Zahir</v>
      </c>
      <c r="Q1173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Webb</v>
      </c>
    </row>
    <row r="1174" spans="1:17" x14ac:dyDescent="0.3">
      <c r="A1174">
        <v>134</v>
      </c>
      <c r="B1174">
        <v>3</v>
      </c>
      <c r="C1174" t="s">
        <v>4833</v>
      </c>
      <c r="D1174" t="s">
        <v>4834</v>
      </c>
      <c r="E1174" s="5">
        <v>43106</v>
      </c>
      <c r="F1174" t="s">
        <v>4835</v>
      </c>
      <c r="G1174" s="5">
        <v>26675</v>
      </c>
      <c r="H1174" t="s">
        <v>3288</v>
      </c>
      <c r="I1174">
        <v>1973</v>
      </c>
      <c r="J1174">
        <f>2025-Table_Customer_Lookup[[#This Row],[birth_year]]</f>
        <v>52</v>
      </c>
      <c r="K1174">
        <f ca="1">RANDBETWEEN(120,300)</f>
        <v>297</v>
      </c>
      <c r="N1174" s="13" t="str" cm="1">
        <f t="array" ref="N1174">_xlfn.IFS(Table_Customer_Lookup[[#This Row],[home_store]]=3,"Low",Table_Customer_Lookup[[#This Row],[home_store]]=5,"Middle",Table_Customer_Lookup[[#This Row],[home_store]]=8,"High")</f>
        <v>Low</v>
      </c>
      <c r="O1174" s="12">
        <f t="shared" si="18"/>
        <v>10</v>
      </c>
      <c r="P1174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Ian</v>
      </c>
      <c r="Q1174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Duncan</v>
      </c>
    </row>
    <row r="1175" spans="1:17" x14ac:dyDescent="0.3">
      <c r="A1175">
        <v>136</v>
      </c>
      <c r="B1175">
        <v>3</v>
      </c>
      <c r="C1175" t="s">
        <v>4839</v>
      </c>
      <c r="D1175" t="s">
        <v>4840</v>
      </c>
      <c r="E1175" s="5">
        <v>43111</v>
      </c>
      <c r="F1175" t="s">
        <v>4841</v>
      </c>
      <c r="G1175" s="5">
        <v>26800</v>
      </c>
      <c r="H1175" t="s">
        <v>3288</v>
      </c>
      <c r="I1175">
        <v>1973</v>
      </c>
      <c r="J1175">
        <f>2025-Table_Customer_Lookup[[#This Row],[birth_year]]</f>
        <v>52</v>
      </c>
      <c r="K1175">
        <f ca="1">RANDBETWEEN(120,300)</f>
        <v>279</v>
      </c>
      <c r="N1175" s="13" t="str" cm="1">
        <f t="array" ref="N1175">_xlfn.IFS(Table_Customer_Lookup[[#This Row],[home_store]]=3,"Low",Table_Customer_Lookup[[#This Row],[home_store]]=5,"Middle",Table_Customer_Lookup[[#This Row],[home_store]]=8,"High")</f>
        <v>Low</v>
      </c>
      <c r="O1175" s="12">
        <f t="shared" si="18"/>
        <v>11</v>
      </c>
      <c r="P1175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Neil</v>
      </c>
      <c r="Q1175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Bonner</v>
      </c>
    </row>
    <row r="1176" spans="1:17" x14ac:dyDescent="0.3">
      <c r="A1176">
        <v>137</v>
      </c>
      <c r="B1176">
        <v>3</v>
      </c>
      <c r="C1176" t="s">
        <v>4842</v>
      </c>
      <c r="D1176" t="s">
        <v>4843</v>
      </c>
      <c r="E1176" s="5">
        <v>43114</v>
      </c>
      <c r="F1176" t="s">
        <v>4844</v>
      </c>
      <c r="G1176" s="5">
        <v>26862</v>
      </c>
      <c r="H1176" t="s">
        <v>3288</v>
      </c>
      <c r="I1176">
        <v>1973</v>
      </c>
      <c r="J1176">
        <f>2025-Table_Customer_Lookup[[#This Row],[birth_year]]</f>
        <v>52</v>
      </c>
      <c r="K1176">
        <f ca="1">RANDBETWEEN(120,300)</f>
        <v>206</v>
      </c>
      <c r="N1176" s="13" t="str" cm="1">
        <f t="array" ref="N1176">_xlfn.IFS(Table_Customer_Lookup[[#This Row],[home_store]]=3,"Low",Table_Customer_Lookup[[#This Row],[home_store]]=5,"Middle",Table_Customer_Lookup[[#This Row],[home_store]]=8,"High")</f>
        <v>Low</v>
      </c>
      <c r="O1176" s="12">
        <f t="shared" si="18"/>
        <v>14</v>
      </c>
      <c r="P1176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Phelan</v>
      </c>
      <c r="Q1176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Wiggins</v>
      </c>
    </row>
    <row r="1177" spans="1:17" x14ac:dyDescent="0.3">
      <c r="A1177">
        <v>139</v>
      </c>
      <c r="B1177">
        <v>3</v>
      </c>
      <c r="C1177" t="s">
        <v>4848</v>
      </c>
      <c r="D1177" t="s">
        <v>4849</v>
      </c>
      <c r="E1177" s="5">
        <v>43120</v>
      </c>
      <c r="F1177" t="s">
        <v>4850</v>
      </c>
      <c r="G1177" s="5">
        <v>26986</v>
      </c>
      <c r="H1177" t="s">
        <v>3288</v>
      </c>
      <c r="I1177">
        <v>1973</v>
      </c>
      <c r="J1177">
        <f>2025-Table_Customer_Lookup[[#This Row],[birth_year]]</f>
        <v>52</v>
      </c>
      <c r="K1177">
        <f ca="1">RANDBETWEEN(120,300)</f>
        <v>274</v>
      </c>
      <c r="N1177" s="13" t="str" cm="1">
        <f t="array" ref="N1177">_xlfn.IFS(Table_Customer_Lookup[[#This Row],[home_store]]=3,"Low",Table_Customer_Lookup[[#This Row],[home_store]]=5,"Middle",Table_Customer_Lookup[[#This Row],[home_store]]=8,"High")</f>
        <v>Low</v>
      </c>
      <c r="O1177" s="12">
        <f t="shared" si="18"/>
        <v>12</v>
      </c>
      <c r="P1177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Beck</v>
      </c>
      <c r="Q1177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Griffin</v>
      </c>
    </row>
    <row r="1178" spans="1:17" x14ac:dyDescent="0.3">
      <c r="A1178">
        <v>142</v>
      </c>
      <c r="B1178">
        <v>3</v>
      </c>
      <c r="C1178" t="s">
        <v>4857</v>
      </c>
      <c r="D1178" t="s">
        <v>4858</v>
      </c>
      <c r="E1178" s="5">
        <v>43128</v>
      </c>
      <c r="F1178" t="s">
        <v>4859</v>
      </c>
      <c r="G1178" s="5">
        <v>27172</v>
      </c>
      <c r="H1178" t="s">
        <v>3288</v>
      </c>
      <c r="I1178">
        <v>1974</v>
      </c>
      <c r="J1178">
        <f>2025-Table_Customer_Lookup[[#This Row],[birth_year]]</f>
        <v>51</v>
      </c>
      <c r="K1178">
        <f ca="1">RANDBETWEEN(120,300)</f>
        <v>291</v>
      </c>
      <c r="N1178" s="13" t="str" cm="1">
        <f t="array" ref="N1178">_xlfn.IFS(Table_Customer_Lookup[[#This Row],[home_store]]=3,"Low",Table_Customer_Lookup[[#This Row],[home_store]]=5,"Middle",Table_Customer_Lookup[[#This Row],[home_store]]=8,"High")</f>
        <v>Low</v>
      </c>
      <c r="O1178" s="12">
        <f t="shared" si="18"/>
        <v>12</v>
      </c>
      <c r="P1178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Davis</v>
      </c>
      <c r="Q1178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Joyner</v>
      </c>
    </row>
    <row r="1179" spans="1:17" x14ac:dyDescent="0.3">
      <c r="A1179">
        <v>143</v>
      </c>
      <c r="B1179">
        <v>3</v>
      </c>
      <c r="C1179" t="s">
        <v>4860</v>
      </c>
      <c r="D1179" t="s">
        <v>4861</v>
      </c>
      <c r="E1179" s="5">
        <v>43131</v>
      </c>
      <c r="F1179" t="s">
        <v>4862</v>
      </c>
      <c r="G1179" s="5">
        <v>27235</v>
      </c>
      <c r="H1179" t="s">
        <v>3288</v>
      </c>
      <c r="I1179">
        <v>1974</v>
      </c>
      <c r="J1179">
        <f>2025-Table_Customer_Lookup[[#This Row],[birth_year]]</f>
        <v>51</v>
      </c>
      <c r="K1179">
        <f ca="1">RANDBETWEEN(120,300)</f>
        <v>255</v>
      </c>
      <c r="N1179" s="13" t="str" cm="1">
        <f t="array" ref="N1179">_xlfn.IFS(Table_Customer_Lookup[[#This Row],[home_store]]=3,"Low",Table_Customer_Lookup[[#This Row],[home_store]]=5,"Middle",Table_Customer_Lookup[[#This Row],[home_store]]=8,"High")</f>
        <v>Low</v>
      </c>
      <c r="O1179" s="12">
        <f t="shared" si="18"/>
        <v>15</v>
      </c>
      <c r="P1179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Uriah</v>
      </c>
      <c r="Q1179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Schroeder</v>
      </c>
    </row>
    <row r="1180" spans="1:17" x14ac:dyDescent="0.3">
      <c r="A1180">
        <v>146</v>
      </c>
      <c r="B1180">
        <v>3</v>
      </c>
      <c r="C1180" t="s">
        <v>4869</v>
      </c>
      <c r="D1180" t="s">
        <v>4870</v>
      </c>
      <c r="E1180" s="5">
        <v>43139</v>
      </c>
      <c r="F1180" t="s">
        <v>4871</v>
      </c>
      <c r="G1180" s="5">
        <v>27421</v>
      </c>
      <c r="H1180" t="s">
        <v>3288</v>
      </c>
      <c r="I1180">
        <v>1975</v>
      </c>
      <c r="J1180">
        <f>2025-Table_Customer_Lookup[[#This Row],[birth_year]]</f>
        <v>50</v>
      </c>
      <c r="K1180">
        <f ca="1">RANDBETWEEN(120,300)</f>
        <v>285</v>
      </c>
      <c r="N1180" s="13" t="str" cm="1">
        <f t="array" ref="N1180">_xlfn.IFS(Table_Customer_Lookup[[#This Row],[home_store]]=3,"Low",Table_Customer_Lookup[[#This Row],[home_store]]=5,"Middle",Table_Customer_Lookup[[#This Row],[home_store]]=8,"High")</f>
        <v>Low</v>
      </c>
      <c r="O1180" s="12">
        <f t="shared" si="18"/>
        <v>11</v>
      </c>
      <c r="P1180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Steel</v>
      </c>
      <c r="Q1180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Beach</v>
      </c>
    </row>
    <row r="1181" spans="1:17" x14ac:dyDescent="0.3">
      <c r="A1181">
        <v>148</v>
      </c>
      <c r="B1181">
        <v>3</v>
      </c>
      <c r="C1181" t="s">
        <v>4875</v>
      </c>
      <c r="D1181" t="s">
        <v>4876</v>
      </c>
      <c r="E1181" s="5">
        <v>43144</v>
      </c>
      <c r="F1181" t="s">
        <v>4877</v>
      </c>
      <c r="G1181" s="5">
        <v>27545</v>
      </c>
      <c r="H1181" t="s">
        <v>3288</v>
      </c>
      <c r="I1181">
        <v>1975</v>
      </c>
      <c r="J1181">
        <f>2025-Table_Customer_Lookup[[#This Row],[birth_year]]</f>
        <v>50</v>
      </c>
      <c r="K1181">
        <f ca="1">RANDBETWEEN(120,300)</f>
        <v>120</v>
      </c>
      <c r="N1181" s="13" t="str" cm="1">
        <f t="array" ref="N1181">_xlfn.IFS(Table_Customer_Lookup[[#This Row],[home_store]]=3,"Low",Table_Customer_Lookup[[#This Row],[home_store]]=5,"Middle",Table_Customer_Lookup[[#This Row],[home_store]]=8,"High")</f>
        <v>Low</v>
      </c>
      <c r="O1181" s="12">
        <f t="shared" si="18"/>
        <v>14</v>
      </c>
      <c r="P1181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Clinton</v>
      </c>
      <c r="Q1181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Savage</v>
      </c>
    </row>
    <row r="1182" spans="1:17" x14ac:dyDescent="0.3">
      <c r="A1182">
        <v>149</v>
      </c>
      <c r="B1182">
        <v>3</v>
      </c>
      <c r="C1182" t="s">
        <v>4878</v>
      </c>
      <c r="D1182" t="s">
        <v>4879</v>
      </c>
      <c r="E1182" s="5">
        <v>43147</v>
      </c>
      <c r="F1182" t="s">
        <v>4880</v>
      </c>
      <c r="G1182" s="5">
        <v>27607</v>
      </c>
      <c r="H1182" t="s">
        <v>3288</v>
      </c>
      <c r="I1182">
        <v>1975</v>
      </c>
      <c r="J1182">
        <f>2025-Table_Customer_Lookup[[#This Row],[birth_year]]</f>
        <v>50</v>
      </c>
      <c r="K1182">
        <f ca="1">RANDBETWEEN(120,300)</f>
        <v>282</v>
      </c>
      <c r="N1182" s="13" t="str" cm="1">
        <f t="array" ref="N1182">_xlfn.IFS(Table_Customer_Lookup[[#This Row],[home_store]]=3,"Low",Table_Customer_Lookup[[#This Row],[home_store]]=5,"Middle",Table_Customer_Lookup[[#This Row],[home_store]]=8,"High")</f>
        <v>Low</v>
      </c>
      <c r="O1182" s="12">
        <f t="shared" si="18"/>
        <v>11</v>
      </c>
      <c r="P1182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Axel</v>
      </c>
      <c r="Q1182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Hewitt</v>
      </c>
    </row>
    <row r="1183" spans="1:17" x14ac:dyDescent="0.3">
      <c r="A1183">
        <v>151</v>
      </c>
      <c r="B1183">
        <v>3</v>
      </c>
      <c r="C1183" t="s">
        <v>4884</v>
      </c>
      <c r="D1183" t="s">
        <v>4885</v>
      </c>
      <c r="E1183" s="5">
        <v>43153</v>
      </c>
      <c r="F1183" t="s">
        <v>4886</v>
      </c>
      <c r="G1183" s="5">
        <v>27732</v>
      </c>
      <c r="H1183" t="s">
        <v>3288</v>
      </c>
      <c r="I1183">
        <v>1975</v>
      </c>
      <c r="J1183">
        <f>2025-Table_Customer_Lookup[[#This Row],[birth_year]]</f>
        <v>50</v>
      </c>
      <c r="K1183">
        <f ca="1">RANDBETWEEN(120,300)</f>
        <v>254</v>
      </c>
      <c r="N1183" s="13" t="str" cm="1">
        <f t="array" ref="N1183">_xlfn.IFS(Table_Customer_Lookup[[#This Row],[home_store]]=3,"Low",Table_Customer_Lookup[[#This Row],[home_store]]=5,"Middle",Table_Customer_Lookup[[#This Row],[home_store]]=8,"High")</f>
        <v>Low</v>
      </c>
      <c r="O1183" s="12">
        <f t="shared" si="18"/>
        <v>13</v>
      </c>
      <c r="P1183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Jelani</v>
      </c>
      <c r="Q1183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Mathis</v>
      </c>
    </row>
    <row r="1184" spans="1:17" x14ac:dyDescent="0.3">
      <c r="A1184">
        <v>152</v>
      </c>
      <c r="B1184">
        <v>3</v>
      </c>
      <c r="C1184" t="s">
        <v>4887</v>
      </c>
      <c r="D1184" t="s">
        <v>4888</v>
      </c>
      <c r="E1184" s="5">
        <v>43156</v>
      </c>
      <c r="F1184" t="s">
        <v>4889</v>
      </c>
      <c r="G1184" s="5">
        <v>27794</v>
      </c>
      <c r="H1184" t="s">
        <v>3288</v>
      </c>
      <c r="I1184">
        <v>1976</v>
      </c>
      <c r="J1184">
        <f>2025-Table_Customer_Lookup[[#This Row],[birth_year]]</f>
        <v>49</v>
      </c>
      <c r="K1184">
        <f ca="1">RANDBETWEEN(120,300)</f>
        <v>160</v>
      </c>
      <c r="N1184" s="13" t="str" cm="1">
        <f t="array" ref="N1184">_xlfn.IFS(Table_Customer_Lookup[[#This Row],[home_store]]=3,"Low",Table_Customer_Lookup[[#This Row],[home_store]]=5,"Middle",Table_Customer_Lookup[[#This Row],[home_store]]=8,"High")</f>
        <v>Low</v>
      </c>
      <c r="O1184" s="12">
        <f t="shared" si="18"/>
        <v>15</v>
      </c>
      <c r="P1184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Zahir</v>
      </c>
      <c r="Q1184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Davenport</v>
      </c>
    </row>
    <row r="1185" spans="1:17" x14ac:dyDescent="0.3">
      <c r="A1185">
        <v>154</v>
      </c>
      <c r="B1185">
        <v>3</v>
      </c>
      <c r="C1185" t="s">
        <v>4893</v>
      </c>
      <c r="D1185" t="s">
        <v>4894</v>
      </c>
      <c r="E1185" s="5">
        <v>43161</v>
      </c>
      <c r="F1185" t="s">
        <v>4895</v>
      </c>
      <c r="G1185" s="5">
        <v>27918</v>
      </c>
      <c r="H1185" t="s">
        <v>3288</v>
      </c>
      <c r="I1185">
        <v>1976</v>
      </c>
      <c r="J1185">
        <f>2025-Table_Customer_Lookup[[#This Row],[birth_year]]</f>
        <v>49</v>
      </c>
      <c r="K1185">
        <f ca="1">RANDBETWEEN(120,300)</f>
        <v>149</v>
      </c>
      <c r="N1185" s="13" t="str" cm="1">
        <f t="array" ref="N1185">_xlfn.IFS(Table_Customer_Lookup[[#This Row],[home_store]]=3,"Low",Table_Customer_Lookup[[#This Row],[home_store]]=5,"Middle",Table_Customer_Lookup[[#This Row],[home_store]]=8,"High")</f>
        <v>Low</v>
      </c>
      <c r="O1185" s="12">
        <f t="shared" si="18"/>
        <v>12</v>
      </c>
      <c r="P1185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Edan</v>
      </c>
      <c r="Q1185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Nichols</v>
      </c>
    </row>
    <row r="1186" spans="1:17" x14ac:dyDescent="0.3">
      <c r="A1186">
        <v>157</v>
      </c>
      <c r="B1186">
        <v>3</v>
      </c>
      <c r="C1186" t="s">
        <v>4902</v>
      </c>
      <c r="D1186" t="s">
        <v>4903</v>
      </c>
      <c r="E1186" s="5">
        <v>43169</v>
      </c>
      <c r="F1186" t="s">
        <v>4904</v>
      </c>
      <c r="G1186" s="5">
        <v>28104</v>
      </c>
      <c r="H1186" t="s">
        <v>3288</v>
      </c>
      <c r="I1186">
        <v>1976</v>
      </c>
      <c r="J1186">
        <f>2025-Table_Customer_Lookup[[#This Row],[birth_year]]</f>
        <v>49</v>
      </c>
      <c r="K1186">
        <f ca="1">RANDBETWEEN(120,300)</f>
        <v>150</v>
      </c>
      <c r="N1186" s="13" t="str" cm="1">
        <f t="array" ref="N1186">_xlfn.IFS(Table_Customer_Lookup[[#This Row],[home_store]]=3,"Low",Table_Customer_Lookup[[#This Row],[home_store]]=5,"Middle",Table_Customer_Lookup[[#This Row],[home_store]]=8,"High")</f>
        <v>Low</v>
      </c>
      <c r="O1186" s="12">
        <f t="shared" si="18"/>
        <v>18</v>
      </c>
      <c r="P1186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Sylvester</v>
      </c>
      <c r="Q1186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Cantrell</v>
      </c>
    </row>
    <row r="1187" spans="1:17" x14ac:dyDescent="0.3">
      <c r="A1187">
        <v>158</v>
      </c>
      <c r="B1187">
        <v>3</v>
      </c>
      <c r="C1187" t="s">
        <v>4905</v>
      </c>
      <c r="D1187" t="s">
        <v>4906</v>
      </c>
      <c r="E1187" s="5">
        <v>43172</v>
      </c>
      <c r="F1187" t="s">
        <v>4907</v>
      </c>
      <c r="G1187" s="5">
        <v>28167</v>
      </c>
      <c r="H1187" t="s">
        <v>3288</v>
      </c>
      <c r="I1187">
        <v>1977</v>
      </c>
      <c r="J1187">
        <f>2025-Table_Customer_Lookup[[#This Row],[birth_year]]</f>
        <v>48</v>
      </c>
      <c r="K1187">
        <f ca="1">RANDBETWEEN(120,300)</f>
        <v>258</v>
      </c>
      <c r="N1187" s="13" t="str" cm="1">
        <f t="array" ref="N1187">_xlfn.IFS(Table_Customer_Lookup[[#This Row],[home_store]]=3,"Low",Table_Customer_Lookup[[#This Row],[home_store]]=5,"Middle",Table_Customer_Lookup[[#This Row],[home_store]]=8,"High")</f>
        <v>Low</v>
      </c>
      <c r="O1187" s="12">
        <f t="shared" si="18"/>
        <v>12</v>
      </c>
      <c r="P1187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Conan</v>
      </c>
      <c r="Q1187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Wilcox</v>
      </c>
    </row>
    <row r="1188" spans="1:17" x14ac:dyDescent="0.3">
      <c r="A1188">
        <v>161</v>
      </c>
      <c r="B1188">
        <v>3</v>
      </c>
      <c r="C1188" t="s">
        <v>4914</v>
      </c>
      <c r="D1188" t="s">
        <v>4915</v>
      </c>
      <c r="E1188" s="5">
        <v>43180</v>
      </c>
      <c r="F1188" t="s">
        <v>4916</v>
      </c>
      <c r="G1188" s="5">
        <v>28353</v>
      </c>
      <c r="H1188" t="s">
        <v>3288</v>
      </c>
      <c r="I1188">
        <v>1977</v>
      </c>
      <c r="J1188">
        <f>2025-Table_Customer_Lookup[[#This Row],[birth_year]]</f>
        <v>48</v>
      </c>
      <c r="K1188">
        <f ca="1">RANDBETWEEN(120,300)</f>
        <v>266</v>
      </c>
      <c r="N1188" s="13" t="str" cm="1">
        <f t="array" ref="N1188">_xlfn.IFS(Table_Customer_Lookup[[#This Row],[home_store]]=3,"Low",Table_Customer_Lookup[[#This Row],[home_store]]=5,"Middle",Table_Customer_Lookup[[#This Row],[home_store]]=8,"High")</f>
        <v>Low</v>
      </c>
      <c r="O1188" s="12">
        <f t="shared" si="18"/>
        <v>10</v>
      </c>
      <c r="P1188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Clark</v>
      </c>
      <c r="Q1188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Kane</v>
      </c>
    </row>
    <row r="1189" spans="1:17" x14ac:dyDescent="0.3">
      <c r="A1189">
        <v>163</v>
      </c>
      <c r="B1189">
        <v>3</v>
      </c>
      <c r="C1189" t="s">
        <v>4920</v>
      </c>
      <c r="D1189" t="s">
        <v>4921</v>
      </c>
      <c r="E1189" s="5">
        <v>43186</v>
      </c>
      <c r="F1189" t="s">
        <v>4922</v>
      </c>
      <c r="G1189" s="5">
        <v>28477</v>
      </c>
      <c r="H1189" t="s">
        <v>3288</v>
      </c>
      <c r="I1189">
        <v>1977</v>
      </c>
      <c r="J1189">
        <f>2025-Table_Customer_Lookup[[#This Row],[birth_year]]</f>
        <v>48</v>
      </c>
      <c r="K1189">
        <f ca="1">RANDBETWEEN(120,300)</f>
        <v>199</v>
      </c>
      <c r="N1189" s="13" t="str" cm="1">
        <f t="array" ref="N1189">_xlfn.IFS(Table_Customer_Lookup[[#This Row],[home_store]]=3,"Low",Table_Customer_Lookup[[#This Row],[home_store]]=5,"Middle",Table_Customer_Lookup[[#This Row],[home_store]]=8,"High")</f>
        <v>Low</v>
      </c>
      <c r="O1189" s="12">
        <f t="shared" si="18"/>
        <v>13</v>
      </c>
      <c r="P1189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Aidan</v>
      </c>
      <c r="Q1189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Fuentes</v>
      </c>
    </row>
    <row r="1190" spans="1:17" x14ac:dyDescent="0.3">
      <c r="A1190">
        <v>164</v>
      </c>
      <c r="B1190">
        <v>3</v>
      </c>
      <c r="C1190" t="s">
        <v>4923</v>
      </c>
      <c r="D1190" t="s">
        <v>4924</v>
      </c>
      <c r="E1190" s="5">
        <v>43189</v>
      </c>
      <c r="F1190" t="s">
        <v>4925</v>
      </c>
      <c r="G1190" s="5">
        <v>28539</v>
      </c>
      <c r="H1190" t="s">
        <v>3288</v>
      </c>
      <c r="I1190">
        <v>1978</v>
      </c>
      <c r="J1190">
        <f>2025-Table_Customer_Lookup[[#This Row],[birth_year]]</f>
        <v>47</v>
      </c>
      <c r="K1190">
        <f ca="1">RANDBETWEEN(120,300)</f>
        <v>212</v>
      </c>
      <c r="N1190" s="13" t="str" cm="1">
        <f t="array" ref="N1190">_xlfn.IFS(Table_Customer_Lookup[[#This Row],[home_store]]=3,"Low",Table_Customer_Lookup[[#This Row],[home_store]]=5,"Middle",Table_Customer_Lookup[[#This Row],[home_store]]=8,"High")</f>
        <v>Low</v>
      </c>
      <c r="O1190" s="12">
        <f t="shared" si="18"/>
        <v>12</v>
      </c>
      <c r="P1190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Baker</v>
      </c>
      <c r="Q1190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Turner</v>
      </c>
    </row>
    <row r="1191" spans="1:17" x14ac:dyDescent="0.3">
      <c r="A1191">
        <v>166</v>
      </c>
      <c r="B1191">
        <v>3</v>
      </c>
      <c r="C1191" t="s">
        <v>4929</v>
      </c>
      <c r="D1191" t="s">
        <v>4930</v>
      </c>
      <c r="E1191" s="5">
        <v>43194</v>
      </c>
      <c r="F1191" t="s">
        <v>4931</v>
      </c>
      <c r="G1191" s="5">
        <v>28664</v>
      </c>
      <c r="H1191" t="s">
        <v>3288</v>
      </c>
      <c r="I1191">
        <v>1978</v>
      </c>
      <c r="J1191">
        <f>2025-Table_Customer_Lookup[[#This Row],[birth_year]]</f>
        <v>47</v>
      </c>
      <c r="K1191">
        <f ca="1">RANDBETWEEN(120,300)</f>
        <v>141</v>
      </c>
      <c r="N1191" s="13" t="str" cm="1">
        <f t="array" ref="N1191">_xlfn.IFS(Table_Customer_Lookup[[#This Row],[home_store]]=3,"Low",Table_Customer_Lookup[[#This Row],[home_store]]=5,"Middle",Table_Customer_Lookup[[#This Row],[home_store]]=8,"High")</f>
        <v>Low</v>
      </c>
      <c r="O1191" s="12">
        <f t="shared" si="18"/>
        <v>11</v>
      </c>
      <c r="P1191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Noah</v>
      </c>
      <c r="Q1191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Mendez</v>
      </c>
    </row>
    <row r="1192" spans="1:17" x14ac:dyDescent="0.3">
      <c r="A1192">
        <v>167</v>
      </c>
      <c r="B1192">
        <v>3</v>
      </c>
      <c r="C1192" t="s">
        <v>4932</v>
      </c>
      <c r="D1192" t="s">
        <v>4933</v>
      </c>
      <c r="E1192" s="5">
        <v>43197</v>
      </c>
      <c r="F1192" t="s">
        <v>4934</v>
      </c>
      <c r="G1192" s="5">
        <v>28726</v>
      </c>
      <c r="H1192" t="s">
        <v>3288</v>
      </c>
      <c r="I1192">
        <v>1978</v>
      </c>
      <c r="J1192">
        <f>2025-Table_Customer_Lookup[[#This Row],[birth_year]]</f>
        <v>47</v>
      </c>
      <c r="K1192">
        <f ca="1">RANDBETWEEN(120,300)</f>
        <v>201</v>
      </c>
      <c r="N1192" s="13" t="str" cm="1">
        <f t="array" ref="N1192">_xlfn.IFS(Table_Customer_Lookup[[#This Row],[home_store]]=3,"Low",Table_Customer_Lookup[[#This Row],[home_store]]=5,"Middle",Table_Customer_Lookup[[#This Row],[home_store]]=8,"High")</f>
        <v>Low</v>
      </c>
      <c r="O1192" s="12">
        <f t="shared" si="18"/>
        <v>12</v>
      </c>
      <c r="P1192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Isaiah</v>
      </c>
      <c r="Q1192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Gates</v>
      </c>
    </row>
    <row r="1193" spans="1:17" x14ac:dyDescent="0.3">
      <c r="A1193">
        <v>169</v>
      </c>
      <c r="B1193">
        <v>3</v>
      </c>
      <c r="C1193" t="s">
        <v>4938</v>
      </c>
      <c r="D1193" t="s">
        <v>4939</v>
      </c>
      <c r="E1193" s="5">
        <v>43202</v>
      </c>
      <c r="F1193" t="s">
        <v>4940</v>
      </c>
      <c r="G1193" s="5">
        <v>28850</v>
      </c>
      <c r="H1193" t="s">
        <v>3288</v>
      </c>
      <c r="I1193">
        <v>1978</v>
      </c>
      <c r="J1193">
        <f>2025-Table_Customer_Lookup[[#This Row],[birth_year]]</f>
        <v>47</v>
      </c>
      <c r="K1193">
        <f ca="1">RANDBETWEEN(120,300)</f>
        <v>144</v>
      </c>
      <c r="N1193" s="13" t="str" cm="1">
        <f t="array" ref="N1193">_xlfn.IFS(Table_Customer_Lookup[[#This Row],[home_store]]=3,"Low",Table_Customer_Lookup[[#This Row],[home_store]]=5,"Middle",Table_Customer_Lookup[[#This Row],[home_store]]=8,"High")</f>
        <v>Low</v>
      </c>
      <c r="O1193" s="12">
        <f t="shared" si="18"/>
        <v>12</v>
      </c>
      <c r="P1193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Camden</v>
      </c>
      <c r="Q1193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Lyons</v>
      </c>
    </row>
    <row r="1194" spans="1:17" x14ac:dyDescent="0.3">
      <c r="A1194">
        <v>172</v>
      </c>
      <c r="B1194">
        <v>3</v>
      </c>
      <c r="C1194" t="s">
        <v>4947</v>
      </c>
      <c r="D1194" t="s">
        <v>4948</v>
      </c>
      <c r="E1194" s="5">
        <v>43211</v>
      </c>
      <c r="F1194" t="s">
        <v>4949</v>
      </c>
      <c r="G1194" s="5">
        <v>29036</v>
      </c>
      <c r="H1194" t="s">
        <v>3288</v>
      </c>
      <c r="I1194">
        <v>1979</v>
      </c>
      <c r="J1194">
        <f>2025-Table_Customer_Lookup[[#This Row],[birth_year]]</f>
        <v>46</v>
      </c>
      <c r="K1194">
        <f ca="1">RANDBETWEEN(120,300)</f>
        <v>196</v>
      </c>
      <c r="N1194" s="13" t="str" cm="1">
        <f t="array" ref="N1194">_xlfn.IFS(Table_Customer_Lookup[[#This Row],[home_store]]=3,"Low",Table_Customer_Lookup[[#This Row],[home_store]]=5,"Middle",Table_Customer_Lookup[[#This Row],[home_store]]=8,"High")</f>
        <v>Low</v>
      </c>
      <c r="O1194" s="12">
        <f t="shared" si="18"/>
        <v>12</v>
      </c>
      <c r="P1194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Nigel</v>
      </c>
      <c r="Q1194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Turner</v>
      </c>
    </row>
    <row r="1195" spans="1:17" x14ac:dyDescent="0.3">
      <c r="A1195">
        <v>173</v>
      </c>
      <c r="B1195">
        <v>3</v>
      </c>
      <c r="C1195" t="s">
        <v>4950</v>
      </c>
      <c r="D1195" t="s">
        <v>4951</v>
      </c>
      <c r="E1195" s="5">
        <v>43213</v>
      </c>
      <c r="F1195" t="s">
        <v>4952</v>
      </c>
      <c r="G1195" s="5">
        <v>29099</v>
      </c>
      <c r="H1195" t="s">
        <v>3288</v>
      </c>
      <c r="I1195">
        <v>1979</v>
      </c>
      <c r="J1195">
        <f>2025-Table_Customer_Lookup[[#This Row],[birth_year]]</f>
        <v>46</v>
      </c>
      <c r="K1195">
        <f ca="1">RANDBETWEEN(120,300)</f>
        <v>287</v>
      </c>
      <c r="N1195" s="13" t="str" cm="1">
        <f t="array" ref="N1195">_xlfn.IFS(Table_Customer_Lookup[[#This Row],[home_store]]=3,"Low",Table_Customer_Lookup[[#This Row],[home_store]]=5,"Middle",Table_Customer_Lookup[[#This Row],[home_store]]=8,"High")</f>
        <v>Low</v>
      </c>
      <c r="O1195" s="12">
        <f t="shared" si="18"/>
        <v>17</v>
      </c>
      <c r="P1195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Daquan</v>
      </c>
      <c r="Q1195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Stephenson</v>
      </c>
    </row>
    <row r="1196" spans="1:17" x14ac:dyDescent="0.3">
      <c r="A1196">
        <v>176</v>
      </c>
      <c r="B1196">
        <v>3</v>
      </c>
      <c r="C1196" t="s">
        <v>4959</v>
      </c>
      <c r="D1196" t="s">
        <v>4960</v>
      </c>
      <c r="E1196" s="5">
        <v>43222</v>
      </c>
      <c r="F1196" t="s">
        <v>4961</v>
      </c>
      <c r="G1196" s="5">
        <v>29285</v>
      </c>
      <c r="H1196" t="s">
        <v>3288</v>
      </c>
      <c r="I1196">
        <v>1980</v>
      </c>
      <c r="J1196">
        <f>2025-Table_Customer_Lookup[[#This Row],[birth_year]]</f>
        <v>45</v>
      </c>
      <c r="K1196">
        <f ca="1">RANDBETWEEN(120,300)</f>
        <v>223</v>
      </c>
      <c r="N1196" s="13" t="str" cm="1">
        <f t="array" ref="N1196">_xlfn.IFS(Table_Customer_Lookup[[#This Row],[home_store]]=3,"Low",Table_Customer_Lookup[[#This Row],[home_store]]=5,"Middle",Table_Customer_Lookup[[#This Row],[home_store]]=8,"High")</f>
        <v>Low</v>
      </c>
      <c r="O1196" s="12">
        <f t="shared" si="18"/>
        <v>14</v>
      </c>
      <c r="P1196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Ignatius</v>
      </c>
      <c r="Q1196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Garza</v>
      </c>
    </row>
    <row r="1197" spans="1:17" x14ac:dyDescent="0.3">
      <c r="A1197">
        <v>178</v>
      </c>
      <c r="B1197">
        <v>3</v>
      </c>
      <c r="C1197" t="s">
        <v>4965</v>
      </c>
      <c r="D1197" t="s">
        <v>4966</v>
      </c>
      <c r="E1197" s="5">
        <v>43227</v>
      </c>
      <c r="F1197" t="s">
        <v>4967</v>
      </c>
      <c r="G1197" s="5">
        <v>29409</v>
      </c>
      <c r="H1197" t="s">
        <v>3288</v>
      </c>
      <c r="I1197">
        <v>1980</v>
      </c>
      <c r="J1197">
        <f>2025-Table_Customer_Lookup[[#This Row],[birth_year]]</f>
        <v>45</v>
      </c>
      <c r="K1197">
        <f ca="1">RANDBETWEEN(120,300)</f>
        <v>147</v>
      </c>
      <c r="N1197" s="13" t="str" cm="1">
        <f t="array" ref="N1197">_xlfn.IFS(Table_Customer_Lookup[[#This Row],[home_store]]=3,"Low",Table_Customer_Lookup[[#This Row],[home_store]]=5,"Middle",Table_Customer_Lookup[[#This Row],[home_store]]=8,"High")</f>
        <v>Low</v>
      </c>
      <c r="O1197" s="12">
        <f t="shared" si="18"/>
        <v>14</v>
      </c>
      <c r="P1197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Carlos</v>
      </c>
      <c r="Q1197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Webster</v>
      </c>
    </row>
    <row r="1198" spans="1:17" x14ac:dyDescent="0.3">
      <c r="A1198">
        <v>181</v>
      </c>
      <c r="B1198">
        <v>3</v>
      </c>
      <c r="C1198" t="s">
        <v>4974</v>
      </c>
      <c r="D1198" t="s">
        <v>4975</v>
      </c>
      <c r="E1198" s="5">
        <v>43235</v>
      </c>
      <c r="F1198" t="s">
        <v>4976</v>
      </c>
      <c r="G1198" s="5">
        <v>29596</v>
      </c>
      <c r="H1198" t="s">
        <v>3288</v>
      </c>
      <c r="I1198">
        <v>1981</v>
      </c>
      <c r="J1198">
        <f>2025-Table_Customer_Lookup[[#This Row],[birth_year]]</f>
        <v>44</v>
      </c>
      <c r="K1198">
        <f ca="1">RANDBETWEEN(120,300)</f>
        <v>206</v>
      </c>
      <c r="N1198" s="13" t="str" cm="1">
        <f t="array" ref="N1198">_xlfn.IFS(Table_Customer_Lookup[[#This Row],[home_store]]=3,"Low",Table_Customer_Lookup[[#This Row],[home_store]]=5,"Middle",Table_Customer_Lookup[[#This Row],[home_store]]=8,"High")</f>
        <v>Low</v>
      </c>
      <c r="O1198" s="12">
        <f t="shared" si="18"/>
        <v>13</v>
      </c>
      <c r="P1198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Brenden</v>
      </c>
      <c r="Q1198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Lloyd</v>
      </c>
    </row>
    <row r="1199" spans="1:17" x14ac:dyDescent="0.3">
      <c r="A1199">
        <v>182</v>
      </c>
      <c r="B1199">
        <v>3</v>
      </c>
      <c r="C1199" t="s">
        <v>4977</v>
      </c>
      <c r="D1199" t="s">
        <v>4978</v>
      </c>
      <c r="E1199" s="5">
        <v>43238</v>
      </c>
      <c r="F1199" t="s">
        <v>4979</v>
      </c>
      <c r="G1199" s="5">
        <v>29658</v>
      </c>
      <c r="H1199" t="s">
        <v>3288</v>
      </c>
      <c r="I1199">
        <v>1981</v>
      </c>
      <c r="J1199">
        <f>2025-Table_Customer_Lookup[[#This Row],[birth_year]]</f>
        <v>44</v>
      </c>
      <c r="K1199">
        <f ca="1">RANDBETWEEN(120,300)</f>
        <v>250</v>
      </c>
      <c r="N1199" s="13" t="str" cm="1">
        <f t="array" ref="N1199">_xlfn.IFS(Table_Customer_Lookup[[#This Row],[home_store]]=3,"Low",Table_Customer_Lookup[[#This Row],[home_store]]=5,"Middle",Table_Customer_Lookup[[#This Row],[home_store]]=8,"High")</f>
        <v>Low</v>
      </c>
      <c r="O1199" s="12">
        <f t="shared" si="18"/>
        <v>14</v>
      </c>
      <c r="P1199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Vernon</v>
      </c>
      <c r="Q1199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Hubbard</v>
      </c>
    </row>
    <row r="1200" spans="1:17" x14ac:dyDescent="0.3">
      <c r="A1200">
        <v>184</v>
      </c>
      <c r="B1200">
        <v>3</v>
      </c>
      <c r="C1200" t="s">
        <v>4983</v>
      </c>
      <c r="D1200" t="s">
        <v>4984</v>
      </c>
      <c r="E1200" s="5">
        <v>43244</v>
      </c>
      <c r="F1200" t="s">
        <v>4985</v>
      </c>
      <c r="G1200" s="5">
        <v>29782</v>
      </c>
      <c r="H1200" t="s">
        <v>3288</v>
      </c>
      <c r="I1200">
        <v>1981</v>
      </c>
      <c r="J1200">
        <f>2025-Table_Customer_Lookup[[#This Row],[birth_year]]</f>
        <v>44</v>
      </c>
      <c r="K1200">
        <f ca="1">RANDBETWEEN(120,300)</f>
        <v>217</v>
      </c>
      <c r="N1200" s="13" t="str" cm="1">
        <f t="array" ref="N1200">_xlfn.IFS(Table_Customer_Lookup[[#This Row],[home_store]]=3,"Low",Table_Customer_Lookup[[#This Row],[home_store]]=5,"Middle",Table_Customer_Lookup[[#This Row],[home_store]]=8,"High")</f>
        <v>Low</v>
      </c>
      <c r="O1200" s="12">
        <f t="shared" si="18"/>
        <v>13</v>
      </c>
      <c r="P1200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Xenos</v>
      </c>
      <c r="Q1200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Shepard</v>
      </c>
    </row>
    <row r="1201" spans="1:17" x14ac:dyDescent="0.3">
      <c r="A1201">
        <v>187</v>
      </c>
      <c r="B1201">
        <v>3</v>
      </c>
      <c r="C1201" t="s">
        <v>4992</v>
      </c>
      <c r="D1201" t="s">
        <v>4993</v>
      </c>
      <c r="E1201" s="5">
        <v>43252</v>
      </c>
      <c r="F1201" t="s">
        <v>4994</v>
      </c>
      <c r="G1201" s="5">
        <v>29968</v>
      </c>
      <c r="H1201" t="s">
        <v>3288</v>
      </c>
      <c r="I1201">
        <v>1982</v>
      </c>
      <c r="J1201">
        <f>2025-Table_Customer_Lookup[[#This Row],[birth_year]]</f>
        <v>43</v>
      </c>
      <c r="K1201">
        <f ca="1">RANDBETWEEN(120,300)</f>
        <v>204</v>
      </c>
      <c r="N1201" s="13" t="str" cm="1">
        <f t="array" ref="N1201">_xlfn.IFS(Table_Customer_Lookup[[#This Row],[home_store]]=3,"Low",Table_Customer_Lookup[[#This Row],[home_store]]=5,"Middle",Table_Customer_Lookup[[#This Row],[home_store]]=8,"High")</f>
        <v>Low</v>
      </c>
      <c r="O1201" s="12">
        <f t="shared" si="18"/>
        <v>16</v>
      </c>
      <c r="P1201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Fitzgerald</v>
      </c>
      <c r="Q1201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Miles</v>
      </c>
    </row>
    <row r="1202" spans="1:17" x14ac:dyDescent="0.3">
      <c r="A1202">
        <v>188</v>
      </c>
      <c r="B1202">
        <v>3</v>
      </c>
      <c r="C1202" t="s">
        <v>4995</v>
      </c>
      <c r="D1202" t="s">
        <v>4996</v>
      </c>
      <c r="E1202" s="5">
        <v>43255</v>
      </c>
      <c r="F1202" t="s">
        <v>4997</v>
      </c>
      <c r="G1202" s="5">
        <v>30031</v>
      </c>
      <c r="H1202" t="s">
        <v>3288</v>
      </c>
      <c r="I1202">
        <v>1982</v>
      </c>
      <c r="J1202">
        <f>2025-Table_Customer_Lookup[[#This Row],[birth_year]]</f>
        <v>43</v>
      </c>
      <c r="K1202">
        <f ca="1">RANDBETWEEN(120,300)</f>
        <v>256</v>
      </c>
      <c r="N1202" s="13" t="str" cm="1">
        <f t="array" ref="N1202">_xlfn.IFS(Table_Customer_Lookup[[#This Row],[home_store]]=3,"Low",Table_Customer_Lookup[[#This Row],[home_store]]=5,"Middle",Table_Customer_Lookup[[#This Row],[home_store]]=8,"High")</f>
        <v>Low</v>
      </c>
      <c r="O1202" s="12">
        <f t="shared" si="18"/>
        <v>16</v>
      </c>
      <c r="P1202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Odysseus</v>
      </c>
      <c r="Q1202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Randall</v>
      </c>
    </row>
    <row r="1203" spans="1:17" x14ac:dyDescent="0.3">
      <c r="A1203">
        <v>191</v>
      </c>
      <c r="B1203">
        <v>3</v>
      </c>
      <c r="C1203" t="s">
        <v>5004</v>
      </c>
      <c r="D1203" t="s">
        <v>5005</v>
      </c>
      <c r="E1203" s="5">
        <v>43263</v>
      </c>
      <c r="F1203" t="s">
        <v>5006</v>
      </c>
      <c r="G1203" s="5">
        <v>30217</v>
      </c>
      <c r="H1203" t="s">
        <v>3288</v>
      </c>
      <c r="I1203">
        <v>1982</v>
      </c>
      <c r="J1203">
        <f>2025-Table_Customer_Lookup[[#This Row],[birth_year]]</f>
        <v>43</v>
      </c>
      <c r="K1203">
        <f ca="1">RANDBETWEEN(120,300)</f>
        <v>207</v>
      </c>
      <c r="N1203" s="13" t="str" cm="1">
        <f t="array" ref="N1203">_xlfn.IFS(Table_Customer_Lookup[[#This Row],[home_store]]=3,"Low",Table_Customer_Lookup[[#This Row],[home_store]]=5,"Middle",Table_Customer_Lookup[[#This Row],[home_store]]=8,"High")</f>
        <v>Low</v>
      </c>
      <c r="O1203" s="12">
        <f t="shared" si="18"/>
        <v>11</v>
      </c>
      <c r="P1203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Cullen</v>
      </c>
      <c r="Q1203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Lynn</v>
      </c>
    </row>
    <row r="1204" spans="1:17" x14ac:dyDescent="0.3">
      <c r="A1204">
        <v>193</v>
      </c>
      <c r="B1204">
        <v>3</v>
      </c>
      <c r="C1204" t="s">
        <v>5010</v>
      </c>
      <c r="D1204" t="s">
        <v>5011</v>
      </c>
      <c r="E1204" s="5">
        <v>43269</v>
      </c>
      <c r="F1204" t="s">
        <v>5012</v>
      </c>
      <c r="G1204" s="5">
        <v>30341</v>
      </c>
      <c r="H1204" t="s">
        <v>3288</v>
      </c>
      <c r="I1204">
        <v>1983</v>
      </c>
      <c r="J1204">
        <f>2025-Table_Customer_Lookup[[#This Row],[birth_year]]</f>
        <v>42</v>
      </c>
      <c r="K1204">
        <f ca="1">RANDBETWEEN(120,300)</f>
        <v>250</v>
      </c>
      <c r="N1204" s="13" t="str" cm="1">
        <f t="array" ref="N1204">_xlfn.IFS(Table_Customer_Lookup[[#This Row],[home_store]]=3,"Low",Table_Customer_Lookup[[#This Row],[home_store]]=5,"Middle",Table_Customer_Lookup[[#This Row],[home_store]]=8,"High")</f>
        <v>Low</v>
      </c>
      <c r="O1204" s="12">
        <f t="shared" si="18"/>
        <v>15</v>
      </c>
      <c r="P1204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Phillip</v>
      </c>
      <c r="Q1204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Mcclure</v>
      </c>
    </row>
    <row r="1205" spans="1:17" x14ac:dyDescent="0.3">
      <c r="A1205">
        <v>194</v>
      </c>
      <c r="B1205">
        <v>3</v>
      </c>
      <c r="C1205" t="s">
        <v>5013</v>
      </c>
      <c r="D1205" t="s">
        <v>5014</v>
      </c>
      <c r="E1205" s="5">
        <v>43271</v>
      </c>
      <c r="F1205" t="s">
        <v>5015</v>
      </c>
      <c r="G1205" s="5">
        <v>30403</v>
      </c>
      <c r="H1205" t="s">
        <v>3288</v>
      </c>
      <c r="I1205">
        <v>1983</v>
      </c>
      <c r="J1205">
        <f>2025-Table_Customer_Lookup[[#This Row],[birth_year]]</f>
        <v>42</v>
      </c>
      <c r="K1205">
        <f ca="1">RANDBETWEEN(120,300)</f>
        <v>208</v>
      </c>
      <c r="N1205" s="13" t="str" cm="1">
        <f t="array" ref="N1205">_xlfn.IFS(Table_Customer_Lookup[[#This Row],[home_store]]=3,"Low",Table_Customer_Lookup[[#This Row],[home_store]]=5,"Middle",Table_Customer_Lookup[[#This Row],[home_store]]=8,"High")</f>
        <v>Low</v>
      </c>
      <c r="O1205" s="12">
        <f t="shared" si="18"/>
        <v>12</v>
      </c>
      <c r="P1205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Adrian</v>
      </c>
      <c r="Q1205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Joyce</v>
      </c>
    </row>
    <row r="1206" spans="1:17" x14ac:dyDescent="0.3">
      <c r="A1206">
        <v>196</v>
      </c>
      <c r="B1206">
        <v>3</v>
      </c>
      <c r="C1206" t="s">
        <v>5019</v>
      </c>
      <c r="D1206" t="s">
        <v>5020</v>
      </c>
      <c r="E1206" s="5">
        <v>43277</v>
      </c>
      <c r="F1206" t="s">
        <v>5021</v>
      </c>
      <c r="G1206" s="5">
        <v>30528</v>
      </c>
      <c r="H1206" t="s">
        <v>3288</v>
      </c>
      <c r="I1206">
        <v>1983</v>
      </c>
      <c r="J1206">
        <f>2025-Table_Customer_Lookup[[#This Row],[birth_year]]</f>
        <v>42</v>
      </c>
      <c r="K1206">
        <f ca="1">RANDBETWEEN(120,300)</f>
        <v>137</v>
      </c>
      <c r="N1206" s="13" t="str" cm="1">
        <f t="array" ref="N1206">_xlfn.IFS(Table_Customer_Lookup[[#This Row],[home_store]]=3,"Low",Table_Customer_Lookup[[#This Row],[home_store]]=5,"Middle",Table_Customer_Lookup[[#This Row],[home_store]]=8,"High")</f>
        <v>Low</v>
      </c>
      <c r="O1206" s="12">
        <f t="shared" si="18"/>
        <v>12</v>
      </c>
      <c r="P1206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Damon</v>
      </c>
      <c r="Q1206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Hester</v>
      </c>
    </row>
    <row r="1207" spans="1:17" x14ac:dyDescent="0.3">
      <c r="A1207">
        <v>197</v>
      </c>
      <c r="B1207">
        <v>3</v>
      </c>
      <c r="C1207" t="s">
        <v>5022</v>
      </c>
      <c r="D1207" t="s">
        <v>5023</v>
      </c>
      <c r="E1207" s="5">
        <v>43280</v>
      </c>
      <c r="F1207" t="s">
        <v>5024</v>
      </c>
      <c r="G1207" s="5">
        <v>30590</v>
      </c>
      <c r="H1207" t="s">
        <v>3288</v>
      </c>
      <c r="I1207">
        <v>1983</v>
      </c>
      <c r="J1207">
        <f>2025-Table_Customer_Lookup[[#This Row],[birth_year]]</f>
        <v>42</v>
      </c>
      <c r="K1207">
        <f ca="1">RANDBETWEEN(120,300)</f>
        <v>197</v>
      </c>
      <c r="N1207" s="13" t="str" cm="1">
        <f t="array" ref="N1207">_xlfn.IFS(Table_Customer_Lookup[[#This Row],[home_store]]=3,"Low",Table_Customer_Lookup[[#This Row],[home_store]]=5,"Middle",Table_Customer_Lookup[[#This Row],[home_store]]=8,"High")</f>
        <v>Low</v>
      </c>
      <c r="O1207" s="12">
        <f t="shared" si="18"/>
        <v>12</v>
      </c>
      <c r="P1207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Castor</v>
      </c>
      <c r="Q1207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Hurst</v>
      </c>
    </row>
    <row r="1208" spans="1:17" x14ac:dyDescent="0.3">
      <c r="A1208">
        <v>199</v>
      </c>
      <c r="B1208">
        <v>3</v>
      </c>
      <c r="C1208" t="s">
        <v>5028</v>
      </c>
      <c r="D1208" t="s">
        <v>5029</v>
      </c>
      <c r="E1208" s="5">
        <v>43285</v>
      </c>
      <c r="F1208" t="s">
        <v>5030</v>
      </c>
      <c r="G1208" s="5">
        <v>30714</v>
      </c>
      <c r="H1208" t="s">
        <v>3288</v>
      </c>
      <c r="I1208">
        <v>1984</v>
      </c>
      <c r="J1208">
        <f>2025-Table_Customer_Lookup[[#This Row],[birth_year]]</f>
        <v>41</v>
      </c>
      <c r="K1208">
        <f ca="1">RANDBETWEEN(120,300)</f>
        <v>148</v>
      </c>
      <c r="N1208" s="13" t="str" cm="1">
        <f t="array" ref="N1208">_xlfn.IFS(Table_Customer_Lookup[[#This Row],[home_store]]=3,"Low",Table_Customer_Lookup[[#This Row],[home_store]]=5,"Middle",Table_Customer_Lookup[[#This Row],[home_store]]=8,"High")</f>
        <v>Low</v>
      </c>
      <c r="O1208" s="12">
        <f t="shared" si="18"/>
        <v>15</v>
      </c>
      <c r="P1208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Raymond</v>
      </c>
      <c r="Q1208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Shaffer</v>
      </c>
    </row>
    <row r="1209" spans="1:17" x14ac:dyDescent="0.3">
      <c r="A1209">
        <v>202</v>
      </c>
      <c r="B1209">
        <v>3</v>
      </c>
      <c r="C1209" t="s">
        <v>5037</v>
      </c>
      <c r="D1209" t="s">
        <v>5038</v>
      </c>
      <c r="E1209" s="5">
        <v>43293</v>
      </c>
      <c r="F1209" t="s">
        <v>5039</v>
      </c>
      <c r="G1209" s="5">
        <v>30900</v>
      </c>
      <c r="H1209" t="s">
        <v>3288</v>
      </c>
      <c r="I1209">
        <v>1984</v>
      </c>
      <c r="J1209">
        <f>2025-Table_Customer_Lookup[[#This Row],[birth_year]]</f>
        <v>41</v>
      </c>
      <c r="K1209">
        <f ca="1">RANDBETWEEN(120,300)</f>
        <v>188</v>
      </c>
      <c r="N1209" s="13" t="str" cm="1">
        <f t="array" ref="N1209">_xlfn.IFS(Table_Customer_Lookup[[#This Row],[home_store]]=3,"Low",Table_Customer_Lookup[[#This Row],[home_store]]=5,"Middle",Table_Customer_Lookup[[#This Row],[home_store]]=8,"High")</f>
        <v>Low</v>
      </c>
      <c r="O1209" s="12">
        <f t="shared" si="18"/>
        <v>13</v>
      </c>
      <c r="P1209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Henry</v>
      </c>
      <c r="Q1209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Maxwell</v>
      </c>
    </row>
    <row r="1210" spans="1:17" x14ac:dyDescent="0.3">
      <c r="A1210">
        <v>203</v>
      </c>
      <c r="B1210">
        <v>3</v>
      </c>
      <c r="C1210" t="s">
        <v>5040</v>
      </c>
      <c r="D1210" t="s">
        <v>5041</v>
      </c>
      <c r="E1210" s="5">
        <v>43296</v>
      </c>
      <c r="F1210" t="s">
        <v>5042</v>
      </c>
      <c r="G1210" s="5">
        <v>30963</v>
      </c>
      <c r="H1210" t="s">
        <v>3288</v>
      </c>
      <c r="I1210">
        <v>1984</v>
      </c>
      <c r="J1210">
        <f>2025-Table_Customer_Lookup[[#This Row],[birth_year]]</f>
        <v>41</v>
      </c>
      <c r="K1210">
        <f ca="1">RANDBETWEEN(120,300)</f>
        <v>260</v>
      </c>
      <c r="N1210" s="13" t="str" cm="1">
        <f t="array" ref="N1210">_xlfn.IFS(Table_Customer_Lookup[[#This Row],[home_store]]=3,"Low",Table_Customer_Lookup[[#This Row],[home_store]]=5,"Middle",Table_Customer_Lookup[[#This Row],[home_store]]=8,"High")</f>
        <v>Low</v>
      </c>
      <c r="O1210" s="12">
        <f t="shared" si="18"/>
        <v>12</v>
      </c>
      <c r="P1210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Mason</v>
      </c>
      <c r="Q1210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Hester</v>
      </c>
    </row>
    <row r="1211" spans="1:17" x14ac:dyDescent="0.3">
      <c r="A1211">
        <v>206</v>
      </c>
      <c r="B1211">
        <v>3</v>
      </c>
      <c r="C1211" t="s">
        <v>5049</v>
      </c>
      <c r="D1211" t="s">
        <v>5050</v>
      </c>
      <c r="E1211" s="5">
        <v>43304</v>
      </c>
      <c r="F1211" t="s">
        <v>5051</v>
      </c>
      <c r="G1211" s="5">
        <v>31149</v>
      </c>
      <c r="H1211" t="s">
        <v>3288</v>
      </c>
      <c r="I1211">
        <v>1985</v>
      </c>
      <c r="J1211">
        <f>2025-Table_Customer_Lookup[[#This Row],[birth_year]]</f>
        <v>40</v>
      </c>
      <c r="K1211">
        <f ca="1">RANDBETWEEN(120,300)</f>
        <v>142</v>
      </c>
      <c r="N1211" s="13" t="str" cm="1">
        <f t="array" ref="N1211">_xlfn.IFS(Table_Customer_Lookup[[#This Row],[home_store]]=3,"Low",Table_Customer_Lookup[[#This Row],[home_store]]=5,"Middle",Table_Customer_Lookup[[#This Row],[home_store]]=8,"High")</f>
        <v>Low</v>
      </c>
      <c r="O1211" s="12">
        <f t="shared" si="18"/>
        <v>13</v>
      </c>
      <c r="P1211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Carter</v>
      </c>
      <c r="Q1211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Adkins</v>
      </c>
    </row>
    <row r="1212" spans="1:17" x14ac:dyDescent="0.3">
      <c r="A1212">
        <v>208</v>
      </c>
      <c r="B1212">
        <v>3</v>
      </c>
      <c r="C1212" t="s">
        <v>5055</v>
      </c>
      <c r="D1212" t="s">
        <v>5056</v>
      </c>
      <c r="E1212" s="5">
        <v>43310</v>
      </c>
      <c r="F1212" t="s">
        <v>5057</v>
      </c>
      <c r="G1212" s="5">
        <v>31273</v>
      </c>
      <c r="H1212" t="s">
        <v>3288</v>
      </c>
      <c r="I1212">
        <v>1985</v>
      </c>
      <c r="J1212">
        <f>2025-Table_Customer_Lookup[[#This Row],[birth_year]]</f>
        <v>40</v>
      </c>
      <c r="K1212">
        <f ca="1">RANDBETWEEN(120,300)</f>
        <v>172</v>
      </c>
      <c r="N1212" s="13" t="str" cm="1">
        <f t="array" ref="N1212">_xlfn.IFS(Table_Customer_Lookup[[#This Row],[home_store]]=3,"Low",Table_Customer_Lookup[[#This Row],[home_store]]=5,"Middle",Table_Customer_Lookup[[#This Row],[home_store]]=8,"High")</f>
        <v>Low</v>
      </c>
      <c r="O1212" s="12">
        <f t="shared" si="18"/>
        <v>12</v>
      </c>
      <c r="P1212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Zeus</v>
      </c>
      <c r="Q1212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England</v>
      </c>
    </row>
    <row r="1213" spans="1:17" x14ac:dyDescent="0.3">
      <c r="A1213">
        <v>209</v>
      </c>
      <c r="B1213">
        <v>3</v>
      </c>
      <c r="C1213" t="s">
        <v>5058</v>
      </c>
      <c r="D1213" t="s">
        <v>5059</v>
      </c>
      <c r="E1213" s="5">
        <v>43313</v>
      </c>
      <c r="F1213" t="s">
        <v>5060</v>
      </c>
      <c r="G1213" s="5">
        <v>31335</v>
      </c>
      <c r="H1213" t="s">
        <v>3288</v>
      </c>
      <c r="I1213">
        <v>1985</v>
      </c>
      <c r="J1213">
        <f>2025-Table_Customer_Lookup[[#This Row],[birth_year]]</f>
        <v>40</v>
      </c>
      <c r="K1213">
        <f ca="1">RANDBETWEEN(120,300)</f>
        <v>202</v>
      </c>
      <c r="N1213" s="13" t="str" cm="1">
        <f t="array" ref="N1213">_xlfn.IFS(Table_Customer_Lookup[[#This Row],[home_store]]=3,"Low",Table_Customer_Lookup[[#This Row],[home_store]]=5,"Middle",Table_Customer_Lookup[[#This Row],[home_store]]=8,"High")</f>
        <v>Low</v>
      </c>
      <c r="O1213" s="12">
        <f t="shared" si="18"/>
        <v>13</v>
      </c>
      <c r="P1213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Gage</v>
      </c>
      <c r="Q1213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Robinson</v>
      </c>
    </row>
    <row r="1214" spans="1:17" x14ac:dyDescent="0.3">
      <c r="A1214">
        <v>211</v>
      </c>
      <c r="B1214">
        <v>3</v>
      </c>
      <c r="C1214" t="s">
        <v>5064</v>
      </c>
      <c r="D1214" t="s">
        <v>5065</v>
      </c>
      <c r="E1214" s="5">
        <v>43318</v>
      </c>
      <c r="F1214" t="s">
        <v>5066</v>
      </c>
      <c r="G1214" s="5">
        <v>31460</v>
      </c>
      <c r="H1214" t="s">
        <v>3288</v>
      </c>
      <c r="I1214">
        <v>1986</v>
      </c>
      <c r="J1214">
        <f>2025-Table_Customer_Lookup[[#This Row],[birth_year]]</f>
        <v>39</v>
      </c>
      <c r="K1214">
        <f ca="1">RANDBETWEEN(120,300)</f>
        <v>201</v>
      </c>
      <c r="N1214" s="13" t="str" cm="1">
        <f t="array" ref="N1214">_xlfn.IFS(Table_Customer_Lookup[[#This Row],[home_store]]=3,"Low",Table_Customer_Lookup[[#This Row],[home_store]]=5,"Middle",Table_Customer_Lookup[[#This Row],[home_store]]=8,"High")</f>
        <v>Low</v>
      </c>
      <c r="O1214" s="12">
        <f t="shared" si="18"/>
        <v>12</v>
      </c>
      <c r="P1214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Jesse</v>
      </c>
      <c r="Q1214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Walter</v>
      </c>
    </row>
    <row r="1215" spans="1:17" x14ac:dyDescent="0.3">
      <c r="A1215">
        <v>212</v>
      </c>
      <c r="B1215">
        <v>3</v>
      </c>
      <c r="C1215" t="s">
        <v>5067</v>
      </c>
      <c r="D1215" t="s">
        <v>5068</v>
      </c>
      <c r="E1215" s="5">
        <v>43321</v>
      </c>
      <c r="F1215" t="s">
        <v>5069</v>
      </c>
      <c r="G1215" s="5">
        <v>31522</v>
      </c>
      <c r="H1215" t="s">
        <v>3288</v>
      </c>
      <c r="I1215">
        <v>1986</v>
      </c>
      <c r="J1215">
        <f>2025-Table_Customer_Lookup[[#This Row],[birth_year]]</f>
        <v>39</v>
      </c>
      <c r="K1215">
        <f ca="1">RANDBETWEEN(120,300)</f>
        <v>274</v>
      </c>
      <c r="N1215" s="13" t="str" cm="1">
        <f t="array" ref="N1215">_xlfn.IFS(Table_Customer_Lookup[[#This Row],[home_store]]=3,"Low",Table_Customer_Lookup[[#This Row],[home_store]]=5,"Middle",Table_Customer_Lookup[[#This Row],[home_store]]=8,"High")</f>
        <v>Low</v>
      </c>
      <c r="O1215" s="12">
        <f t="shared" si="18"/>
        <v>12</v>
      </c>
      <c r="P1215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Cedric</v>
      </c>
      <c r="Q1215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Duffy</v>
      </c>
    </row>
    <row r="1216" spans="1:17" x14ac:dyDescent="0.3">
      <c r="A1216">
        <v>214</v>
      </c>
      <c r="B1216">
        <v>3</v>
      </c>
      <c r="C1216" t="s">
        <v>5073</v>
      </c>
      <c r="D1216" t="s">
        <v>5074</v>
      </c>
      <c r="E1216" s="5">
        <v>43326</v>
      </c>
      <c r="F1216" t="s">
        <v>5075</v>
      </c>
      <c r="G1216" s="5">
        <v>31646</v>
      </c>
      <c r="H1216" t="s">
        <v>3288</v>
      </c>
      <c r="I1216">
        <v>1986</v>
      </c>
      <c r="J1216">
        <f>2025-Table_Customer_Lookup[[#This Row],[birth_year]]</f>
        <v>39</v>
      </c>
      <c r="K1216">
        <f ca="1">RANDBETWEEN(120,300)</f>
        <v>139</v>
      </c>
      <c r="N1216" s="13" t="str" cm="1">
        <f t="array" ref="N1216">_xlfn.IFS(Table_Customer_Lookup[[#This Row],[home_store]]=3,"Low",Table_Customer_Lookup[[#This Row],[home_store]]=5,"Middle",Table_Customer_Lookup[[#This Row],[home_store]]=8,"High")</f>
        <v>Low</v>
      </c>
      <c r="O1216" s="12">
        <f t="shared" si="18"/>
        <v>10</v>
      </c>
      <c r="P1216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Burke</v>
      </c>
      <c r="Q1216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Moss</v>
      </c>
    </row>
    <row r="1217" spans="1:17" x14ac:dyDescent="0.3">
      <c r="A1217">
        <v>217</v>
      </c>
      <c r="B1217">
        <v>3</v>
      </c>
      <c r="C1217" t="s">
        <v>5082</v>
      </c>
      <c r="D1217" t="s">
        <v>5083</v>
      </c>
      <c r="E1217" s="5">
        <v>43335</v>
      </c>
      <c r="F1217" t="s">
        <v>5084</v>
      </c>
      <c r="G1217" s="5">
        <v>31832</v>
      </c>
      <c r="H1217" t="s">
        <v>3288</v>
      </c>
      <c r="I1217">
        <v>1987</v>
      </c>
      <c r="J1217">
        <f>2025-Table_Customer_Lookup[[#This Row],[birth_year]]</f>
        <v>38</v>
      </c>
      <c r="K1217">
        <f ca="1">RANDBETWEEN(120,300)</f>
        <v>252</v>
      </c>
      <c r="N1217" s="13" t="str" cm="1">
        <f t="array" ref="N1217">_xlfn.IFS(Table_Customer_Lookup[[#This Row],[home_store]]=3,"Low",Table_Customer_Lookup[[#This Row],[home_store]]=5,"Middle",Table_Customer_Lookup[[#This Row],[home_store]]=8,"High")</f>
        <v>Low</v>
      </c>
      <c r="O1217" s="12">
        <f t="shared" si="18"/>
        <v>9</v>
      </c>
      <c r="P1217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Tyler</v>
      </c>
      <c r="Q1217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Key</v>
      </c>
    </row>
    <row r="1218" spans="1:17" x14ac:dyDescent="0.3">
      <c r="A1218">
        <v>218</v>
      </c>
      <c r="B1218">
        <v>3</v>
      </c>
      <c r="C1218" t="s">
        <v>5085</v>
      </c>
      <c r="D1218" t="s">
        <v>5086</v>
      </c>
      <c r="E1218" s="5">
        <v>43337</v>
      </c>
      <c r="F1218" t="s">
        <v>5087</v>
      </c>
      <c r="G1218" s="5">
        <v>31895</v>
      </c>
      <c r="H1218" t="s">
        <v>3288</v>
      </c>
      <c r="I1218">
        <v>1987</v>
      </c>
      <c r="J1218">
        <f>2025-Table_Customer_Lookup[[#This Row],[birth_year]]</f>
        <v>38</v>
      </c>
      <c r="K1218">
        <f ca="1">RANDBETWEEN(120,300)</f>
        <v>178</v>
      </c>
      <c r="N1218" s="13" t="str" cm="1">
        <f t="array" ref="N1218">_xlfn.IFS(Table_Customer_Lookup[[#This Row],[home_store]]=3,"Low",Table_Customer_Lookup[[#This Row],[home_store]]=5,"Middle",Table_Customer_Lookup[[#This Row],[home_store]]=8,"High")</f>
        <v>Low</v>
      </c>
      <c r="O1218" s="12">
        <f t="shared" si="18"/>
        <v>9</v>
      </c>
      <c r="P1218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Ira</v>
      </c>
      <c r="Q1218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David</v>
      </c>
    </row>
    <row r="1219" spans="1:17" x14ac:dyDescent="0.3">
      <c r="A1219">
        <v>221</v>
      </c>
      <c r="B1219">
        <v>3</v>
      </c>
      <c r="C1219" t="s">
        <v>5094</v>
      </c>
      <c r="D1219" t="s">
        <v>5095</v>
      </c>
      <c r="E1219" s="5">
        <v>43346</v>
      </c>
      <c r="F1219" t="s">
        <v>5096</v>
      </c>
      <c r="G1219" s="5">
        <v>32081</v>
      </c>
      <c r="H1219" t="s">
        <v>3288</v>
      </c>
      <c r="I1219">
        <v>1987</v>
      </c>
      <c r="J1219">
        <f>2025-Table_Customer_Lookup[[#This Row],[birth_year]]</f>
        <v>38</v>
      </c>
      <c r="K1219">
        <f ca="1">RANDBETWEEN(120,300)</f>
        <v>168</v>
      </c>
      <c r="N1219" s="13" t="str" cm="1">
        <f t="array" ref="N1219">_xlfn.IFS(Table_Customer_Lookup[[#This Row],[home_store]]=3,"Low",Table_Customer_Lookup[[#This Row],[home_store]]=5,"Middle",Table_Customer_Lookup[[#This Row],[home_store]]=8,"High")</f>
        <v>Low</v>
      </c>
      <c r="O1219" s="12">
        <f t="shared" ref="O1219:O1282" si="19">LEN(C1219)</f>
        <v>12</v>
      </c>
      <c r="P1219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Emery</v>
      </c>
      <c r="Q1219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Hooper</v>
      </c>
    </row>
    <row r="1220" spans="1:17" x14ac:dyDescent="0.3">
      <c r="A1220">
        <v>223</v>
      </c>
      <c r="B1220">
        <v>3</v>
      </c>
      <c r="C1220" t="s">
        <v>5100</v>
      </c>
      <c r="D1220" t="s">
        <v>5101</v>
      </c>
      <c r="E1220" s="5">
        <v>43351</v>
      </c>
      <c r="F1220" t="s">
        <v>5102</v>
      </c>
      <c r="G1220" s="5">
        <v>32205</v>
      </c>
      <c r="H1220" t="s">
        <v>3288</v>
      </c>
      <c r="I1220">
        <v>1988</v>
      </c>
      <c r="J1220">
        <f>2025-Table_Customer_Lookup[[#This Row],[birth_year]]</f>
        <v>37</v>
      </c>
      <c r="K1220">
        <f ca="1">RANDBETWEEN(120,300)</f>
        <v>171</v>
      </c>
      <c r="N1220" s="13" t="str" cm="1">
        <f t="array" ref="N1220">_xlfn.IFS(Table_Customer_Lookup[[#This Row],[home_store]]=3,"Low",Table_Customer_Lookup[[#This Row],[home_store]]=5,"Middle",Table_Customer_Lookup[[#This Row],[home_store]]=8,"High")</f>
        <v>Low</v>
      </c>
      <c r="O1220" s="12">
        <f t="shared" si="19"/>
        <v>13</v>
      </c>
      <c r="P1220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Jakeem</v>
      </c>
      <c r="Q1220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Garner</v>
      </c>
    </row>
    <row r="1221" spans="1:17" x14ac:dyDescent="0.3">
      <c r="A1221">
        <v>224</v>
      </c>
      <c r="B1221">
        <v>3</v>
      </c>
      <c r="C1221" t="s">
        <v>5103</v>
      </c>
      <c r="D1221" t="s">
        <v>5104</v>
      </c>
      <c r="E1221" s="5">
        <v>43354</v>
      </c>
      <c r="F1221" t="s">
        <v>5105</v>
      </c>
      <c r="G1221" s="5">
        <v>32267</v>
      </c>
      <c r="H1221" t="s">
        <v>3288</v>
      </c>
      <c r="I1221">
        <v>1988</v>
      </c>
      <c r="J1221">
        <f>2025-Table_Customer_Lookup[[#This Row],[birth_year]]</f>
        <v>37</v>
      </c>
      <c r="K1221">
        <f ca="1">RANDBETWEEN(120,300)</f>
        <v>138</v>
      </c>
      <c r="N1221" s="13" t="str" cm="1">
        <f t="array" ref="N1221">_xlfn.IFS(Table_Customer_Lookup[[#This Row],[home_store]]=3,"Low",Table_Customer_Lookup[[#This Row],[home_store]]=5,"Middle",Table_Customer_Lookup[[#This Row],[home_store]]=8,"High")</f>
        <v>Low</v>
      </c>
      <c r="O1221" s="12">
        <f t="shared" si="19"/>
        <v>13</v>
      </c>
      <c r="P1221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Denton</v>
      </c>
      <c r="Q1221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Slater</v>
      </c>
    </row>
    <row r="1222" spans="1:17" x14ac:dyDescent="0.3">
      <c r="A1222">
        <v>226</v>
      </c>
      <c r="B1222">
        <v>3</v>
      </c>
      <c r="C1222" t="s">
        <v>5109</v>
      </c>
      <c r="D1222" t="s">
        <v>5110</v>
      </c>
      <c r="E1222" s="5">
        <v>43360</v>
      </c>
      <c r="F1222" t="s">
        <v>5111</v>
      </c>
      <c r="G1222" s="5">
        <v>32392</v>
      </c>
      <c r="H1222" t="s">
        <v>3288</v>
      </c>
      <c r="I1222">
        <v>1988</v>
      </c>
      <c r="J1222">
        <f>2025-Table_Customer_Lookup[[#This Row],[birth_year]]</f>
        <v>37</v>
      </c>
      <c r="K1222">
        <f ca="1">RANDBETWEEN(120,300)</f>
        <v>182</v>
      </c>
      <c r="N1222" s="13" t="str" cm="1">
        <f t="array" ref="N1222">_xlfn.IFS(Table_Customer_Lookup[[#This Row],[home_store]]=3,"Low",Table_Customer_Lookup[[#This Row],[home_store]]=5,"Middle",Table_Customer_Lookup[[#This Row],[home_store]]=8,"High")</f>
        <v>Low</v>
      </c>
      <c r="O1222" s="12">
        <f t="shared" si="19"/>
        <v>14</v>
      </c>
      <c r="P1222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Xanthus</v>
      </c>
      <c r="Q1222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Morrow</v>
      </c>
    </row>
    <row r="1223" spans="1:17" x14ac:dyDescent="0.3">
      <c r="A1223">
        <v>227</v>
      </c>
      <c r="B1223">
        <v>3</v>
      </c>
      <c r="C1223" t="s">
        <v>5112</v>
      </c>
      <c r="D1223" t="s">
        <v>5113</v>
      </c>
      <c r="E1223" s="5">
        <v>43362</v>
      </c>
      <c r="F1223" t="s">
        <v>5114</v>
      </c>
      <c r="G1223" s="5">
        <v>32454</v>
      </c>
      <c r="H1223" t="s">
        <v>3288</v>
      </c>
      <c r="I1223">
        <v>1988</v>
      </c>
      <c r="J1223">
        <f>2025-Table_Customer_Lookup[[#This Row],[birth_year]]</f>
        <v>37</v>
      </c>
      <c r="K1223">
        <f ca="1">RANDBETWEEN(120,300)</f>
        <v>215</v>
      </c>
      <c r="N1223" s="13" t="str" cm="1">
        <f t="array" ref="N1223">_xlfn.IFS(Table_Customer_Lookup[[#This Row],[home_store]]=3,"Low",Table_Customer_Lookup[[#This Row],[home_store]]=5,"Middle",Table_Customer_Lookup[[#This Row],[home_store]]=8,"High")</f>
        <v>Low</v>
      </c>
      <c r="O1223" s="12">
        <f t="shared" si="19"/>
        <v>12</v>
      </c>
      <c r="P1223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Ryan</v>
      </c>
      <c r="Q1223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Gilliam</v>
      </c>
    </row>
    <row r="1224" spans="1:17" x14ac:dyDescent="0.3">
      <c r="A1224">
        <v>229</v>
      </c>
      <c r="B1224">
        <v>3</v>
      </c>
      <c r="C1224" t="s">
        <v>5118</v>
      </c>
      <c r="D1224" t="s">
        <v>5119</v>
      </c>
      <c r="E1224" s="5">
        <v>43368</v>
      </c>
      <c r="F1224" t="s">
        <v>5120</v>
      </c>
      <c r="G1224" s="5">
        <v>32578</v>
      </c>
      <c r="H1224" t="s">
        <v>3288</v>
      </c>
      <c r="I1224">
        <v>1989</v>
      </c>
      <c r="J1224">
        <f>2025-Table_Customer_Lookup[[#This Row],[birth_year]]</f>
        <v>36</v>
      </c>
      <c r="K1224">
        <f ca="1">RANDBETWEEN(120,300)</f>
        <v>120</v>
      </c>
      <c r="N1224" s="13" t="str" cm="1">
        <f t="array" ref="N1224">_xlfn.IFS(Table_Customer_Lookup[[#This Row],[home_store]]=3,"Low",Table_Customer_Lookup[[#This Row],[home_store]]=5,"Middle",Table_Customer_Lookup[[#This Row],[home_store]]=8,"High")</f>
        <v>Low</v>
      </c>
      <c r="O1224" s="12">
        <f t="shared" si="19"/>
        <v>12</v>
      </c>
      <c r="P1224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Craig</v>
      </c>
      <c r="Q1224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Mathis</v>
      </c>
    </row>
    <row r="1225" spans="1:17" x14ac:dyDescent="0.3">
      <c r="A1225">
        <v>232</v>
      </c>
      <c r="B1225">
        <v>3</v>
      </c>
      <c r="C1225" t="s">
        <v>5127</v>
      </c>
      <c r="D1225" t="s">
        <v>5128</v>
      </c>
      <c r="E1225" s="5">
        <v>43376</v>
      </c>
      <c r="F1225" t="s">
        <v>5129</v>
      </c>
      <c r="G1225" s="5">
        <v>32764</v>
      </c>
      <c r="H1225" t="s">
        <v>3288</v>
      </c>
      <c r="I1225">
        <v>1989</v>
      </c>
      <c r="J1225">
        <f>2025-Table_Customer_Lookup[[#This Row],[birth_year]]</f>
        <v>36</v>
      </c>
      <c r="K1225">
        <f ca="1">RANDBETWEEN(120,300)</f>
        <v>247</v>
      </c>
      <c r="N1225" s="13" t="str" cm="1">
        <f t="array" ref="N1225">_xlfn.IFS(Table_Customer_Lookup[[#This Row],[home_store]]=3,"Low",Table_Customer_Lookup[[#This Row],[home_store]]=5,"Middle",Table_Customer_Lookup[[#This Row],[home_store]]=8,"High")</f>
        <v>Low</v>
      </c>
      <c r="O1225" s="12">
        <f t="shared" si="19"/>
        <v>13</v>
      </c>
      <c r="P1225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Justin</v>
      </c>
      <c r="Q1225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Massey</v>
      </c>
    </row>
    <row r="1226" spans="1:17" x14ac:dyDescent="0.3">
      <c r="A1226">
        <v>236</v>
      </c>
      <c r="B1226">
        <v>3</v>
      </c>
      <c r="C1226" t="s">
        <v>5139</v>
      </c>
      <c r="D1226" t="s">
        <v>5140</v>
      </c>
      <c r="E1226" s="5">
        <v>43387</v>
      </c>
      <c r="F1226" t="s">
        <v>5141</v>
      </c>
      <c r="G1226" s="5">
        <v>33013</v>
      </c>
      <c r="H1226" t="s">
        <v>3288</v>
      </c>
      <c r="I1226">
        <v>1990</v>
      </c>
      <c r="J1226">
        <f>2025-Table_Customer_Lookup[[#This Row],[birth_year]]</f>
        <v>35</v>
      </c>
      <c r="K1226">
        <f ca="1">RANDBETWEEN(120,300)</f>
        <v>185</v>
      </c>
      <c r="N1226" s="13" t="str" cm="1">
        <f t="array" ref="N1226">_xlfn.IFS(Table_Customer_Lookup[[#This Row],[home_store]]=3,"Low",Table_Customer_Lookup[[#This Row],[home_store]]=5,"Middle",Table_Customer_Lookup[[#This Row],[home_store]]=8,"High")</f>
        <v>Low</v>
      </c>
      <c r="O1226" s="12">
        <f t="shared" si="19"/>
        <v>11</v>
      </c>
      <c r="P1226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Thane</v>
      </c>
      <c r="Q1226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Burns</v>
      </c>
    </row>
    <row r="1227" spans="1:17" x14ac:dyDescent="0.3">
      <c r="A1227">
        <v>239</v>
      </c>
      <c r="B1227">
        <v>3</v>
      </c>
      <c r="C1227" t="s">
        <v>5148</v>
      </c>
      <c r="D1227" t="s">
        <v>5149</v>
      </c>
      <c r="E1227" s="5">
        <v>43395</v>
      </c>
      <c r="F1227" t="s">
        <v>5150</v>
      </c>
      <c r="G1227" s="5">
        <v>33199</v>
      </c>
      <c r="H1227" t="s">
        <v>3288</v>
      </c>
      <c r="I1227">
        <v>1990</v>
      </c>
      <c r="J1227">
        <f>2025-Table_Customer_Lookup[[#This Row],[birth_year]]</f>
        <v>35</v>
      </c>
      <c r="K1227">
        <f ca="1">RANDBETWEEN(120,300)</f>
        <v>135</v>
      </c>
      <c r="N1227" s="13" t="str" cm="1">
        <f t="array" ref="N1227">_xlfn.IFS(Table_Customer_Lookup[[#This Row],[home_store]]=3,"Low",Table_Customer_Lookup[[#This Row],[home_store]]=5,"Middle",Table_Customer_Lookup[[#This Row],[home_store]]=8,"High")</f>
        <v>Low</v>
      </c>
      <c r="O1227" s="12">
        <f t="shared" si="19"/>
        <v>13</v>
      </c>
      <c r="P1227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Gareth</v>
      </c>
      <c r="Q1227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Barron</v>
      </c>
    </row>
    <row r="1228" spans="1:17" x14ac:dyDescent="0.3">
      <c r="A1228">
        <v>241</v>
      </c>
      <c r="B1228">
        <v>3</v>
      </c>
      <c r="C1228" t="s">
        <v>5154</v>
      </c>
      <c r="D1228" t="s">
        <v>5155</v>
      </c>
      <c r="E1228" s="5">
        <v>43401</v>
      </c>
      <c r="F1228" t="s">
        <v>5156</v>
      </c>
      <c r="G1228" s="5">
        <v>33324</v>
      </c>
      <c r="H1228" t="s">
        <v>3288</v>
      </c>
      <c r="I1228">
        <v>1991</v>
      </c>
      <c r="J1228">
        <f>2025-Table_Customer_Lookup[[#This Row],[birth_year]]</f>
        <v>34</v>
      </c>
      <c r="K1228">
        <f ca="1">RANDBETWEEN(120,300)</f>
        <v>265</v>
      </c>
      <c r="N1228" s="13" t="str" cm="1">
        <f t="array" ref="N1228">_xlfn.IFS(Table_Customer_Lookup[[#This Row],[home_store]]=3,"Low",Table_Customer_Lookup[[#This Row],[home_store]]=5,"Middle",Table_Customer_Lookup[[#This Row],[home_store]]=8,"High")</f>
        <v>Low</v>
      </c>
      <c r="O1228" s="12">
        <f t="shared" si="19"/>
        <v>10</v>
      </c>
      <c r="P1228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Wade</v>
      </c>
      <c r="Q1228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Moran</v>
      </c>
    </row>
    <row r="1229" spans="1:17" x14ac:dyDescent="0.3">
      <c r="A1229">
        <v>242</v>
      </c>
      <c r="B1229">
        <v>3</v>
      </c>
      <c r="C1229" t="s">
        <v>5157</v>
      </c>
      <c r="D1229" t="s">
        <v>5158</v>
      </c>
      <c r="E1229" s="5">
        <v>43404</v>
      </c>
      <c r="F1229" t="s">
        <v>5159</v>
      </c>
      <c r="G1229" s="5">
        <v>33386</v>
      </c>
      <c r="H1229" t="s">
        <v>3288</v>
      </c>
      <c r="I1229">
        <v>1991</v>
      </c>
      <c r="J1229">
        <f>2025-Table_Customer_Lookup[[#This Row],[birth_year]]</f>
        <v>34</v>
      </c>
      <c r="K1229">
        <f ca="1">RANDBETWEEN(120,300)</f>
        <v>251</v>
      </c>
      <c r="N1229" s="13" t="str" cm="1">
        <f t="array" ref="N1229">_xlfn.IFS(Table_Customer_Lookup[[#This Row],[home_store]]=3,"Low",Table_Customer_Lookup[[#This Row],[home_store]]=5,"Middle",Table_Customer_Lookup[[#This Row],[home_store]]=8,"High")</f>
        <v>Low</v>
      </c>
      <c r="O1229" s="12">
        <f t="shared" si="19"/>
        <v>11</v>
      </c>
      <c r="P1229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Ali</v>
      </c>
      <c r="Q1229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Miranda</v>
      </c>
    </row>
    <row r="1230" spans="1:17" x14ac:dyDescent="0.3">
      <c r="A1230">
        <v>247</v>
      </c>
      <c r="B1230">
        <v>3</v>
      </c>
      <c r="C1230" t="s">
        <v>5172</v>
      </c>
      <c r="D1230" t="s">
        <v>5173</v>
      </c>
      <c r="E1230" s="5">
        <v>43417</v>
      </c>
      <c r="F1230" t="s">
        <v>5174</v>
      </c>
      <c r="G1230" s="5">
        <v>33696</v>
      </c>
      <c r="H1230" t="s">
        <v>3288</v>
      </c>
      <c r="I1230">
        <v>1992</v>
      </c>
      <c r="J1230">
        <f>2025-Table_Customer_Lookup[[#This Row],[birth_year]]</f>
        <v>33</v>
      </c>
      <c r="K1230">
        <f ca="1">RANDBETWEEN(120,300)</f>
        <v>200</v>
      </c>
      <c r="N1230" s="13" t="str" cm="1">
        <f t="array" ref="N1230">_xlfn.IFS(Table_Customer_Lookup[[#This Row],[home_store]]=3,"Low",Table_Customer_Lookup[[#This Row],[home_store]]=5,"Middle",Table_Customer_Lookup[[#This Row],[home_store]]=8,"High")</f>
        <v>Low</v>
      </c>
      <c r="O1230" s="12">
        <f t="shared" si="19"/>
        <v>15</v>
      </c>
      <c r="P1230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Charles</v>
      </c>
      <c r="Q1230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Cochran</v>
      </c>
    </row>
    <row r="1231" spans="1:17" x14ac:dyDescent="0.3">
      <c r="A1231">
        <v>248</v>
      </c>
      <c r="B1231">
        <v>3</v>
      </c>
      <c r="C1231" t="s">
        <v>5175</v>
      </c>
      <c r="D1231" t="s">
        <v>5176</v>
      </c>
      <c r="E1231" s="5">
        <v>43420</v>
      </c>
      <c r="F1231" t="s">
        <v>5177</v>
      </c>
      <c r="G1231" s="5">
        <v>33759</v>
      </c>
      <c r="H1231" t="s">
        <v>3288</v>
      </c>
      <c r="I1231">
        <v>1992</v>
      </c>
      <c r="J1231">
        <f>2025-Table_Customer_Lookup[[#This Row],[birth_year]]</f>
        <v>33</v>
      </c>
      <c r="K1231">
        <f ca="1">RANDBETWEEN(120,300)</f>
        <v>131</v>
      </c>
      <c r="N1231" s="13" t="str" cm="1">
        <f t="array" ref="N1231">_xlfn.IFS(Table_Customer_Lookup[[#This Row],[home_store]]=3,"Low",Table_Customer_Lookup[[#This Row],[home_store]]=5,"Middle",Table_Customer_Lookup[[#This Row],[home_store]]=8,"High")</f>
        <v>Low</v>
      </c>
      <c r="O1231" s="12">
        <f t="shared" si="19"/>
        <v>16</v>
      </c>
      <c r="P1231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Fritz</v>
      </c>
      <c r="Q1231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Washington</v>
      </c>
    </row>
    <row r="1232" spans="1:17" x14ac:dyDescent="0.3">
      <c r="A1232">
        <v>251</v>
      </c>
      <c r="B1232">
        <v>3</v>
      </c>
      <c r="C1232" t="s">
        <v>5184</v>
      </c>
      <c r="D1232" t="s">
        <v>5185</v>
      </c>
      <c r="E1232" s="5">
        <v>43428</v>
      </c>
      <c r="F1232" t="s">
        <v>5186</v>
      </c>
      <c r="G1232" s="5">
        <v>33945</v>
      </c>
      <c r="H1232" t="s">
        <v>3288</v>
      </c>
      <c r="I1232">
        <v>1992</v>
      </c>
      <c r="J1232">
        <f>2025-Table_Customer_Lookup[[#This Row],[birth_year]]</f>
        <v>33</v>
      </c>
      <c r="K1232">
        <f ca="1">RANDBETWEEN(120,300)</f>
        <v>227</v>
      </c>
      <c r="N1232" s="13" t="str" cm="1">
        <f t="array" ref="N1232">_xlfn.IFS(Table_Customer_Lookup[[#This Row],[home_store]]=3,"Low",Table_Customer_Lookup[[#This Row],[home_store]]=5,"Middle",Table_Customer_Lookup[[#This Row],[home_store]]=8,"High")</f>
        <v>Low</v>
      </c>
      <c r="O1232" s="12">
        <f t="shared" si="19"/>
        <v>12</v>
      </c>
      <c r="P1232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Stone</v>
      </c>
      <c r="Q1232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Thomas</v>
      </c>
    </row>
    <row r="1233" spans="1:17" x14ac:dyDescent="0.3">
      <c r="A1233">
        <v>253</v>
      </c>
      <c r="B1233">
        <v>3</v>
      </c>
      <c r="C1233" t="s">
        <v>5190</v>
      </c>
      <c r="D1233" t="s">
        <v>5191</v>
      </c>
      <c r="E1233" s="5">
        <v>43434</v>
      </c>
      <c r="F1233" t="s">
        <v>5192</v>
      </c>
      <c r="G1233" s="5">
        <v>34069</v>
      </c>
      <c r="H1233" t="s">
        <v>3288</v>
      </c>
      <c r="I1233">
        <v>1993</v>
      </c>
      <c r="J1233">
        <f>2025-Table_Customer_Lookup[[#This Row],[birth_year]]</f>
        <v>32</v>
      </c>
      <c r="K1233">
        <f ca="1">RANDBETWEEN(120,300)</f>
        <v>257</v>
      </c>
      <c r="N1233" s="13" t="str" cm="1">
        <f t="array" ref="N1233">_xlfn.IFS(Table_Customer_Lookup[[#This Row],[home_store]]=3,"Low",Table_Customer_Lookup[[#This Row],[home_store]]=5,"Middle",Table_Customer_Lookup[[#This Row],[home_store]]=8,"High")</f>
        <v>Low</v>
      </c>
      <c r="O1233" s="12">
        <f t="shared" si="19"/>
        <v>15</v>
      </c>
      <c r="P1233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Zachary</v>
      </c>
      <c r="Q1233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Serrano</v>
      </c>
    </row>
    <row r="1234" spans="1:17" x14ac:dyDescent="0.3">
      <c r="A1234">
        <v>254</v>
      </c>
      <c r="B1234">
        <v>3</v>
      </c>
      <c r="C1234" t="s">
        <v>5193</v>
      </c>
      <c r="D1234" t="s">
        <v>5194</v>
      </c>
      <c r="E1234" s="5">
        <v>43437</v>
      </c>
      <c r="F1234" t="s">
        <v>5195</v>
      </c>
      <c r="G1234" s="5">
        <v>34131</v>
      </c>
      <c r="H1234" t="s">
        <v>3288</v>
      </c>
      <c r="I1234">
        <v>1993</v>
      </c>
      <c r="J1234">
        <f>2025-Table_Customer_Lookup[[#This Row],[birth_year]]</f>
        <v>32</v>
      </c>
      <c r="K1234">
        <f ca="1">RANDBETWEEN(120,300)</f>
        <v>194</v>
      </c>
      <c r="N1234" s="13" t="str" cm="1">
        <f t="array" ref="N1234">_xlfn.IFS(Table_Customer_Lookup[[#This Row],[home_store]]=3,"Low",Table_Customer_Lookup[[#This Row],[home_store]]=5,"Middle",Table_Customer_Lookup[[#This Row],[home_store]]=8,"High")</f>
        <v>Low</v>
      </c>
      <c r="O1234" s="12">
        <f t="shared" si="19"/>
        <v>18</v>
      </c>
      <c r="P1234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Theodore</v>
      </c>
      <c r="Q1234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Armstrong</v>
      </c>
    </row>
    <row r="1235" spans="1:17" x14ac:dyDescent="0.3">
      <c r="A1235">
        <v>256</v>
      </c>
      <c r="B1235">
        <v>3</v>
      </c>
      <c r="C1235" t="s">
        <v>5199</v>
      </c>
      <c r="D1235" t="s">
        <v>5200</v>
      </c>
      <c r="E1235" s="5">
        <v>43442</v>
      </c>
      <c r="F1235" t="s">
        <v>5201</v>
      </c>
      <c r="G1235" s="5">
        <v>34256</v>
      </c>
      <c r="H1235" t="s">
        <v>3288</v>
      </c>
      <c r="I1235">
        <v>1993</v>
      </c>
      <c r="J1235">
        <f>2025-Table_Customer_Lookup[[#This Row],[birth_year]]</f>
        <v>32</v>
      </c>
      <c r="K1235">
        <f ca="1">RANDBETWEEN(120,300)</f>
        <v>175</v>
      </c>
      <c r="N1235" s="13" t="str" cm="1">
        <f t="array" ref="N1235">_xlfn.IFS(Table_Customer_Lookup[[#This Row],[home_store]]=3,"Low",Table_Customer_Lookup[[#This Row],[home_store]]=5,"Middle",Table_Customer_Lookup[[#This Row],[home_store]]=8,"High")</f>
        <v>Low</v>
      </c>
      <c r="O1235" s="12">
        <f t="shared" si="19"/>
        <v>12</v>
      </c>
      <c r="P1235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Uriah</v>
      </c>
      <c r="Q1235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Fowler</v>
      </c>
    </row>
    <row r="1236" spans="1:17" x14ac:dyDescent="0.3">
      <c r="A1236">
        <v>257</v>
      </c>
      <c r="B1236">
        <v>3</v>
      </c>
      <c r="C1236" t="s">
        <v>5202</v>
      </c>
      <c r="D1236" t="s">
        <v>5203</v>
      </c>
      <c r="E1236" s="5">
        <v>43445</v>
      </c>
      <c r="F1236" t="s">
        <v>5204</v>
      </c>
      <c r="G1236" s="5">
        <v>34318</v>
      </c>
      <c r="H1236" t="s">
        <v>3288</v>
      </c>
      <c r="I1236">
        <v>1993</v>
      </c>
      <c r="J1236">
        <f>2025-Table_Customer_Lookup[[#This Row],[birth_year]]</f>
        <v>32</v>
      </c>
      <c r="K1236">
        <f ca="1">RANDBETWEEN(120,300)</f>
        <v>276</v>
      </c>
      <c r="N1236" s="13" t="str" cm="1">
        <f t="array" ref="N1236">_xlfn.IFS(Table_Customer_Lookup[[#This Row],[home_store]]=3,"Low",Table_Customer_Lookup[[#This Row],[home_store]]=5,"Middle",Table_Customer_Lookup[[#This Row],[home_store]]=8,"High")</f>
        <v>Low</v>
      </c>
      <c r="O1236" s="12">
        <f t="shared" si="19"/>
        <v>10</v>
      </c>
      <c r="P1236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Amos</v>
      </c>
      <c r="Q1236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Henry</v>
      </c>
    </row>
    <row r="1237" spans="1:17" x14ac:dyDescent="0.3">
      <c r="A1237">
        <v>259</v>
      </c>
      <c r="B1237">
        <v>3</v>
      </c>
      <c r="C1237" t="s">
        <v>5208</v>
      </c>
      <c r="D1237" t="s">
        <v>5209</v>
      </c>
      <c r="E1237" s="5">
        <v>43450</v>
      </c>
      <c r="F1237" t="s">
        <v>5210</v>
      </c>
      <c r="G1237" s="5">
        <v>34442</v>
      </c>
      <c r="H1237" t="s">
        <v>3288</v>
      </c>
      <c r="I1237">
        <v>1994</v>
      </c>
      <c r="J1237">
        <f>2025-Table_Customer_Lookup[[#This Row],[birth_year]]</f>
        <v>31</v>
      </c>
      <c r="K1237">
        <f ca="1">RANDBETWEEN(120,300)</f>
        <v>172</v>
      </c>
      <c r="N1237" s="13" t="str" cm="1">
        <f t="array" ref="N1237">_xlfn.IFS(Table_Customer_Lookup[[#This Row],[home_store]]=3,"Low",Table_Customer_Lookup[[#This Row],[home_store]]=5,"Middle",Table_Customer_Lookup[[#This Row],[home_store]]=8,"High")</f>
        <v>Low</v>
      </c>
      <c r="O1237" s="12">
        <f t="shared" si="19"/>
        <v>12</v>
      </c>
      <c r="P1237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Roth</v>
      </c>
      <c r="Q1237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Shelton</v>
      </c>
    </row>
    <row r="1238" spans="1:17" x14ac:dyDescent="0.3">
      <c r="A1238">
        <v>262</v>
      </c>
      <c r="B1238">
        <v>3</v>
      </c>
      <c r="C1238" t="s">
        <v>5217</v>
      </c>
      <c r="D1238" t="s">
        <v>5218</v>
      </c>
      <c r="E1238" s="5">
        <v>43459</v>
      </c>
      <c r="F1238" t="s">
        <v>5219</v>
      </c>
      <c r="G1238" s="5">
        <v>34628</v>
      </c>
      <c r="H1238" t="s">
        <v>3288</v>
      </c>
      <c r="I1238">
        <v>1994</v>
      </c>
      <c r="J1238">
        <f>2025-Table_Customer_Lookup[[#This Row],[birth_year]]</f>
        <v>31</v>
      </c>
      <c r="K1238">
        <f ca="1">RANDBETWEEN(120,300)</f>
        <v>183</v>
      </c>
      <c r="N1238" s="13" t="str" cm="1">
        <f t="array" ref="N1238">_xlfn.IFS(Table_Customer_Lookup[[#This Row],[home_store]]=3,"Low",Table_Customer_Lookup[[#This Row],[home_store]]=5,"Middle",Table_Customer_Lookup[[#This Row],[home_store]]=8,"High")</f>
        <v>Low</v>
      </c>
      <c r="O1238" s="12">
        <f t="shared" si="19"/>
        <v>11</v>
      </c>
      <c r="P1238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Craig</v>
      </c>
      <c r="Q1238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Smith</v>
      </c>
    </row>
    <row r="1239" spans="1:17" x14ac:dyDescent="0.3">
      <c r="A1239">
        <v>263</v>
      </c>
      <c r="B1239">
        <v>3</v>
      </c>
      <c r="C1239" t="s">
        <v>5220</v>
      </c>
      <c r="D1239" t="s">
        <v>5221</v>
      </c>
      <c r="E1239" s="5">
        <v>43462</v>
      </c>
      <c r="F1239" t="s">
        <v>5222</v>
      </c>
      <c r="G1239" s="5">
        <v>34691</v>
      </c>
      <c r="H1239" t="s">
        <v>3288</v>
      </c>
      <c r="I1239">
        <v>1994</v>
      </c>
      <c r="J1239">
        <f>2025-Table_Customer_Lookup[[#This Row],[birth_year]]</f>
        <v>31</v>
      </c>
      <c r="K1239">
        <f ca="1">RANDBETWEEN(120,300)</f>
        <v>269</v>
      </c>
      <c r="N1239" s="13" t="str" cm="1">
        <f t="array" ref="N1239">_xlfn.IFS(Table_Customer_Lookup[[#This Row],[home_store]]=3,"Low",Table_Customer_Lookup[[#This Row],[home_store]]=5,"Middle",Table_Customer_Lookup[[#This Row],[home_store]]=8,"High")</f>
        <v>Low</v>
      </c>
      <c r="O1239" s="12">
        <f t="shared" si="19"/>
        <v>15</v>
      </c>
      <c r="P1239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Rashad</v>
      </c>
      <c r="Q1239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Mckinney</v>
      </c>
    </row>
    <row r="1240" spans="1:17" x14ac:dyDescent="0.3">
      <c r="A1240">
        <v>266</v>
      </c>
      <c r="B1240">
        <v>3</v>
      </c>
      <c r="C1240" t="s">
        <v>5229</v>
      </c>
      <c r="D1240" t="s">
        <v>5230</v>
      </c>
      <c r="E1240" s="5">
        <v>43470</v>
      </c>
      <c r="F1240" t="s">
        <v>5231</v>
      </c>
      <c r="G1240" s="5">
        <v>34877</v>
      </c>
      <c r="H1240" t="s">
        <v>3288</v>
      </c>
      <c r="I1240">
        <v>1995</v>
      </c>
      <c r="J1240">
        <f>2025-Table_Customer_Lookup[[#This Row],[birth_year]]</f>
        <v>30</v>
      </c>
      <c r="K1240">
        <f ca="1">RANDBETWEEN(120,300)</f>
        <v>158</v>
      </c>
      <c r="N1240" s="13" t="str" cm="1">
        <f t="array" ref="N1240">_xlfn.IFS(Table_Customer_Lookup[[#This Row],[home_store]]=3,"Low",Table_Customer_Lookup[[#This Row],[home_store]]=5,"Middle",Table_Customer_Lookup[[#This Row],[home_store]]=8,"High")</f>
        <v>Low</v>
      </c>
      <c r="O1240" s="12">
        <f t="shared" si="19"/>
        <v>12</v>
      </c>
      <c r="P1240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Tucker</v>
      </c>
      <c r="Q1240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Ramos</v>
      </c>
    </row>
    <row r="1241" spans="1:17" x14ac:dyDescent="0.3">
      <c r="A1241">
        <v>268</v>
      </c>
      <c r="B1241">
        <v>3</v>
      </c>
      <c r="C1241" t="s">
        <v>5235</v>
      </c>
      <c r="D1241" t="s">
        <v>5236</v>
      </c>
      <c r="E1241" s="5">
        <v>43475</v>
      </c>
      <c r="F1241" t="s">
        <v>5237</v>
      </c>
      <c r="G1241" s="5">
        <v>35001</v>
      </c>
      <c r="H1241" t="s">
        <v>3288</v>
      </c>
      <c r="I1241">
        <v>1995</v>
      </c>
      <c r="J1241">
        <f>2025-Table_Customer_Lookup[[#This Row],[birth_year]]</f>
        <v>30</v>
      </c>
      <c r="K1241">
        <f ca="1">RANDBETWEEN(120,300)</f>
        <v>282</v>
      </c>
      <c r="N1241" s="13" t="str" cm="1">
        <f t="array" ref="N1241">_xlfn.IFS(Table_Customer_Lookup[[#This Row],[home_store]]=3,"Low",Table_Customer_Lookup[[#This Row],[home_store]]=5,"Middle",Table_Customer_Lookup[[#This Row],[home_store]]=8,"High")</f>
        <v>Low</v>
      </c>
      <c r="O1241" s="12">
        <f t="shared" si="19"/>
        <v>13</v>
      </c>
      <c r="P1241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Ezekiel</v>
      </c>
      <c r="Q1241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Craig</v>
      </c>
    </row>
    <row r="1242" spans="1:17" x14ac:dyDescent="0.3">
      <c r="A1242">
        <v>272</v>
      </c>
      <c r="B1242">
        <v>3</v>
      </c>
      <c r="C1242" t="s">
        <v>5247</v>
      </c>
      <c r="D1242" t="s">
        <v>5248</v>
      </c>
      <c r="E1242" s="5">
        <v>43486</v>
      </c>
      <c r="F1242" t="s">
        <v>5249</v>
      </c>
      <c r="G1242" s="5">
        <v>35250</v>
      </c>
      <c r="H1242" t="s">
        <v>3288</v>
      </c>
      <c r="I1242">
        <v>1996</v>
      </c>
      <c r="J1242">
        <f>2025-Table_Customer_Lookup[[#This Row],[birth_year]]</f>
        <v>29</v>
      </c>
      <c r="K1242">
        <f ca="1">RANDBETWEEN(120,300)</f>
        <v>205</v>
      </c>
      <c r="N1242" s="13" t="str" cm="1">
        <f t="array" ref="N1242">_xlfn.IFS(Table_Customer_Lookup[[#This Row],[home_store]]=3,"Low",Table_Customer_Lookup[[#This Row],[home_store]]=5,"Middle",Table_Customer_Lookup[[#This Row],[home_store]]=8,"High")</f>
        <v>Low</v>
      </c>
      <c r="O1242" s="12">
        <f t="shared" si="19"/>
        <v>10</v>
      </c>
      <c r="P1242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Paki</v>
      </c>
      <c r="Q1242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Adams</v>
      </c>
    </row>
    <row r="1243" spans="1:17" x14ac:dyDescent="0.3">
      <c r="A1243">
        <v>274</v>
      </c>
      <c r="B1243">
        <v>3</v>
      </c>
      <c r="C1243" t="s">
        <v>5253</v>
      </c>
      <c r="D1243" t="s">
        <v>5254</v>
      </c>
      <c r="E1243" s="5">
        <v>43492</v>
      </c>
      <c r="F1243" t="s">
        <v>5255</v>
      </c>
      <c r="G1243" s="5">
        <v>35374</v>
      </c>
      <c r="H1243" t="s">
        <v>3288</v>
      </c>
      <c r="I1243">
        <v>1996</v>
      </c>
      <c r="J1243">
        <f>2025-Table_Customer_Lookup[[#This Row],[birth_year]]</f>
        <v>29</v>
      </c>
      <c r="K1243">
        <f ca="1">RANDBETWEEN(120,300)</f>
        <v>266</v>
      </c>
      <c r="N1243" s="13" t="str" cm="1">
        <f t="array" ref="N1243">_xlfn.IFS(Table_Customer_Lookup[[#This Row],[home_store]]=3,"Low",Table_Customer_Lookup[[#This Row],[home_store]]=5,"Middle",Table_Customer_Lookup[[#This Row],[home_store]]=8,"High")</f>
        <v>Low</v>
      </c>
      <c r="O1243" s="12">
        <f t="shared" si="19"/>
        <v>14</v>
      </c>
      <c r="P1243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Ross</v>
      </c>
      <c r="Q1243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Rasmussen</v>
      </c>
    </row>
    <row r="1244" spans="1:17" x14ac:dyDescent="0.3">
      <c r="A1244">
        <v>277</v>
      </c>
      <c r="B1244">
        <v>3</v>
      </c>
      <c r="C1244" t="s">
        <v>5262</v>
      </c>
      <c r="D1244" t="s">
        <v>5263</v>
      </c>
      <c r="E1244" s="5">
        <v>43500</v>
      </c>
      <c r="F1244" t="s">
        <v>5264</v>
      </c>
      <c r="G1244" s="5">
        <v>35560</v>
      </c>
      <c r="H1244" t="s">
        <v>3288</v>
      </c>
      <c r="I1244">
        <v>1997</v>
      </c>
      <c r="J1244">
        <f>2025-Table_Customer_Lookup[[#This Row],[birth_year]]</f>
        <v>28</v>
      </c>
      <c r="K1244">
        <f ca="1">RANDBETWEEN(120,300)</f>
        <v>257</v>
      </c>
      <c r="N1244" s="13" t="str" cm="1">
        <f t="array" ref="N1244">_xlfn.IFS(Table_Customer_Lookup[[#This Row],[home_store]]=3,"Low",Table_Customer_Lookup[[#This Row],[home_store]]=5,"Middle",Table_Customer_Lookup[[#This Row],[home_store]]=8,"High")</f>
        <v>Low</v>
      </c>
      <c r="O1244" s="12">
        <f t="shared" si="19"/>
        <v>13</v>
      </c>
      <c r="P1244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Phelan</v>
      </c>
      <c r="Q1244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Savage</v>
      </c>
    </row>
    <row r="1245" spans="1:17" x14ac:dyDescent="0.3">
      <c r="A1245">
        <v>278</v>
      </c>
      <c r="B1245">
        <v>3</v>
      </c>
      <c r="C1245" t="s">
        <v>5265</v>
      </c>
      <c r="D1245" t="s">
        <v>5266</v>
      </c>
      <c r="E1245" s="5">
        <v>43503</v>
      </c>
      <c r="F1245" t="s">
        <v>5267</v>
      </c>
      <c r="G1245" s="5">
        <v>35623</v>
      </c>
      <c r="H1245" t="s">
        <v>3288</v>
      </c>
      <c r="I1245">
        <v>1997</v>
      </c>
      <c r="J1245">
        <f>2025-Table_Customer_Lookup[[#This Row],[birth_year]]</f>
        <v>28</v>
      </c>
      <c r="K1245">
        <f ca="1">RANDBETWEEN(120,300)</f>
        <v>267</v>
      </c>
      <c r="N1245" s="13" t="str" cm="1">
        <f t="array" ref="N1245">_xlfn.IFS(Table_Customer_Lookup[[#This Row],[home_store]]=3,"Low",Table_Customer_Lookup[[#This Row],[home_store]]=5,"Middle",Table_Customer_Lookup[[#This Row],[home_store]]=8,"High")</f>
        <v>Low</v>
      </c>
      <c r="O1245" s="12">
        <f t="shared" si="19"/>
        <v>11</v>
      </c>
      <c r="P1245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Price</v>
      </c>
      <c r="Q1245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Crane</v>
      </c>
    </row>
    <row r="1246" spans="1:17" x14ac:dyDescent="0.3">
      <c r="A1246">
        <v>281</v>
      </c>
      <c r="B1246">
        <v>3</v>
      </c>
      <c r="C1246" t="s">
        <v>5274</v>
      </c>
      <c r="D1246" t="s">
        <v>5275</v>
      </c>
      <c r="E1246" s="5">
        <v>43511</v>
      </c>
      <c r="F1246" t="s">
        <v>5276</v>
      </c>
      <c r="G1246" s="5">
        <v>35809</v>
      </c>
      <c r="H1246" t="s">
        <v>3288</v>
      </c>
      <c r="I1246">
        <v>1998</v>
      </c>
      <c r="J1246">
        <f>2025-Table_Customer_Lookup[[#This Row],[birth_year]]</f>
        <v>27</v>
      </c>
      <c r="K1246">
        <f ca="1">RANDBETWEEN(120,300)</f>
        <v>181</v>
      </c>
      <c r="N1246" s="13" t="str" cm="1">
        <f t="array" ref="N1246">_xlfn.IFS(Table_Customer_Lookup[[#This Row],[home_store]]=3,"Low",Table_Customer_Lookup[[#This Row],[home_store]]=5,"Middle",Table_Customer_Lookup[[#This Row],[home_store]]=8,"High")</f>
        <v>Low</v>
      </c>
      <c r="O1246" s="12">
        <f t="shared" si="19"/>
        <v>14</v>
      </c>
      <c r="P1246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Bernard</v>
      </c>
      <c r="Q1246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Benton</v>
      </c>
    </row>
    <row r="1247" spans="1:17" x14ac:dyDescent="0.3">
      <c r="A1247">
        <v>283</v>
      </c>
      <c r="B1247">
        <v>3</v>
      </c>
      <c r="C1247" t="s">
        <v>5280</v>
      </c>
      <c r="D1247" t="s">
        <v>5281</v>
      </c>
      <c r="E1247" s="5">
        <v>43517</v>
      </c>
      <c r="F1247" t="s">
        <v>5282</v>
      </c>
      <c r="G1247" s="5">
        <v>35933</v>
      </c>
      <c r="H1247" t="s">
        <v>3288</v>
      </c>
      <c r="I1247">
        <v>1998</v>
      </c>
      <c r="J1247">
        <f>2025-Table_Customer_Lookup[[#This Row],[birth_year]]</f>
        <v>27</v>
      </c>
      <c r="K1247">
        <f ca="1">RANDBETWEEN(120,300)</f>
        <v>280</v>
      </c>
      <c r="N1247" s="13" t="str" cm="1">
        <f t="array" ref="N1247">_xlfn.IFS(Table_Customer_Lookup[[#This Row],[home_store]]=3,"Low",Table_Customer_Lookup[[#This Row],[home_store]]=5,"Middle",Table_Customer_Lookup[[#This Row],[home_store]]=8,"High")</f>
        <v>Low</v>
      </c>
      <c r="O1247" s="12">
        <f t="shared" si="19"/>
        <v>12</v>
      </c>
      <c r="P1247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Stewart</v>
      </c>
      <c r="Q1247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Horn</v>
      </c>
    </row>
    <row r="1248" spans="1:17" x14ac:dyDescent="0.3">
      <c r="A1248">
        <v>284</v>
      </c>
      <c r="B1248">
        <v>3</v>
      </c>
      <c r="C1248" t="s">
        <v>5283</v>
      </c>
      <c r="D1248" t="s">
        <v>5284</v>
      </c>
      <c r="E1248" s="5">
        <v>43519</v>
      </c>
      <c r="F1248" t="s">
        <v>5285</v>
      </c>
      <c r="G1248" s="5">
        <v>35995</v>
      </c>
      <c r="H1248" t="s">
        <v>3288</v>
      </c>
      <c r="I1248">
        <v>1998</v>
      </c>
      <c r="J1248">
        <f>2025-Table_Customer_Lookup[[#This Row],[birth_year]]</f>
        <v>27</v>
      </c>
      <c r="K1248">
        <f ca="1">RANDBETWEEN(120,300)</f>
        <v>230</v>
      </c>
      <c r="N1248" s="13" t="str" cm="1">
        <f t="array" ref="N1248">_xlfn.IFS(Table_Customer_Lookup[[#This Row],[home_store]]=3,"Low",Table_Customer_Lookup[[#This Row],[home_store]]=5,"Middle",Table_Customer_Lookup[[#This Row],[home_store]]=8,"High")</f>
        <v>Low</v>
      </c>
      <c r="O1248" s="12">
        <f t="shared" si="19"/>
        <v>10</v>
      </c>
      <c r="P1248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Yuli</v>
      </c>
      <c r="Q1248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Colon</v>
      </c>
    </row>
    <row r="1249" spans="1:17" x14ac:dyDescent="0.3">
      <c r="A1249">
        <v>286</v>
      </c>
      <c r="B1249">
        <v>3</v>
      </c>
      <c r="C1249" t="s">
        <v>5289</v>
      </c>
      <c r="D1249" t="s">
        <v>5290</v>
      </c>
      <c r="E1249" s="5">
        <v>43525</v>
      </c>
      <c r="F1249" t="s">
        <v>5291</v>
      </c>
      <c r="G1249" s="5">
        <v>36120</v>
      </c>
      <c r="H1249" t="s">
        <v>3288</v>
      </c>
      <c r="I1249">
        <v>1998</v>
      </c>
      <c r="J1249">
        <f>2025-Table_Customer_Lookup[[#This Row],[birth_year]]</f>
        <v>27</v>
      </c>
      <c r="K1249">
        <f ca="1">RANDBETWEEN(120,300)</f>
        <v>187</v>
      </c>
      <c r="N1249" s="13" t="str" cm="1">
        <f t="array" ref="N1249">_xlfn.IFS(Table_Customer_Lookup[[#This Row],[home_store]]=3,"Low",Table_Customer_Lookup[[#This Row],[home_store]]=5,"Middle",Table_Customer_Lookup[[#This Row],[home_store]]=8,"High")</f>
        <v>Low</v>
      </c>
      <c r="O1249" s="12">
        <f t="shared" si="19"/>
        <v>14</v>
      </c>
      <c r="P1249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Josiah</v>
      </c>
      <c r="Q1249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Rosales</v>
      </c>
    </row>
    <row r="1250" spans="1:17" x14ac:dyDescent="0.3">
      <c r="A1250">
        <v>287</v>
      </c>
      <c r="B1250">
        <v>3</v>
      </c>
      <c r="C1250" t="s">
        <v>5292</v>
      </c>
      <c r="D1250" t="s">
        <v>5293</v>
      </c>
      <c r="E1250" s="5">
        <v>43528</v>
      </c>
      <c r="F1250" t="s">
        <v>5294</v>
      </c>
      <c r="G1250" s="5">
        <v>36182</v>
      </c>
      <c r="H1250" t="s">
        <v>3288</v>
      </c>
      <c r="I1250">
        <v>1999</v>
      </c>
      <c r="J1250">
        <f>2025-Table_Customer_Lookup[[#This Row],[birth_year]]</f>
        <v>26</v>
      </c>
      <c r="K1250">
        <f ca="1">RANDBETWEEN(120,300)</f>
        <v>183</v>
      </c>
      <c r="N1250" s="13" t="str" cm="1">
        <f t="array" ref="N1250">_xlfn.IFS(Table_Customer_Lookup[[#This Row],[home_store]]=3,"Low",Table_Customer_Lookup[[#This Row],[home_store]]=5,"Middle",Table_Customer_Lookup[[#This Row],[home_store]]=8,"High")</f>
        <v>Low</v>
      </c>
      <c r="O1250" s="12">
        <f t="shared" si="19"/>
        <v>12</v>
      </c>
      <c r="P1250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Brody</v>
      </c>
      <c r="Q1250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Slater</v>
      </c>
    </row>
    <row r="1251" spans="1:17" x14ac:dyDescent="0.3">
      <c r="A1251">
        <v>289</v>
      </c>
      <c r="B1251">
        <v>3</v>
      </c>
      <c r="C1251" t="s">
        <v>5298</v>
      </c>
      <c r="D1251" t="s">
        <v>5299</v>
      </c>
      <c r="E1251" s="5">
        <v>43533</v>
      </c>
      <c r="F1251" t="s">
        <v>5300</v>
      </c>
      <c r="G1251" s="5">
        <v>36306</v>
      </c>
      <c r="H1251" t="s">
        <v>3288</v>
      </c>
      <c r="I1251">
        <v>1999</v>
      </c>
      <c r="J1251">
        <f>2025-Table_Customer_Lookup[[#This Row],[birth_year]]</f>
        <v>26</v>
      </c>
      <c r="K1251">
        <f ca="1">RANDBETWEEN(120,300)</f>
        <v>210</v>
      </c>
      <c r="N1251" s="13" t="str" cm="1">
        <f t="array" ref="N1251">_xlfn.IFS(Table_Customer_Lookup[[#This Row],[home_store]]=3,"Low",Table_Customer_Lookup[[#This Row],[home_store]]=5,"Middle",Table_Customer_Lookup[[#This Row],[home_store]]=8,"High")</f>
        <v>Low</v>
      </c>
      <c r="O1251" s="12">
        <f t="shared" si="19"/>
        <v>13</v>
      </c>
      <c r="P1251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Gregory</v>
      </c>
      <c r="Q1251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Hardy</v>
      </c>
    </row>
    <row r="1252" spans="1:17" x14ac:dyDescent="0.3">
      <c r="A1252">
        <v>292</v>
      </c>
      <c r="B1252">
        <v>3</v>
      </c>
      <c r="C1252" t="s">
        <v>5307</v>
      </c>
      <c r="D1252" t="s">
        <v>5308</v>
      </c>
      <c r="E1252" s="5">
        <v>43541</v>
      </c>
      <c r="F1252" t="s">
        <v>5309</v>
      </c>
      <c r="G1252" s="5">
        <v>36492</v>
      </c>
      <c r="H1252" t="s">
        <v>3288</v>
      </c>
      <c r="I1252">
        <v>1999</v>
      </c>
      <c r="J1252">
        <f>2025-Table_Customer_Lookup[[#This Row],[birth_year]]</f>
        <v>26</v>
      </c>
      <c r="K1252">
        <f ca="1">RANDBETWEEN(120,300)</f>
        <v>223</v>
      </c>
      <c r="N1252" s="13" t="str" cm="1">
        <f t="array" ref="N1252">_xlfn.IFS(Table_Customer_Lookup[[#This Row],[home_store]]=3,"Low",Table_Customer_Lookup[[#This Row],[home_store]]=5,"Middle",Table_Customer_Lookup[[#This Row],[home_store]]=8,"High")</f>
        <v>Low</v>
      </c>
      <c r="O1252" s="12">
        <f t="shared" si="19"/>
        <v>13</v>
      </c>
      <c r="P1252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Eric</v>
      </c>
      <c r="Q1252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Richmond</v>
      </c>
    </row>
    <row r="1253" spans="1:17" x14ac:dyDescent="0.3">
      <c r="A1253">
        <v>293</v>
      </c>
      <c r="B1253">
        <v>3</v>
      </c>
      <c r="C1253" t="s">
        <v>5310</v>
      </c>
      <c r="D1253" t="s">
        <v>5311</v>
      </c>
      <c r="E1253" s="5">
        <v>43544</v>
      </c>
      <c r="F1253" t="s">
        <v>5312</v>
      </c>
      <c r="G1253" s="5">
        <v>36555</v>
      </c>
      <c r="H1253" t="s">
        <v>3288</v>
      </c>
      <c r="I1253">
        <v>2000</v>
      </c>
      <c r="J1253">
        <f>2025-Table_Customer_Lookup[[#This Row],[birth_year]]</f>
        <v>25</v>
      </c>
      <c r="K1253">
        <f ca="1">RANDBETWEEN(120,300)</f>
        <v>232</v>
      </c>
      <c r="N1253" s="13" t="str" cm="1">
        <f t="array" ref="N1253">_xlfn.IFS(Table_Customer_Lookup[[#This Row],[home_store]]=3,"Low",Table_Customer_Lookup[[#This Row],[home_store]]=5,"Middle",Table_Customer_Lookup[[#This Row],[home_store]]=8,"High")</f>
        <v>Low</v>
      </c>
      <c r="O1253" s="12">
        <f t="shared" si="19"/>
        <v>11</v>
      </c>
      <c r="P1253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Roth</v>
      </c>
      <c r="Q1253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Mccall</v>
      </c>
    </row>
    <row r="1254" spans="1:17" x14ac:dyDescent="0.3">
      <c r="A1254">
        <v>296</v>
      </c>
      <c r="B1254">
        <v>3</v>
      </c>
      <c r="C1254" t="s">
        <v>5319</v>
      </c>
      <c r="D1254" t="s">
        <v>5320</v>
      </c>
      <c r="E1254" s="5">
        <v>43552</v>
      </c>
      <c r="F1254" t="s">
        <v>5321</v>
      </c>
      <c r="G1254" s="5">
        <v>36741</v>
      </c>
      <c r="H1254" t="s">
        <v>3288</v>
      </c>
      <c r="I1254">
        <v>2000</v>
      </c>
      <c r="J1254">
        <f>2025-Table_Customer_Lookup[[#This Row],[birth_year]]</f>
        <v>25</v>
      </c>
      <c r="K1254">
        <f ca="1">RANDBETWEEN(120,300)</f>
        <v>289</v>
      </c>
      <c r="N1254" s="13" t="str" cm="1">
        <f t="array" ref="N1254">_xlfn.IFS(Table_Customer_Lookup[[#This Row],[home_store]]=3,"Low",Table_Customer_Lookup[[#This Row],[home_store]]=5,"Middle",Table_Customer_Lookup[[#This Row],[home_store]]=8,"High")</f>
        <v>Low</v>
      </c>
      <c r="O1254" s="12">
        <f t="shared" si="19"/>
        <v>12</v>
      </c>
      <c r="P1254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Ronan</v>
      </c>
      <c r="Q1254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Bryant</v>
      </c>
    </row>
    <row r="1255" spans="1:17" x14ac:dyDescent="0.3">
      <c r="A1255">
        <v>298</v>
      </c>
      <c r="B1255">
        <v>3</v>
      </c>
      <c r="C1255" t="s">
        <v>5325</v>
      </c>
      <c r="D1255" t="s">
        <v>5326</v>
      </c>
      <c r="E1255" s="5">
        <v>43558</v>
      </c>
      <c r="F1255" t="s">
        <v>5327</v>
      </c>
      <c r="G1255" s="5">
        <v>36865</v>
      </c>
      <c r="H1255" t="s">
        <v>3288</v>
      </c>
      <c r="I1255">
        <v>2000</v>
      </c>
      <c r="J1255">
        <f>2025-Table_Customer_Lookup[[#This Row],[birth_year]]</f>
        <v>25</v>
      </c>
      <c r="K1255">
        <f ca="1">RANDBETWEEN(120,300)</f>
        <v>219</v>
      </c>
      <c r="N1255" s="13" t="str" cm="1">
        <f t="array" ref="N1255">_xlfn.IFS(Table_Customer_Lookup[[#This Row],[home_store]]=3,"Low",Table_Customer_Lookup[[#This Row],[home_store]]=5,"Middle",Table_Customer_Lookup[[#This Row],[home_store]]=8,"High")</f>
        <v>Low</v>
      </c>
      <c r="O1255" s="12">
        <f t="shared" si="19"/>
        <v>14</v>
      </c>
      <c r="P1255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Isaac</v>
      </c>
      <c r="Q1255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Delacruz</v>
      </c>
    </row>
    <row r="1256" spans="1:17" x14ac:dyDescent="0.3">
      <c r="A1256">
        <v>299</v>
      </c>
      <c r="B1256">
        <v>3</v>
      </c>
      <c r="C1256" t="s">
        <v>5328</v>
      </c>
      <c r="D1256" t="s">
        <v>5329</v>
      </c>
      <c r="E1256" s="5">
        <v>43561</v>
      </c>
      <c r="F1256" t="s">
        <v>5330</v>
      </c>
      <c r="G1256" s="5">
        <v>36927</v>
      </c>
      <c r="H1256" t="s">
        <v>3288</v>
      </c>
      <c r="I1256">
        <v>2001</v>
      </c>
      <c r="J1256">
        <f>2025-Table_Customer_Lookup[[#This Row],[birth_year]]</f>
        <v>24</v>
      </c>
      <c r="K1256">
        <f ca="1">RANDBETWEEN(120,300)</f>
        <v>183</v>
      </c>
      <c r="N1256" s="13" t="str" cm="1">
        <f t="array" ref="N1256">_xlfn.IFS(Table_Customer_Lookup[[#This Row],[home_store]]=3,"Low",Table_Customer_Lookup[[#This Row],[home_store]]=5,"Middle",Table_Customer_Lookup[[#This Row],[home_store]]=8,"High")</f>
        <v>Low</v>
      </c>
      <c r="O1256" s="12">
        <f t="shared" si="19"/>
        <v>12</v>
      </c>
      <c r="P1256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Carter</v>
      </c>
      <c r="Q1256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Kelly</v>
      </c>
    </row>
    <row r="1257" spans="1:17" x14ac:dyDescent="0.3">
      <c r="A1257">
        <v>5001</v>
      </c>
      <c r="B1257">
        <v>5</v>
      </c>
      <c r="C1257" t="s">
        <v>5334</v>
      </c>
      <c r="D1257" t="s">
        <v>5335</v>
      </c>
      <c r="E1257" s="5">
        <v>42891</v>
      </c>
      <c r="F1257" t="s">
        <v>5336</v>
      </c>
      <c r="G1257" s="5">
        <v>30746</v>
      </c>
      <c r="H1257" t="s">
        <v>5337</v>
      </c>
      <c r="I1257">
        <v>1984</v>
      </c>
      <c r="J1257">
        <f>2025-Table_Customer_Lookup[[#This Row],[birth_year]]</f>
        <v>41</v>
      </c>
      <c r="K1257">
        <f ca="1">RANDBETWEEN(120,300)</f>
        <v>142</v>
      </c>
      <c r="N1257" s="13" t="str" cm="1">
        <f t="array" ref="N1257">_xlfn.IFS(Table_Customer_Lookup[[#This Row],[home_store]]=3,"Low",Table_Customer_Lookup[[#This Row],[home_store]]=5,"Middle",Table_Customer_Lookup[[#This Row],[home_store]]=8,"High")</f>
        <v>Middle</v>
      </c>
      <c r="O1257" s="12">
        <f t="shared" si="19"/>
        <v>8</v>
      </c>
      <c r="P1257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Shoshana</v>
      </c>
      <c r="Q1257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258" spans="1:17" x14ac:dyDescent="0.3">
      <c r="A1258">
        <v>5003</v>
      </c>
      <c r="B1258">
        <v>5</v>
      </c>
      <c r="C1258" t="s">
        <v>2458</v>
      </c>
      <c r="D1258" t="s">
        <v>5340</v>
      </c>
      <c r="E1258" s="5">
        <v>43151</v>
      </c>
      <c r="F1258" t="s">
        <v>5341</v>
      </c>
      <c r="G1258" s="5">
        <v>33160</v>
      </c>
      <c r="H1258" t="s">
        <v>5337</v>
      </c>
      <c r="I1258">
        <v>1990</v>
      </c>
      <c r="J1258">
        <f>2025-Table_Customer_Lookup[[#This Row],[birth_year]]</f>
        <v>35</v>
      </c>
      <c r="K1258">
        <f ca="1">RANDBETWEEN(120,300)</f>
        <v>231</v>
      </c>
      <c r="N1258" s="13" t="str" cm="1">
        <f t="array" ref="N1258">_xlfn.IFS(Table_Customer_Lookup[[#This Row],[home_store]]=3,"Low",Table_Customer_Lookup[[#This Row],[home_store]]=5,"Middle",Table_Customer_Lookup[[#This Row],[home_store]]=8,"High")</f>
        <v>Middle</v>
      </c>
      <c r="O1258" s="12">
        <f t="shared" si="19"/>
        <v>4</v>
      </c>
      <c r="P1258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Sade</v>
      </c>
      <c r="Q1258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259" spans="1:17" x14ac:dyDescent="0.3">
      <c r="A1259">
        <v>5005</v>
      </c>
      <c r="B1259">
        <v>5</v>
      </c>
      <c r="C1259" t="s">
        <v>3902</v>
      </c>
      <c r="D1259" t="s">
        <v>5342</v>
      </c>
      <c r="E1259" s="5">
        <v>43213</v>
      </c>
      <c r="F1259" t="s">
        <v>5343</v>
      </c>
      <c r="G1259" s="5">
        <v>33735</v>
      </c>
      <c r="H1259" t="s">
        <v>5337</v>
      </c>
      <c r="I1259">
        <v>1992</v>
      </c>
      <c r="J1259">
        <f>2025-Table_Customer_Lookup[[#This Row],[birth_year]]</f>
        <v>33</v>
      </c>
      <c r="K1259">
        <f ca="1">RANDBETWEEN(120,300)</f>
        <v>285</v>
      </c>
      <c r="N1259" s="13" t="str" cm="1">
        <f t="array" ref="N1259">_xlfn.IFS(Table_Customer_Lookup[[#This Row],[home_store]]=3,"Low",Table_Customer_Lookup[[#This Row],[home_store]]=5,"Middle",Table_Customer_Lookup[[#This Row],[home_store]]=8,"High")</f>
        <v>Middle</v>
      </c>
      <c r="O1259" s="12">
        <f t="shared" si="19"/>
        <v>7</v>
      </c>
      <c r="P1259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Kasimir</v>
      </c>
      <c r="Q1259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260" spans="1:17" x14ac:dyDescent="0.3">
      <c r="A1260">
        <v>5006</v>
      </c>
      <c r="B1260">
        <v>5</v>
      </c>
      <c r="C1260" t="s">
        <v>2178</v>
      </c>
      <c r="D1260" t="s">
        <v>5344</v>
      </c>
      <c r="E1260" s="5">
        <v>43385</v>
      </c>
      <c r="F1260" t="s">
        <v>5345</v>
      </c>
      <c r="G1260" s="5">
        <v>35329</v>
      </c>
      <c r="H1260" t="s">
        <v>5337</v>
      </c>
      <c r="I1260">
        <v>1996</v>
      </c>
      <c r="J1260">
        <f>2025-Table_Customer_Lookup[[#This Row],[birth_year]]</f>
        <v>29</v>
      </c>
      <c r="K1260">
        <f ca="1">RANDBETWEEN(120,300)</f>
        <v>156</v>
      </c>
      <c r="N1260" s="13" t="str" cm="1">
        <f t="array" ref="N1260">_xlfn.IFS(Table_Customer_Lookup[[#This Row],[home_store]]=3,"Low",Table_Customer_Lookup[[#This Row],[home_store]]=5,"Middle",Table_Customer_Lookup[[#This Row],[home_store]]=8,"High")</f>
        <v>Middle</v>
      </c>
      <c r="O1260" s="12">
        <f t="shared" si="19"/>
        <v>8</v>
      </c>
      <c r="P1260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Demetria</v>
      </c>
      <c r="Q1260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261" spans="1:17" x14ac:dyDescent="0.3">
      <c r="A1261">
        <v>5007</v>
      </c>
      <c r="B1261">
        <v>5</v>
      </c>
      <c r="C1261" t="s">
        <v>3590</v>
      </c>
      <c r="D1261" t="s">
        <v>5346</v>
      </c>
      <c r="E1261" s="5">
        <v>42849</v>
      </c>
      <c r="F1261" t="s">
        <v>5347</v>
      </c>
      <c r="G1261" s="5">
        <v>30348</v>
      </c>
      <c r="H1261" t="s">
        <v>5337</v>
      </c>
      <c r="I1261">
        <v>1983</v>
      </c>
      <c r="J1261">
        <f>2025-Table_Customer_Lookup[[#This Row],[birth_year]]</f>
        <v>42</v>
      </c>
      <c r="K1261">
        <f ca="1">RANDBETWEEN(120,300)</f>
        <v>139</v>
      </c>
      <c r="N1261" s="13" t="str" cm="1">
        <f t="array" ref="N1261">_xlfn.IFS(Table_Customer_Lookup[[#This Row],[home_store]]=3,"Low",Table_Customer_Lookup[[#This Row],[home_store]]=5,"Middle",Table_Customer_Lookup[[#This Row],[home_store]]=8,"High")</f>
        <v>Middle</v>
      </c>
      <c r="O1261" s="12">
        <f t="shared" si="19"/>
        <v>3</v>
      </c>
      <c r="P1261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Jin</v>
      </c>
      <c r="Q1261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262" spans="1:17" x14ac:dyDescent="0.3">
      <c r="A1262">
        <v>5013</v>
      </c>
      <c r="B1262">
        <v>5</v>
      </c>
      <c r="C1262" t="s">
        <v>5348</v>
      </c>
      <c r="D1262" t="s">
        <v>5349</v>
      </c>
      <c r="E1262" s="5">
        <v>42968</v>
      </c>
      <c r="F1262" t="s">
        <v>5350</v>
      </c>
      <c r="G1262" s="5">
        <v>31455</v>
      </c>
      <c r="H1262" t="s">
        <v>5337</v>
      </c>
      <c r="I1262">
        <v>1986</v>
      </c>
      <c r="J1262">
        <f>2025-Table_Customer_Lookup[[#This Row],[birth_year]]</f>
        <v>39</v>
      </c>
      <c r="K1262">
        <f ca="1">RANDBETWEEN(120,300)</f>
        <v>230</v>
      </c>
      <c r="N1262" s="13" t="str" cm="1">
        <f t="array" ref="N1262">_xlfn.IFS(Table_Customer_Lookup[[#This Row],[home_store]]=3,"Low",Table_Customer_Lookup[[#This Row],[home_store]]=5,"Middle",Table_Customer_Lookup[[#This Row],[home_store]]=8,"High")</f>
        <v>Middle</v>
      </c>
      <c r="O1262" s="12">
        <f t="shared" si="19"/>
        <v>6</v>
      </c>
      <c r="P1262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Dillon</v>
      </c>
      <c r="Q1262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263" spans="1:17" x14ac:dyDescent="0.3">
      <c r="A1263">
        <v>5016</v>
      </c>
      <c r="B1263">
        <v>5</v>
      </c>
      <c r="C1263" t="s">
        <v>2702</v>
      </c>
      <c r="D1263" t="s">
        <v>5351</v>
      </c>
      <c r="E1263" s="5">
        <v>43421</v>
      </c>
      <c r="F1263" t="s">
        <v>5352</v>
      </c>
      <c r="G1263" s="5">
        <v>35661</v>
      </c>
      <c r="H1263" t="s">
        <v>5337</v>
      </c>
      <c r="I1263">
        <v>1997</v>
      </c>
      <c r="J1263">
        <f>2025-Table_Customer_Lookup[[#This Row],[birth_year]]</f>
        <v>28</v>
      </c>
      <c r="K1263">
        <f ca="1">RANDBETWEEN(120,300)</f>
        <v>161</v>
      </c>
      <c r="N1263" s="13" t="str" cm="1">
        <f t="array" ref="N1263">_xlfn.IFS(Table_Customer_Lookup[[#This Row],[home_store]]=3,"Low",Table_Customer_Lookup[[#This Row],[home_store]]=5,"Middle",Table_Customer_Lookup[[#This Row],[home_store]]=8,"High")</f>
        <v>Middle</v>
      </c>
      <c r="O1263" s="12">
        <f t="shared" si="19"/>
        <v>6</v>
      </c>
      <c r="P1263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Althea</v>
      </c>
      <c r="Q1263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264" spans="1:17" x14ac:dyDescent="0.3">
      <c r="A1264">
        <v>5017</v>
      </c>
      <c r="B1264">
        <v>5</v>
      </c>
      <c r="C1264" t="s">
        <v>5353</v>
      </c>
      <c r="D1264" t="s">
        <v>5354</v>
      </c>
      <c r="E1264" s="5">
        <v>43490</v>
      </c>
      <c r="F1264" t="s">
        <v>5355</v>
      </c>
      <c r="G1264" s="5">
        <v>36303</v>
      </c>
      <c r="H1264" t="s">
        <v>5337</v>
      </c>
      <c r="I1264">
        <v>1999</v>
      </c>
      <c r="J1264">
        <f>2025-Table_Customer_Lookup[[#This Row],[birth_year]]</f>
        <v>26</v>
      </c>
      <c r="K1264">
        <f ca="1">RANDBETWEEN(120,300)</f>
        <v>242</v>
      </c>
      <c r="N1264" s="13" t="str" cm="1">
        <f t="array" ref="N1264">_xlfn.IFS(Table_Customer_Lookup[[#This Row],[home_store]]=3,"Low",Table_Customer_Lookup[[#This Row],[home_store]]=5,"Middle",Table_Customer_Lookup[[#This Row],[home_store]]=8,"High")</f>
        <v>Middle</v>
      </c>
      <c r="O1264" s="12">
        <f t="shared" si="19"/>
        <v>4</v>
      </c>
      <c r="P1264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Clio</v>
      </c>
      <c r="Q1264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265" spans="1:17" x14ac:dyDescent="0.3">
      <c r="A1265">
        <v>5019</v>
      </c>
      <c r="B1265">
        <v>5</v>
      </c>
      <c r="C1265" t="s">
        <v>5356</v>
      </c>
      <c r="D1265" t="s">
        <v>5357</v>
      </c>
      <c r="E1265" s="5">
        <v>43194</v>
      </c>
      <c r="F1265" t="s">
        <v>5358</v>
      </c>
      <c r="G1265" s="5">
        <v>33558</v>
      </c>
      <c r="H1265" t="s">
        <v>5337</v>
      </c>
      <c r="I1265">
        <v>1991</v>
      </c>
      <c r="J1265">
        <f>2025-Table_Customer_Lookup[[#This Row],[birth_year]]</f>
        <v>34</v>
      </c>
      <c r="K1265">
        <f ca="1">RANDBETWEEN(120,300)</f>
        <v>240</v>
      </c>
      <c r="N1265" s="13" t="str" cm="1">
        <f t="array" ref="N1265">_xlfn.IFS(Table_Customer_Lookup[[#This Row],[home_store]]=3,"Low",Table_Customer_Lookup[[#This Row],[home_store]]=5,"Middle",Table_Customer_Lookup[[#This Row],[home_store]]=8,"High")</f>
        <v>Middle</v>
      </c>
      <c r="O1265" s="12">
        <f t="shared" si="19"/>
        <v>7</v>
      </c>
      <c r="P1265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Vaughan</v>
      </c>
      <c r="Q1265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266" spans="1:17" x14ac:dyDescent="0.3">
      <c r="A1266">
        <v>5022</v>
      </c>
      <c r="B1266">
        <v>5</v>
      </c>
      <c r="C1266" t="s">
        <v>5359</v>
      </c>
      <c r="D1266" t="s">
        <v>5360</v>
      </c>
      <c r="E1266" s="5">
        <v>42987</v>
      </c>
      <c r="F1266" t="s">
        <v>5361</v>
      </c>
      <c r="G1266" s="5">
        <v>31632</v>
      </c>
      <c r="H1266" t="s">
        <v>5337</v>
      </c>
      <c r="I1266">
        <v>1986</v>
      </c>
      <c r="J1266">
        <f>2025-Table_Customer_Lookup[[#This Row],[birth_year]]</f>
        <v>39</v>
      </c>
      <c r="K1266">
        <f ca="1">RANDBETWEEN(120,300)</f>
        <v>198</v>
      </c>
      <c r="N1266" s="13" t="str" cm="1">
        <f t="array" ref="N1266">_xlfn.IFS(Table_Customer_Lookup[[#This Row],[home_store]]=3,"Low",Table_Customer_Lookup[[#This Row],[home_store]]=5,"Middle",Table_Customer_Lookup[[#This Row],[home_store]]=8,"High")</f>
        <v>Middle</v>
      </c>
      <c r="O1266" s="12">
        <f t="shared" si="19"/>
        <v>6</v>
      </c>
      <c r="P1266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Galena</v>
      </c>
      <c r="Q1266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267" spans="1:17" x14ac:dyDescent="0.3">
      <c r="A1267">
        <v>5024</v>
      </c>
      <c r="B1267">
        <v>5</v>
      </c>
      <c r="C1267" t="s">
        <v>3007</v>
      </c>
      <c r="D1267" t="s">
        <v>5362</v>
      </c>
      <c r="E1267" s="5">
        <v>42815</v>
      </c>
      <c r="F1267" t="s">
        <v>5363</v>
      </c>
      <c r="G1267" s="5">
        <v>30038</v>
      </c>
      <c r="H1267" t="s">
        <v>5337</v>
      </c>
      <c r="I1267">
        <v>1982</v>
      </c>
      <c r="J1267">
        <f>2025-Table_Customer_Lookup[[#This Row],[birth_year]]</f>
        <v>43</v>
      </c>
      <c r="K1267">
        <f ca="1">RANDBETWEEN(120,300)</f>
        <v>206</v>
      </c>
      <c r="N1267" s="13" t="str" cm="1">
        <f t="array" ref="N1267">_xlfn.IFS(Table_Customer_Lookup[[#This Row],[home_store]]=3,"Low",Table_Customer_Lookup[[#This Row],[home_store]]=5,"Middle",Table_Customer_Lookup[[#This Row],[home_store]]=8,"High")</f>
        <v>Middle</v>
      </c>
      <c r="O1267" s="12">
        <f t="shared" si="19"/>
        <v>7</v>
      </c>
      <c r="P1267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Celeste</v>
      </c>
      <c r="Q1267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268" spans="1:17" x14ac:dyDescent="0.3">
      <c r="A1268">
        <v>5025</v>
      </c>
      <c r="B1268">
        <v>5</v>
      </c>
      <c r="C1268" t="s">
        <v>2612</v>
      </c>
      <c r="D1268" t="s">
        <v>5364</v>
      </c>
      <c r="E1268" s="5">
        <v>42753</v>
      </c>
      <c r="F1268" t="s">
        <v>5365</v>
      </c>
      <c r="G1268" s="5">
        <v>29462</v>
      </c>
      <c r="H1268" t="s">
        <v>5337</v>
      </c>
      <c r="I1268">
        <v>1980</v>
      </c>
      <c r="J1268">
        <f>2025-Table_Customer_Lookup[[#This Row],[birth_year]]</f>
        <v>45</v>
      </c>
      <c r="K1268">
        <f ca="1">RANDBETWEEN(120,300)</f>
        <v>156</v>
      </c>
      <c r="N1268" s="13" t="str" cm="1">
        <f t="array" ref="N1268">_xlfn.IFS(Table_Customer_Lookup[[#This Row],[home_store]]=3,"Low",Table_Customer_Lookup[[#This Row],[home_store]]=5,"Middle",Table_Customer_Lookup[[#This Row],[home_store]]=8,"High")</f>
        <v>Middle</v>
      </c>
      <c r="O1268" s="12">
        <f t="shared" si="19"/>
        <v>4</v>
      </c>
      <c r="P1268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Jena</v>
      </c>
      <c r="Q1268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269" spans="1:17" x14ac:dyDescent="0.3">
      <c r="A1269">
        <v>5028</v>
      </c>
      <c r="B1269">
        <v>5</v>
      </c>
      <c r="C1269" t="s">
        <v>2436</v>
      </c>
      <c r="D1269" t="s">
        <v>5366</v>
      </c>
      <c r="E1269" s="5">
        <v>42937</v>
      </c>
      <c r="F1269" t="s">
        <v>5367</v>
      </c>
      <c r="G1269" s="5">
        <v>31167</v>
      </c>
      <c r="H1269" t="s">
        <v>5337</v>
      </c>
      <c r="I1269">
        <v>1985</v>
      </c>
      <c r="J1269">
        <f>2025-Table_Customer_Lookup[[#This Row],[birth_year]]</f>
        <v>40</v>
      </c>
      <c r="K1269">
        <f ca="1">RANDBETWEEN(120,300)</f>
        <v>175</v>
      </c>
      <c r="N1269" s="13" t="str" cm="1">
        <f t="array" ref="N1269">_xlfn.IFS(Table_Customer_Lookup[[#This Row],[home_store]]=3,"Low",Table_Customer_Lookup[[#This Row],[home_store]]=5,"Middle",Table_Customer_Lookup[[#This Row],[home_store]]=8,"High")</f>
        <v>Middle</v>
      </c>
      <c r="O1269" s="12">
        <f t="shared" si="19"/>
        <v>6</v>
      </c>
      <c r="P1269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Whoopi</v>
      </c>
      <c r="Q1269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270" spans="1:17" x14ac:dyDescent="0.3">
      <c r="A1270">
        <v>5031</v>
      </c>
      <c r="B1270">
        <v>5</v>
      </c>
      <c r="C1270" t="s">
        <v>3396</v>
      </c>
      <c r="D1270" t="s">
        <v>5368</v>
      </c>
      <c r="E1270" s="5">
        <v>43339</v>
      </c>
      <c r="F1270" t="s">
        <v>5369</v>
      </c>
      <c r="G1270" s="5">
        <v>34908</v>
      </c>
      <c r="H1270" t="s">
        <v>5337</v>
      </c>
      <c r="I1270">
        <v>1995</v>
      </c>
      <c r="J1270">
        <f>2025-Table_Customer_Lookup[[#This Row],[birth_year]]</f>
        <v>30</v>
      </c>
      <c r="K1270">
        <f ca="1">RANDBETWEEN(120,300)</f>
        <v>256</v>
      </c>
      <c r="N1270" s="13" t="str" cm="1">
        <f t="array" ref="N1270">_xlfn.IFS(Table_Customer_Lookup[[#This Row],[home_store]]=3,"Low",Table_Customer_Lookup[[#This Row],[home_store]]=5,"Middle",Table_Customer_Lookup[[#This Row],[home_store]]=8,"High")</f>
        <v>Middle</v>
      </c>
      <c r="O1270" s="12">
        <f t="shared" si="19"/>
        <v>4</v>
      </c>
      <c r="P1270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Ryan</v>
      </c>
      <c r="Q1270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271" spans="1:17" x14ac:dyDescent="0.3">
      <c r="A1271">
        <v>5035</v>
      </c>
      <c r="B1271">
        <v>5</v>
      </c>
      <c r="C1271" t="s">
        <v>5370</v>
      </c>
      <c r="D1271" t="s">
        <v>5371</v>
      </c>
      <c r="E1271" s="5">
        <v>43196</v>
      </c>
      <c r="F1271" t="s">
        <v>5372</v>
      </c>
      <c r="G1271" s="5">
        <v>33580</v>
      </c>
      <c r="H1271" t="s">
        <v>5337</v>
      </c>
      <c r="I1271">
        <v>1991</v>
      </c>
      <c r="J1271">
        <f>2025-Table_Customer_Lookup[[#This Row],[birth_year]]</f>
        <v>34</v>
      </c>
      <c r="K1271">
        <f ca="1">RANDBETWEEN(120,300)</f>
        <v>226</v>
      </c>
      <c r="N1271" s="13" t="str" cm="1">
        <f t="array" ref="N1271">_xlfn.IFS(Table_Customer_Lookup[[#This Row],[home_store]]=3,"Low",Table_Customer_Lookup[[#This Row],[home_store]]=5,"Middle",Table_Customer_Lookup[[#This Row],[home_store]]=8,"High")</f>
        <v>Middle</v>
      </c>
      <c r="O1271" s="12">
        <f t="shared" si="19"/>
        <v>4</v>
      </c>
      <c r="P1271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Shad</v>
      </c>
      <c r="Q1271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272" spans="1:17" x14ac:dyDescent="0.3">
      <c r="A1272">
        <v>5040</v>
      </c>
      <c r="B1272">
        <v>5</v>
      </c>
      <c r="C1272" t="s">
        <v>2983</v>
      </c>
      <c r="D1272" t="s">
        <v>5373</v>
      </c>
      <c r="E1272" s="5">
        <v>43280</v>
      </c>
      <c r="F1272" t="s">
        <v>5374</v>
      </c>
      <c r="G1272" s="5">
        <v>34355</v>
      </c>
      <c r="H1272" t="s">
        <v>5337</v>
      </c>
      <c r="I1272">
        <v>1994</v>
      </c>
      <c r="J1272">
        <f>2025-Table_Customer_Lookup[[#This Row],[birth_year]]</f>
        <v>31</v>
      </c>
      <c r="K1272">
        <f ca="1">RANDBETWEEN(120,300)</f>
        <v>292</v>
      </c>
      <c r="N1272" s="13" t="str" cm="1">
        <f t="array" ref="N1272">_xlfn.IFS(Table_Customer_Lookup[[#This Row],[home_store]]=3,"Low",Table_Customer_Lookup[[#This Row],[home_store]]=5,"Middle",Table_Customer_Lookup[[#This Row],[home_store]]=8,"High")</f>
        <v>Middle</v>
      </c>
      <c r="O1272" s="12">
        <f t="shared" si="19"/>
        <v>6</v>
      </c>
      <c r="P1272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Sandra</v>
      </c>
      <c r="Q1272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273" spans="1:17" x14ac:dyDescent="0.3">
      <c r="A1273">
        <v>5042</v>
      </c>
      <c r="B1273">
        <v>5</v>
      </c>
      <c r="C1273" t="s">
        <v>5375</v>
      </c>
      <c r="D1273" t="s">
        <v>5376</v>
      </c>
      <c r="E1273" s="5">
        <v>42992</v>
      </c>
      <c r="F1273" t="s">
        <v>5377</v>
      </c>
      <c r="G1273" s="5">
        <v>31676</v>
      </c>
      <c r="H1273" t="s">
        <v>5337</v>
      </c>
      <c r="I1273">
        <v>1986</v>
      </c>
      <c r="J1273">
        <f>2025-Table_Customer_Lookup[[#This Row],[birth_year]]</f>
        <v>39</v>
      </c>
      <c r="K1273">
        <f ca="1">RANDBETWEEN(120,300)</f>
        <v>196</v>
      </c>
      <c r="N1273" s="13" t="str" cm="1">
        <f t="array" ref="N1273">_xlfn.IFS(Table_Customer_Lookup[[#This Row],[home_store]]=3,"Low",Table_Customer_Lookup[[#This Row],[home_store]]=5,"Middle",Table_Customer_Lookup[[#This Row],[home_store]]=8,"High")</f>
        <v>Middle</v>
      </c>
      <c r="O1273" s="12">
        <f t="shared" si="19"/>
        <v>4</v>
      </c>
      <c r="P1273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Sara</v>
      </c>
      <c r="Q1273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274" spans="1:17" x14ac:dyDescent="0.3">
      <c r="A1274">
        <v>5046</v>
      </c>
      <c r="B1274">
        <v>5</v>
      </c>
      <c r="C1274" t="s">
        <v>2360</v>
      </c>
      <c r="D1274" t="s">
        <v>5378</v>
      </c>
      <c r="E1274" s="5">
        <v>43053</v>
      </c>
      <c r="F1274" t="s">
        <v>5379</v>
      </c>
      <c r="G1274" s="5">
        <v>32252</v>
      </c>
      <c r="H1274" t="s">
        <v>5337</v>
      </c>
      <c r="I1274">
        <v>1988</v>
      </c>
      <c r="J1274">
        <f>2025-Table_Customer_Lookup[[#This Row],[birth_year]]</f>
        <v>37</v>
      </c>
      <c r="K1274">
        <f ca="1">RANDBETWEEN(120,300)</f>
        <v>123</v>
      </c>
      <c r="N1274" s="13" t="str" cm="1">
        <f t="array" ref="N1274">_xlfn.IFS(Table_Customer_Lookup[[#This Row],[home_store]]=3,"Low",Table_Customer_Lookup[[#This Row],[home_store]]=5,"Middle",Table_Customer_Lookup[[#This Row],[home_store]]=8,"High")</f>
        <v>Middle</v>
      </c>
      <c r="O1274" s="12">
        <f t="shared" si="19"/>
        <v>6</v>
      </c>
      <c r="P1274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Sierra</v>
      </c>
      <c r="Q1274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275" spans="1:17" x14ac:dyDescent="0.3">
      <c r="A1275">
        <v>5048</v>
      </c>
      <c r="B1275">
        <v>5</v>
      </c>
      <c r="C1275" t="s">
        <v>3590</v>
      </c>
      <c r="D1275" t="s">
        <v>5380</v>
      </c>
      <c r="E1275" s="5">
        <v>43559</v>
      </c>
      <c r="F1275" t="s">
        <v>5381</v>
      </c>
      <c r="G1275" s="5">
        <v>36945</v>
      </c>
      <c r="H1275" t="s">
        <v>5337</v>
      </c>
      <c r="I1275">
        <v>2001</v>
      </c>
      <c r="J1275">
        <f>2025-Table_Customer_Lookup[[#This Row],[birth_year]]</f>
        <v>24</v>
      </c>
      <c r="K1275">
        <f ca="1">RANDBETWEEN(120,300)</f>
        <v>245</v>
      </c>
      <c r="N1275" s="13" t="str" cm="1">
        <f t="array" ref="N1275">_xlfn.IFS(Table_Customer_Lookup[[#This Row],[home_store]]=3,"Low",Table_Customer_Lookup[[#This Row],[home_store]]=5,"Middle",Table_Customer_Lookup[[#This Row],[home_store]]=8,"High")</f>
        <v>Middle</v>
      </c>
      <c r="O1275" s="12">
        <f t="shared" si="19"/>
        <v>3</v>
      </c>
      <c r="P1275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Jin</v>
      </c>
      <c r="Q1275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276" spans="1:17" x14ac:dyDescent="0.3">
      <c r="A1276">
        <v>5051</v>
      </c>
      <c r="B1276">
        <v>5</v>
      </c>
      <c r="C1276" t="s">
        <v>1783</v>
      </c>
      <c r="D1276" t="s">
        <v>5384</v>
      </c>
      <c r="E1276" s="5">
        <v>43144</v>
      </c>
      <c r="F1276" t="s">
        <v>5385</v>
      </c>
      <c r="G1276" s="5">
        <v>33093</v>
      </c>
      <c r="H1276" t="s">
        <v>5337</v>
      </c>
      <c r="I1276">
        <v>1990</v>
      </c>
      <c r="J1276">
        <f>2025-Table_Customer_Lookup[[#This Row],[birth_year]]</f>
        <v>35</v>
      </c>
      <c r="K1276">
        <f ca="1">RANDBETWEEN(120,300)</f>
        <v>227</v>
      </c>
      <c r="N1276" s="13" t="str" cm="1">
        <f t="array" ref="N1276">_xlfn.IFS(Table_Customer_Lookup[[#This Row],[home_store]]=3,"Low",Table_Customer_Lookup[[#This Row],[home_store]]=5,"Middle",Table_Customer_Lookup[[#This Row],[home_store]]=8,"High")</f>
        <v>Middle</v>
      </c>
      <c r="O1276" s="12">
        <f t="shared" si="19"/>
        <v>4</v>
      </c>
      <c r="P1276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Kyla</v>
      </c>
      <c r="Q1276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277" spans="1:17" x14ac:dyDescent="0.3">
      <c r="A1277">
        <v>5057</v>
      </c>
      <c r="B1277">
        <v>5</v>
      </c>
      <c r="C1277" t="s">
        <v>4372</v>
      </c>
      <c r="D1277" t="s">
        <v>5388</v>
      </c>
      <c r="E1277" s="5">
        <v>43521</v>
      </c>
      <c r="F1277" t="s">
        <v>5389</v>
      </c>
      <c r="G1277" s="5">
        <v>36591</v>
      </c>
      <c r="H1277" t="s">
        <v>5337</v>
      </c>
      <c r="I1277">
        <v>2000</v>
      </c>
      <c r="J1277">
        <f>2025-Table_Customer_Lookup[[#This Row],[birth_year]]</f>
        <v>25</v>
      </c>
      <c r="K1277">
        <f ca="1">RANDBETWEEN(120,300)</f>
        <v>158</v>
      </c>
      <c r="N1277" s="13" t="str" cm="1">
        <f t="array" ref="N1277">_xlfn.IFS(Table_Customer_Lookup[[#This Row],[home_store]]=3,"Low",Table_Customer_Lookup[[#This Row],[home_store]]=5,"Middle",Table_Customer_Lookup[[#This Row],[home_store]]=8,"High")</f>
        <v>Middle</v>
      </c>
      <c r="O1277" s="12">
        <f t="shared" si="19"/>
        <v>8</v>
      </c>
      <c r="P1277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Zephania</v>
      </c>
      <c r="Q1277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278" spans="1:17" x14ac:dyDescent="0.3">
      <c r="A1278">
        <v>5063</v>
      </c>
      <c r="B1278">
        <v>5</v>
      </c>
      <c r="C1278" t="s">
        <v>5390</v>
      </c>
      <c r="D1278" t="s">
        <v>5391</v>
      </c>
      <c r="E1278" s="5">
        <v>43525</v>
      </c>
      <c r="F1278" t="s">
        <v>5392</v>
      </c>
      <c r="G1278" s="5">
        <v>36635</v>
      </c>
      <c r="H1278" t="s">
        <v>5337</v>
      </c>
      <c r="I1278">
        <v>2000</v>
      </c>
      <c r="J1278">
        <f>2025-Table_Customer_Lookup[[#This Row],[birth_year]]</f>
        <v>25</v>
      </c>
      <c r="K1278">
        <f ca="1">RANDBETWEEN(120,300)</f>
        <v>191</v>
      </c>
      <c r="N1278" s="13" t="str" cm="1">
        <f t="array" ref="N1278">_xlfn.IFS(Table_Customer_Lookup[[#This Row],[home_store]]=3,"Low",Table_Customer_Lookup[[#This Row],[home_store]]=5,"Middle",Table_Customer_Lookup[[#This Row],[home_store]]=8,"High")</f>
        <v>Middle</v>
      </c>
      <c r="O1278" s="12">
        <f t="shared" si="19"/>
        <v>7</v>
      </c>
      <c r="P1278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Cynthia</v>
      </c>
      <c r="Q1278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279" spans="1:17" x14ac:dyDescent="0.3">
      <c r="A1279">
        <v>5067</v>
      </c>
      <c r="B1279">
        <v>5</v>
      </c>
      <c r="C1279" t="s">
        <v>3437</v>
      </c>
      <c r="D1279" t="s">
        <v>5393</v>
      </c>
      <c r="E1279" s="5">
        <v>42763</v>
      </c>
      <c r="F1279" t="s">
        <v>5394</v>
      </c>
      <c r="G1279" s="5">
        <v>29551</v>
      </c>
      <c r="H1279" t="s">
        <v>5337</v>
      </c>
      <c r="I1279">
        <v>1980</v>
      </c>
      <c r="J1279">
        <f>2025-Table_Customer_Lookup[[#This Row],[birth_year]]</f>
        <v>45</v>
      </c>
      <c r="K1279">
        <f ca="1">RANDBETWEEN(120,300)</f>
        <v>227</v>
      </c>
      <c r="N1279" s="13" t="str" cm="1">
        <f t="array" ref="N1279">_xlfn.IFS(Table_Customer_Lookup[[#This Row],[home_store]]=3,"Low",Table_Customer_Lookup[[#This Row],[home_store]]=5,"Middle",Table_Customer_Lookup[[#This Row],[home_store]]=8,"High")</f>
        <v>Middle</v>
      </c>
      <c r="O1279" s="12">
        <f t="shared" si="19"/>
        <v>4</v>
      </c>
      <c r="P1279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Paki</v>
      </c>
      <c r="Q1279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280" spans="1:17" x14ac:dyDescent="0.3">
      <c r="A1280">
        <v>5072</v>
      </c>
      <c r="B1280">
        <v>5</v>
      </c>
      <c r="C1280" t="s">
        <v>2702</v>
      </c>
      <c r="D1280" t="s">
        <v>5395</v>
      </c>
      <c r="E1280" s="5">
        <v>42796</v>
      </c>
      <c r="F1280" t="s">
        <v>5396</v>
      </c>
      <c r="G1280" s="5">
        <v>29861</v>
      </c>
      <c r="H1280" t="s">
        <v>5337</v>
      </c>
      <c r="I1280">
        <v>1981</v>
      </c>
      <c r="J1280">
        <f>2025-Table_Customer_Lookup[[#This Row],[birth_year]]</f>
        <v>44</v>
      </c>
      <c r="K1280">
        <f ca="1">RANDBETWEEN(120,300)</f>
        <v>277</v>
      </c>
      <c r="N1280" s="13" t="str" cm="1">
        <f t="array" ref="N1280">_xlfn.IFS(Table_Customer_Lookup[[#This Row],[home_store]]=3,"Low",Table_Customer_Lookup[[#This Row],[home_store]]=5,"Middle",Table_Customer_Lookup[[#This Row],[home_store]]=8,"High")</f>
        <v>Middle</v>
      </c>
      <c r="O1280" s="12">
        <f t="shared" si="19"/>
        <v>6</v>
      </c>
      <c r="P1280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Althea</v>
      </c>
      <c r="Q1280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281" spans="1:17" x14ac:dyDescent="0.3">
      <c r="A1281">
        <v>5077</v>
      </c>
      <c r="B1281">
        <v>5</v>
      </c>
      <c r="C1281" t="s">
        <v>5400</v>
      </c>
      <c r="D1281" t="s">
        <v>5401</v>
      </c>
      <c r="E1281" s="5">
        <v>43156</v>
      </c>
      <c r="F1281" t="s">
        <v>5402</v>
      </c>
      <c r="G1281" s="5">
        <v>33204</v>
      </c>
      <c r="H1281" t="s">
        <v>5337</v>
      </c>
      <c r="I1281">
        <v>1990</v>
      </c>
      <c r="J1281">
        <f>2025-Table_Customer_Lookup[[#This Row],[birth_year]]</f>
        <v>35</v>
      </c>
      <c r="K1281">
        <f ca="1">RANDBETWEEN(120,300)</f>
        <v>186</v>
      </c>
      <c r="N1281" s="13" t="str" cm="1">
        <f t="array" ref="N1281">_xlfn.IFS(Table_Customer_Lookup[[#This Row],[home_store]]=3,"Low",Table_Customer_Lookup[[#This Row],[home_store]]=5,"Middle",Table_Customer_Lookup[[#This Row],[home_store]]=8,"High")</f>
        <v>Middle</v>
      </c>
      <c r="O1281" s="12">
        <f t="shared" si="19"/>
        <v>5</v>
      </c>
      <c r="P1281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Adria</v>
      </c>
      <c r="Q1281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282" spans="1:17" x14ac:dyDescent="0.3">
      <c r="A1282">
        <v>5078</v>
      </c>
      <c r="B1282">
        <v>5</v>
      </c>
      <c r="C1282" t="s">
        <v>5403</v>
      </c>
      <c r="D1282" t="s">
        <v>5404</v>
      </c>
      <c r="E1282" s="5">
        <v>42839</v>
      </c>
      <c r="F1282" t="s">
        <v>5405</v>
      </c>
      <c r="G1282" s="5">
        <v>30259</v>
      </c>
      <c r="H1282" t="s">
        <v>5337</v>
      </c>
      <c r="I1282">
        <v>1982</v>
      </c>
      <c r="J1282">
        <f>2025-Table_Customer_Lookup[[#This Row],[birth_year]]</f>
        <v>43</v>
      </c>
      <c r="K1282">
        <f ca="1">RANDBETWEEN(120,300)</f>
        <v>144</v>
      </c>
      <c r="N1282" s="13" t="str" cm="1">
        <f t="array" ref="N1282">_xlfn.IFS(Table_Customer_Lookup[[#This Row],[home_store]]=3,"Low",Table_Customer_Lookup[[#This Row],[home_store]]=5,"Middle",Table_Customer_Lookup[[#This Row],[home_store]]=8,"High")</f>
        <v>Middle</v>
      </c>
      <c r="O1282" s="12">
        <f t="shared" si="19"/>
        <v>4</v>
      </c>
      <c r="P1282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Gage</v>
      </c>
      <c r="Q1282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283" spans="1:17" x14ac:dyDescent="0.3">
      <c r="A1283">
        <v>5083</v>
      </c>
      <c r="B1283">
        <v>5</v>
      </c>
      <c r="C1283" t="s">
        <v>5408</v>
      </c>
      <c r="D1283" t="s">
        <v>5409</v>
      </c>
      <c r="E1283" s="5">
        <v>43506</v>
      </c>
      <c r="F1283" t="s">
        <v>5410</v>
      </c>
      <c r="G1283" s="5">
        <v>36458</v>
      </c>
      <c r="H1283" t="s">
        <v>5337</v>
      </c>
      <c r="I1283">
        <v>1999</v>
      </c>
      <c r="J1283">
        <f>2025-Table_Customer_Lookup[[#This Row],[birth_year]]</f>
        <v>26</v>
      </c>
      <c r="K1283">
        <f ca="1">RANDBETWEEN(120,300)</f>
        <v>185</v>
      </c>
      <c r="N1283" s="13" t="str" cm="1">
        <f t="array" ref="N1283">_xlfn.IFS(Table_Customer_Lookup[[#This Row],[home_store]]=3,"Low",Table_Customer_Lookup[[#This Row],[home_store]]=5,"Middle",Table_Customer_Lookup[[#This Row],[home_store]]=8,"High")</f>
        <v>Middle</v>
      </c>
      <c r="O1283" s="12">
        <f t="shared" ref="O1283:O1346" si="20">LEN(C1283)</f>
        <v>7</v>
      </c>
      <c r="P1283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Yardley</v>
      </c>
      <c r="Q1283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284" spans="1:17" x14ac:dyDescent="0.3">
      <c r="A1284">
        <v>5084</v>
      </c>
      <c r="B1284">
        <v>5</v>
      </c>
      <c r="C1284" t="s">
        <v>5411</v>
      </c>
      <c r="D1284" t="s">
        <v>5412</v>
      </c>
      <c r="E1284" s="5">
        <v>43254</v>
      </c>
      <c r="F1284" t="s">
        <v>5413</v>
      </c>
      <c r="G1284" s="5">
        <v>34112</v>
      </c>
      <c r="H1284" t="s">
        <v>5337</v>
      </c>
      <c r="I1284">
        <v>1993</v>
      </c>
      <c r="J1284">
        <f>2025-Table_Customer_Lookup[[#This Row],[birth_year]]</f>
        <v>32</v>
      </c>
      <c r="K1284">
        <f ca="1">RANDBETWEEN(120,300)</f>
        <v>239</v>
      </c>
      <c r="N1284" s="13" t="str" cm="1">
        <f t="array" ref="N1284">_xlfn.IFS(Table_Customer_Lookup[[#This Row],[home_store]]=3,"Low",Table_Customer_Lookup[[#This Row],[home_store]]=5,"Middle",Table_Customer_Lookup[[#This Row],[home_store]]=8,"High")</f>
        <v>Middle</v>
      </c>
      <c r="O1284" s="12">
        <f t="shared" si="20"/>
        <v>7</v>
      </c>
      <c r="P1284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Randall</v>
      </c>
      <c r="Q1284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285" spans="1:17" x14ac:dyDescent="0.3">
      <c r="A1285">
        <v>5091</v>
      </c>
      <c r="B1285">
        <v>5</v>
      </c>
      <c r="C1285" t="s">
        <v>2661</v>
      </c>
      <c r="D1285" t="s">
        <v>5414</v>
      </c>
      <c r="E1285" s="5">
        <v>42746</v>
      </c>
      <c r="F1285" t="s">
        <v>5415</v>
      </c>
      <c r="G1285" s="5">
        <v>29396</v>
      </c>
      <c r="H1285" t="s">
        <v>5337</v>
      </c>
      <c r="I1285">
        <v>1980</v>
      </c>
      <c r="J1285">
        <f>2025-Table_Customer_Lookup[[#This Row],[birth_year]]</f>
        <v>45</v>
      </c>
      <c r="K1285">
        <f ca="1">RANDBETWEEN(120,300)</f>
        <v>240</v>
      </c>
      <c r="N1285" s="13" t="str" cm="1">
        <f t="array" ref="N1285">_xlfn.IFS(Table_Customer_Lookup[[#This Row],[home_store]]=3,"Low",Table_Customer_Lookup[[#This Row],[home_store]]=5,"Middle",Table_Customer_Lookup[[#This Row],[home_store]]=8,"High")</f>
        <v>Middle</v>
      </c>
      <c r="O1285" s="12">
        <f t="shared" si="20"/>
        <v>6</v>
      </c>
      <c r="P1285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Meghan</v>
      </c>
      <c r="Q1285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286" spans="1:17" x14ac:dyDescent="0.3">
      <c r="A1286">
        <v>5097</v>
      </c>
      <c r="B1286">
        <v>5</v>
      </c>
      <c r="C1286" t="s">
        <v>5416</v>
      </c>
      <c r="D1286" t="s">
        <v>5417</v>
      </c>
      <c r="E1286" s="5">
        <v>43030</v>
      </c>
      <c r="F1286" t="s">
        <v>5418</v>
      </c>
      <c r="G1286" s="5">
        <v>32031</v>
      </c>
      <c r="H1286" t="s">
        <v>5337</v>
      </c>
      <c r="I1286">
        <v>1987</v>
      </c>
      <c r="J1286">
        <f>2025-Table_Customer_Lookup[[#This Row],[birth_year]]</f>
        <v>38</v>
      </c>
      <c r="K1286">
        <f ca="1">RANDBETWEEN(120,300)</f>
        <v>290</v>
      </c>
      <c r="N1286" s="13" t="str" cm="1">
        <f t="array" ref="N1286">_xlfn.IFS(Table_Customer_Lookup[[#This Row],[home_store]]=3,"Low",Table_Customer_Lookup[[#This Row],[home_store]]=5,"Middle",Table_Customer_Lookup[[#This Row],[home_store]]=8,"High")</f>
        <v>Middle</v>
      </c>
      <c r="O1286" s="12">
        <f t="shared" si="20"/>
        <v>4</v>
      </c>
      <c r="P1286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Yuli</v>
      </c>
      <c r="Q1286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287" spans="1:17" x14ac:dyDescent="0.3">
      <c r="A1287">
        <v>5102</v>
      </c>
      <c r="B1287">
        <v>5</v>
      </c>
      <c r="C1287" t="s">
        <v>5419</v>
      </c>
      <c r="D1287" t="s">
        <v>5420</v>
      </c>
      <c r="E1287" s="5">
        <v>43294</v>
      </c>
      <c r="F1287" t="s">
        <v>5421</v>
      </c>
      <c r="G1287" s="5">
        <v>34488</v>
      </c>
      <c r="H1287" t="s">
        <v>5337</v>
      </c>
      <c r="I1287">
        <v>1994</v>
      </c>
      <c r="J1287">
        <f>2025-Table_Customer_Lookup[[#This Row],[birth_year]]</f>
        <v>31</v>
      </c>
      <c r="K1287">
        <f ca="1">RANDBETWEEN(120,300)</f>
        <v>232</v>
      </c>
      <c r="N1287" s="13" t="str" cm="1">
        <f t="array" ref="N1287">_xlfn.IFS(Table_Customer_Lookup[[#This Row],[home_store]]=3,"Low",Table_Customer_Lookup[[#This Row],[home_store]]=5,"Middle",Table_Customer_Lookup[[#This Row],[home_store]]=8,"High")</f>
        <v>Middle</v>
      </c>
      <c r="O1287" s="12">
        <f t="shared" si="20"/>
        <v>4</v>
      </c>
      <c r="P1287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Tana</v>
      </c>
      <c r="Q1287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288" spans="1:17" x14ac:dyDescent="0.3">
      <c r="A1288">
        <v>5108</v>
      </c>
      <c r="B1288">
        <v>5</v>
      </c>
      <c r="C1288" t="s">
        <v>2467</v>
      </c>
      <c r="D1288" t="s">
        <v>5422</v>
      </c>
      <c r="E1288" s="5">
        <v>43120</v>
      </c>
      <c r="F1288" t="s">
        <v>5423</v>
      </c>
      <c r="G1288" s="5">
        <v>32872</v>
      </c>
      <c r="H1288" t="s">
        <v>5337</v>
      </c>
      <c r="I1288">
        <v>1989</v>
      </c>
      <c r="J1288">
        <f>2025-Table_Customer_Lookup[[#This Row],[birth_year]]</f>
        <v>36</v>
      </c>
      <c r="K1288">
        <f ca="1">RANDBETWEEN(120,300)</f>
        <v>167</v>
      </c>
      <c r="N1288" s="13" t="str" cm="1">
        <f t="array" ref="N1288">_xlfn.IFS(Table_Customer_Lookup[[#This Row],[home_store]]=3,"Low",Table_Customer_Lookup[[#This Row],[home_store]]=5,"Middle",Table_Customer_Lookup[[#This Row],[home_store]]=8,"High")</f>
        <v>Middle</v>
      </c>
      <c r="O1288" s="12">
        <f t="shared" si="20"/>
        <v>7</v>
      </c>
      <c r="P1288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Jenette</v>
      </c>
      <c r="Q1288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289" spans="1:17" x14ac:dyDescent="0.3">
      <c r="A1289">
        <v>5110</v>
      </c>
      <c r="B1289">
        <v>5</v>
      </c>
      <c r="C1289" t="s">
        <v>5424</v>
      </c>
      <c r="D1289" t="s">
        <v>5425</v>
      </c>
      <c r="E1289" s="5">
        <v>43435</v>
      </c>
      <c r="F1289" t="s">
        <v>5426</v>
      </c>
      <c r="G1289" s="5">
        <v>35794</v>
      </c>
      <c r="H1289" t="s">
        <v>5337</v>
      </c>
      <c r="I1289">
        <v>1997</v>
      </c>
      <c r="J1289">
        <f>2025-Table_Customer_Lookup[[#This Row],[birth_year]]</f>
        <v>28</v>
      </c>
      <c r="K1289">
        <f ca="1">RANDBETWEEN(120,300)</f>
        <v>244</v>
      </c>
      <c r="N1289" s="13" t="str" cm="1">
        <f t="array" ref="N1289">_xlfn.IFS(Table_Customer_Lookup[[#This Row],[home_store]]=3,"Low",Table_Customer_Lookup[[#This Row],[home_store]]=5,"Middle",Table_Customer_Lookup[[#This Row],[home_store]]=8,"High")</f>
        <v>Middle</v>
      </c>
      <c r="O1289" s="12">
        <f t="shared" si="20"/>
        <v>6</v>
      </c>
      <c r="P1289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Ursula</v>
      </c>
      <c r="Q1289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290" spans="1:17" x14ac:dyDescent="0.3">
      <c r="A1290">
        <v>5111</v>
      </c>
      <c r="B1290">
        <v>5</v>
      </c>
      <c r="C1290" t="s">
        <v>4075</v>
      </c>
      <c r="D1290" t="s">
        <v>5427</v>
      </c>
      <c r="E1290" s="5">
        <v>43192</v>
      </c>
      <c r="F1290" t="s">
        <v>5428</v>
      </c>
      <c r="G1290" s="5">
        <v>33536</v>
      </c>
      <c r="H1290" t="s">
        <v>5337</v>
      </c>
      <c r="I1290">
        <v>1991</v>
      </c>
      <c r="J1290">
        <f>2025-Table_Customer_Lookup[[#This Row],[birth_year]]</f>
        <v>34</v>
      </c>
      <c r="K1290">
        <f ca="1">RANDBETWEEN(120,300)</f>
        <v>192</v>
      </c>
      <c r="N1290" s="13" t="str" cm="1">
        <f t="array" ref="N1290">_xlfn.IFS(Table_Customer_Lookup[[#This Row],[home_store]]=3,"Low",Table_Customer_Lookup[[#This Row],[home_store]]=5,"Middle",Table_Customer_Lookup[[#This Row],[home_store]]=8,"High")</f>
        <v>Middle</v>
      </c>
      <c r="O1290" s="12">
        <f t="shared" si="20"/>
        <v>4</v>
      </c>
      <c r="P1290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Amir</v>
      </c>
      <c r="Q1290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291" spans="1:17" x14ac:dyDescent="0.3">
      <c r="A1291">
        <v>5113</v>
      </c>
      <c r="B1291">
        <v>5</v>
      </c>
      <c r="C1291" t="s">
        <v>3270</v>
      </c>
      <c r="D1291" t="s">
        <v>5429</v>
      </c>
      <c r="E1291" s="5">
        <v>42760</v>
      </c>
      <c r="F1291" t="s">
        <v>5430</v>
      </c>
      <c r="G1291" s="5">
        <v>29529</v>
      </c>
      <c r="H1291" t="s">
        <v>5337</v>
      </c>
      <c r="I1291">
        <v>1980</v>
      </c>
      <c r="J1291">
        <f>2025-Table_Customer_Lookup[[#This Row],[birth_year]]</f>
        <v>45</v>
      </c>
      <c r="K1291">
        <f ca="1">RANDBETWEEN(120,300)</f>
        <v>226</v>
      </c>
      <c r="N1291" s="13" t="str" cm="1">
        <f t="array" ref="N1291">_xlfn.IFS(Table_Customer_Lookup[[#This Row],[home_store]]=3,"Low",Table_Customer_Lookup[[#This Row],[home_store]]=5,"Middle",Table_Customer_Lookup[[#This Row],[home_store]]=8,"High")</f>
        <v>Middle</v>
      </c>
      <c r="O1291" s="12">
        <f t="shared" si="20"/>
        <v>8</v>
      </c>
      <c r="P1291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Jennifer</v>
      </c>
      <c r="Q1291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292" spans="1:17" x14ac:dyDescent="0.3">
      <c r="A1292">
        <v>5114</v>
      </c>
      <c r="B1292">
        <v>5</v>
      </c>
      <c r="C1292" t="s">
        <v>4151</v>
      </c>
      <c r="D1292" t="s">
        <v>5431</v>
      </c>
      <c r="E1292" s="5">
        <v>43375</v>
      </c>
      <c r="F1292" t="s">
        <v>5432</v>
      </c>
      <c r="G1292" s="5">
        <v>35241</v>
      </c>
      <c r="H1292" t="s">
        <v>5337</v>
      </c>
      <c r="I1292">
        <v>1996</v>
      </c>
      <c r="J1292">
        <f>2025-Table_Customer_Lookup[[#This Row],[birth_year]]</f>
        <v>29</v>
      </c>
      <c r="K1292">
        <f ca="1">RANDBETWEEN(120,300)</f>
        <v>262</v>
      </c>
      <c r="N1292" s="13" t="str" cm="1">
        <f t="array" ref="N1292">_xlfn.IFS(Table_Customer_Lookup[[#This Row],[home_store]]=3,"Low",Table_Customer_Lookup[[#This Row],[home_store]]=5,"Middle",Table_Customer_Lookup[[#This Row],[home_store]]=8,"High")</f>
        <v>Middle</v>
      </c>
      <c r="O1292" s="12">
        <f t="shared" si="20"/>
        <v>6</v>
      </c>
      <c r="P1292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Edward</v>
      </c>
      <c r="Q1292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293" spans="1:17" x14ac:dyDescent="0.3">
      <c r="A1293">
        <v>5115</v>
      </c>
      <c r="B1293">
        <v>5</v>
      </c>
      <c r="C1293" t="s">
        <v>1906</v>
      </c>
      <c r="D1293" t="s">
        <v>5433</v>
      </c>
      <c r="E1293" s="5">
        <v>42756</v>
      </c>
      <c r="F1293" t="s">
        <v>5434</v>
      </c>
      <c r="G1293" s="5">
        <v>29485</v>
      </c>
      <c r="H1293" t="s">
        <v>5337</v>
      </c>
      <c r="I1293">
        <v>1980</v>
      </c>
      <c r="J1293">
        <f>2025-Table_Customer_Lookup[[#This Row],[birth_year]]</f>
        <v>45</v>
      </c>
      <c r="K1293">
        <f ca="1">RANDBETWEEN(120,300)</f>
        <v>240</v>
      </c>
      <c r="N1293" s="13" t="str" cm="1">
        <f t="array" ref="N1293">_xlfn.IFS(Table_Customer_Lookup[[#This Row],[home_store]]=3,"Low",Table_Customer_Lookup[[#This Row],[home_store]]=5,"Middle",Table_Customer_Lookup[[#This Row],[home_store]]=8,"High")</f>
        <v>Middle</v>
      </c>
      <c r="O1293" s="12">
        <f t="shared" si="20"/>
        <v>5</v>
      </c>
      <c r="P1293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Carol</v>
      </c>
      <c r="Q1293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294" spans="1:17" x14ac:dyDescent="0.3">
      <c r="A1294">
        <v>5117</v>
      </c>
      <c r="B1294">
        <v>5</v>
      </c>
      <c r="C1294" t="s">
        <v>5435</v>
      </c>
      <c r="D1294" t="s">
        <v>5436</v>
      </c>
      <c r="E1294" s="5">
        <v>43096</v>
      </c>
      <c r="F1294" t="s">
        <v>5437</v>
      </c>
      <c r="G1294" s="5">
        <v>32650</v>
      </c>
      <c r="H1294" t="s">
        <v>5337</v>
      </c>
      <c r="I1294">
        <v>1989</v>
      </c>
      <c r="J1294">
        <f>2025-Table_Customer_Lookup[[#This Row],[birth_year]]</f>
        <v>36</v>
      </c>
      <c r="K1294">
        <f ca="1">RANDBETWEEN(120,300)</f>
        <v>158</v>
      </c>
      <c r="N1294" s="13" t="str" cm="1">
        <f t="array" ref="N1294">_xlfn.IFS(Table_Customer_Lookup[[#This Row],[home_store]]=3,"Low",Table_Customer_Lookup[[#This Row],[home_store]]=5,"Middle",Table_Customer_Lookup[[#This Row],[home_store]]=8,"High")</f>
        <v>Middle</v>
      </c>
      <c r="O1294" s="12">
        <f t="shared" si="20"/>
        <v>5</v>
      </c>
      <c r="P1294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Karyn</v>
      </c>
      <c r="Q1294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295" spans="1:17" x14ac:dyDescent="0.3">
      <c r="A1295">
        <v>5119</v>
      </c>
      <c r="B1295">
        <v>5</v>
      </c>
      <c r="C1295" t="s">
        <v>5438</v>
      </c>
      <c r="D1295" t="s">
        <v>5439</v>
      </c>
      <c r="E1295" s="5">
        <v>42825</v>
      </c>
      <c r="F1295" t="s">
        <v>5440</v>
      </c>
      <c r="G1295" s="5">
        <v>30127</v>
      </c>
      <c r="H1295" t="s">
        <v>5337</v>
      </c>
      <c r="I1295">
        <v>1982</v>
      </c>
      <c r="J1295">
        <f>2025-Table_Customer_Lookup[[#This Row],[birth_year]]</f>
        <v>43</v>
      </c>
      <c r="K1295">
        <f ca="1">RANDBETWEEN(120,300)</f>
        <v>161</v>
      </c>
      <c r="N1295" s="13" t="str" cm="1">
        <f t="array" ref="N1295">_xlfn.IFS(Table_Customer_Lookup[[#This Row],[home_store]]=3,"Low",Table_Customer_Lookup[[#This Row],[home_store]]=5,"Middle",Table_Customer_Lookup[[#This Row],[home_store]]=8,"High")</f>
        <v>Middle</v>
      </c>
      <c r="O1295" s="12">
        <f t="shared" si="20"/>
        <v>5</v>
      </c>
      <c r="P1295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Devin</v>
      </c>
      <c r="Q1295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296" spans="1:17" x14ac:dyDescent="0.3">
      <c r="A1296">
        <v>5120</v>
      </c>
      <c r="B1296">
        <v>5</v>
      </c>
      <c r="C1296" t="s">
        <v>3708</v>
      </c>
      <c r="D1296" t="s">
        <v>5441</v>
      </c>
      <c r="E1296" s="5">
        <v>43544</v>
      </c>
      <c r="F1296" t="s">
        <v>5442</v>
      </c>
      <c r="G1296" s="5">
        <v>36812</v>
      </c>
      <c r="H1296" t="s">
        <v>5337</v>
      </c>
      <c r="I1296">
        <v>2000</v>
      </c>
      <c r="J1296">
        <f>2025-Table_Customer_Lookup[[#This Row],[birth_year]]</f>
        <v>25</v>
      </c>
      <c r="K1296">
        <f ca="1">RANDBETWEEN(120,300)</f>
        <v>269</v>
      </c>
      <c r="N1296" s="13" t="str" cm="1">
        <f t="array" ref="N1296">_xlfn.IFS(Table_Customer_Lookup[[#This Row],[home_store]]=3,"Low",Table_Customer_Lookup[[#This Row],[home_store]]=5,"Middle",Table_Customer_Lookup[[#This Row],[home_store]]=8,"High")</f>
        <v>Middle</v>
      </c>
      <c r="O1296" s="12">
        <f t="shared" si="20"/>
        <v>4</v>
      </c>
      <c r="P1296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Mark</v>
      </c>
      <c r="Q1296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297" spans="1:17" x14ac:dyDescent="0.3">
      <c r="A1297">
        <v>5125</v>
      </c>
      <c r="B1297">
        <v>5</v>
      </c>
      <c r="C1297" t="s">
        <v>2181</v>
      </c>
      <c r="D1297" t="s">
        <v>5443</v>
      </c>
      <c r="E1297" s="5">
        <v>43244</v>
      </c>
      <c r="F1297" t="s">
        <v>5444</v>
      </c>
      <c r="G1297" s="5">
        <v>34023</v>
      </c>
      <c r="H1297" t="s">
        <v>5337</v>
      </c>
      <c r="I1297">
        <v>1993</v>
      </c>
      <c r="J1297">
        <f>2025-Table_Customer_Lookup[[#This Row],[birth_year]]</f>
        <v>32</v>
      </c>
      <c r="K1297">
        <f ca="1">RANDBETWEEN(120,300)</f>
        <v>289</v>
      </c>
      <c r="N1297" s="13" t="str" cm="1">
        <f t="array" ref="N1297">_xlfn.IFS(Table_Customer_Lookup[[#This Row],[home_store]]=3,"Low",Table_Customer_Lookup[[#This Row],[home_store]]=5,"Middle",Table_Customer_Lookup[[#This Row],[home_store]]=8,"High")</f>
        <v>Middle</v>
      </c>
      <c r="O1297" s="12">
        <f t="shared" si="20"/>
        <v>5</v>
      </c>
      <c r="P1297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Astra</v>
      </c>
      <c r="Q1297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298" spans="1:17" x14ac:dyDescent="0.3">
      <c r="A1298">
        <v>5128</v>
      </c>
      <c r="B1298">
        <v>5</v>
      </c>
      <c r="C1298" t="s">
        <v>3550</v>
      </c>
      <c r="D1298" t="s">
        <v>5445</v>
      </c>
      <c r="E1298" s="5">
        <v>43139</v>
      </c>
      <c r="F1298" t="s">
        <v>5446</v>
      </c>
      <c r="G1298" s="5">
        <v>33049</v>
      </c>
      <c r="H1298" t="s">
        <v>5337</v>
      </c>
      <c r="I1298">
        <v>1990</v>
      </c>
      <c r="J1298">
        <f>2025-Table_Customer_Lookup[[#This Row],[birth_year]]</f>
        <v>35</v>
      </c>
      <c r="K1298">
        <f ca="1">RANDBETWEEN(120,300)</f>
        <v>222</v>
      </c>
      <c r="N1298" s="13" t="str" cm="1">
        <f t="array" ref="N1298">_xlfn.IFS(Table_Customer_Lookup[[#This Row],[home_store]]=3,"Low",Table_Customer_Lookup[[#This Row],[home_store]]=5,"Middle",Table_Customer_Lookup[[#This Row],[home_store]]=8,"High")</f>
        <v>Middle</v>
      </c>
      <c r="O1298" s="12">
        <f t="shared" si="20"/>
        <v>7</v>
      </c>
      <c r="P1298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Maxwell</v>
      </c>
      <c r="Q1298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299" spans="1:17" x14ac:dyDescent="0.3">
      <c r="A1299">
        <v>5129</v>
      </c>
      <c r="B1299">
        <v>5</v>
      </c>
      <c r="C1299" t="s">
        <v>5447</v>
      </c>
      <c r="D1299" t="s">
        <v>5448</v>
      </c>
      <c r="E1299" s="5">
        <v>42767</v>
      </c>
      <c r="F1299" t="s">
        <v>5449</v>
      </c>
      <c r="G1299" s="5">
        <v>29595</v>
      </c>
      <c r="H1299" t="s">
        <v>5337</v>
      </c>
      <c r="I1299">
        <v>1981</v>
      </c>
      <c r="J1299">
        <f>2025-Table_Customer_Lookup[[#This Row],[birth_year]]</f>
        <v>44</v>
      </c>
      <c r="K1299">
        <f ca="1">RANDBETWEEN(120,300)</f>
        <v>163</v>
      </c>
      <c r="N1299" s="13" t="str" cm="1">
        <f t="array" ref="N1299">_xlfn.IFS(Table_Customer_Lookup[[#This Row],[home_store]]=3,"Low",Table_Customer_Lookup[[#This Row],[home_store]]=5,"Middle",Table_Customer_Lookup[[#This Row],[home_store]]=8,"High")</f>
        <v>Middle</v>
      </c>
      <c r="O1299" s="12">
        <f t="shared" si="20"/>
        <v>4</v>
      </c>
      <c r="P1299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Lane</v>
      </c>
      <c r="Q1299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300" spans="1:17" x14ac:dyDescent="0.3">
      <c r="A1300">
        <v>5130</v>
      </c>
      <c r="B1300">
        <v>5</v>
      </c>
      <c r="C1300" t="s">
        <v>2050</v>
      </c>
      <c r="D1300" t="s">
        <v>5450</v>
      </c>
      <c r="E1300" s="5">
        <v>42946</v>
      </c>
      <c r="F1300" t="s">
        <v>5451</v>
      </c>
      <c r="G1300" s="5">
        <v>31256</v>
      </c>
      <c r="H1300" t="s">
        <v>5337</v>
      </c>
      <c r="I1300">
        <v>1985</v>
      </c>
      <c r="J1300">
        <f>2025-Table_Customer_Lookup[[#This Row],[birth_year]]</f>
        <v>40</v>
      </c>
      <c r="K1300">
        <f ca="1">RANDBETWEEN(120,300)</f>
        <v>167</v>
      </c>
      <c r="N1300" s="13" t="str" cm="1">
        <f t="array" ref="N1300">_xlfn.IFS(Table_Customer_Lookup[[#This Row],[home_store]]=3,"Low",Table_Customer_Lookup[[#This Row],[home_store]]=5,"Middle",Table_Customer_Lookup[[#This Row],[home_store]]=8,"High")</f>
        <v>Middle</v>
      </c>
      <c r="O1300" s="12">
        <f t="shared" si="20"/>
        <v>4</v>
      </c>
      <c r="P1300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Joan</v>
      </c>
      <c r="Q1300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301" spans="1:17" x14ac:dyDescent="0.3">
      <c r="A1301">
        <v>5133</v>
      </c>
      <c r="B1301">
        <v>5</v>
      </c>
      <c r="C1301" t="s">
        <v>5452</v>
      </c>
      <c r="D1301" t="s">
        <v>5453</v>
      </c>
      <c r="E1301" s="5">
        <v>42860</v>
      </c>
      <c r="F1301" t="s">
        <v>5454</v>
      </c>
      <c r="G1301" s="5">
        <v>30459</v>
      </c>
      <c r="H1301" t="s">
        <v>5337</v>
      </c>
      <c r="I1301">
        <v>1983</v>
      </c>
      <c r="J1301">
        <f>2025-Table_Customer_Lookup[[#This Row],[birth_year]]</f>
        <v>42</v>
      </c>
      <c r="K1301">
        <f ca="1">RANDBETWEEN(120,300)</f>
        <v>224</v>
      </c>
      <c r="N1301" s="13" t="str" cm="1">
        <f t="array" ref="N1301">_xlfn.IFS(Table_Customer_Lookup[[#This Row],[home_store]]=3,"Low",Table_Customer_Lookup[[#This Row],[home_store]]=5,"Middle",Table_Customer_Lookup[[#This Row],[home_store]]=8,"High")</f>
        <v>Middle</v>
      </c>
      <c r="O1301" s="12">
        <f t="shared" si="20"/>
        <v>4</v>
      </c>
      <c r="P1301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Rana</v>
      </c>
      <c r="Q1301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302" spans="1:17" x14ac:dyDescent="0.3">
      <c r="A1302">
        <v>5139</v>
      </c>
      <c r="B1302">
        <v>5</v>
      </c>
      <c r="C1302" t="s">
        <v>5455</v>
      </c>
      <c r="D1302" t="s">
        <v>5456</v>
      </c>
      <c r="E1302" s="5">
        <v>43008</v>
      </c>
      <c r="F1302" t="s">
        <v>5457</v>
      </c>
      <c r="G1302" s="5">
        <v>31831</v>
      </c>
      <c r="H1302" t="s">
        <v>5337</v>
      </c>
      <c r="I1302">
        <v>1987</v>
      </c>
      <c r="J1302">
        <f>2025-Table_Customer_Lookup[[#This Row],[birth_year]]</f>
        <v>38</v>
      </c>
      <c r="K1302">
        <f ca="1">RANDBETWEEN(120,300)</f>
        <v>279</v>
      </c>
      <c r="N1302" s="13" t="str" cm="1">
        <f t="array" ref="N1302">_xlfn.IFS(Table_Customer_Lookup[[#This Row],[home_store]]=3,"Low",Table_Customer_Lookup[[#This Row],[home_store]]=5,"Middle",Table_Customer_Lookup[[#This Row],[home_store]]=8,"High")</f>
        <v>Middle</v>
      </c>
      <c r="O1302" s="12">
        <f t="shared" si="20"/>
        <v>5</v>
      </c>
      <c r="P1302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Myles</v>
      </c>
      <c r="Q1302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303" spans="1:17" x14ac:dyDescent="0.3">
      <c r="A1303">
        <v>5140</v>
      </c>
      <c r="B1303">
        <v>5</v>
      </c>
      <c r="C1303" t="s">
        <v>3780</v>
      </c>
      <c r="D1303" t="s">
        <v>5458</v>
      </c>
      <c r="E1303" s="5">
        <v>43428</v>
      </c>
      <c r="F1303" t="s">
        <v>5459</v>
      </c>
      <c r="G1303" s="5">
        <v>35728</v>
      </c>
      <c r="H1303" t="s">
        <v>5337</v>
      </c>
      <c r="I1303">
        <v>1997</v>
      </c>
      <c r="J1303">
        <f>2025-Table_Customer_Lookup[[#This Row],[birth_year]]</f>
        <v>28</v>
      </c>
      <c r="K1303">
        <f ca="1">RANDBETWEEN(120,300)</f>
        <v>241</v>
      </c>
      <c r="N1303" s="13" t="str" cm="1">
        <f t="array" ref="N1303">_xlfn.IFS(Table_Customer_Lookup[[#This Row],[home_store]]=3,"Low",Table_Customer_Lookup[[#This Row],[home_store]]=5,"Middle",Table_Customer_Lookup[[#This Row],[home_store]]=8,"High")</f>
        <v>Middle</v>
      </c>
      <c r="O1303" s="12">
        <f t="shared" si="20"/>
        <v>5</v>
      </c>
      <c r="P1303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Tarik</v>
      </c>
      <c r="Q1303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304" spans="1:17" x14ac:dyDescent="0.3">
      <c r="A1304">
        <v>5141</v>
      </c>
      <c r="B1304">
        <v>5</v>
      </c>
      <c r="C1304" t="s">
        <v>5460</v>
      </c>
      <c r="D1304" t="s">
        <v>5461</v>
      </c>
      <c r="E1304" s="5">
        <v>43359</v>
      </c>
      <c r="F1304" t="s">
        <v>5462</v>
      </c>
      <c r="G1304" s="5">
        <v>35086</v>
      </c>
      <c r="H1304" t="s">
        <v>5337</v>
      </c>
      <c r="I1304">
        <v>1996</v>
      </c>
      <c r="J1304">
        <f>2025-Table_Customer_Lookup[[#This Row],[birth_year]]</f>
        <v>29</v>
      </c>
      <c r="K1304">
        <f ca="1">RANDBETWEEN(120,300)</f>
        <v>244</v>
      </c>
      <c r="N1304" s="13" t="str" cm="1">
        <f t="array" ref="N1304">_xlfn.IFS(Table_Customer_Lookup[[#This Row],[home_store]]=3,"Low",Table_Customer_Lookup[[#This Row],[home_store]]=5,"Middle",Table_Customer_Lookup[[#This Row],[home_store]]=8,"High")</f>
        <v>Middle</v>
      </c>
      <c r="O1304" s="12">
        <f t="shared" si="20"/>
        <v>8</v>
      </c>
      <c r="P1304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Florence</v>
      </c>
      <c r="Q1304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305" spans="1:17" x14ac:dyDescent="0.3">
      <c r="A1305">
        <v>5142</v>
      </c>
      <c r="B1305">
        <v>5</v>
      </c>
      <c r="C1305" t="s">
        <v>2551</v>
      </c>
      <c r="D1305" t="s">
        <v>5463</v>
      </c>
      <c r="E1305" s="5">
        <v>43540</v>
      </c>
      <c r="F1305" t="s">
        <v>5464</v>
      </c>
      <c r="G1305" s="5">
        <v>36768</v>
      </c>
      <c r="H1305" t="s">
        <v>5337</v>
      </c>
      <c r="I1305">
        <v>2000</v>
      </c>
      <c r="J1305">
        <f>2025-Table_Customer_Lookup[[#This Row],[birth_year]]</f>
        <v>25</v>
      </c>
      <c r="K1305">
        <f ca="1">RANDBETWEEN(120,300)</f>
        <v>298</v>
      </c>
      <c r="N1305" s="13" t="str" cm="1">
        <f t="array" ref="N1305">_xlfn.IFS(Table_Customer_Lookup[[#This Row],[home_store]]=3,"Low",Table_Customer_Lookup[[#This Row],[home_store]]=5,"Middle",Table_Customer_Lookup[[#This Row],[home_store]]=8,"High")</f>
        <v>Middle</v>
      </c>
      <c r="O1305" s="12">
        <f t="shared" si="20"/>
        <v>5</v>
      </c>
      <c r="P1305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Debra</v>
      </c>
      <c r="Q1305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306" spans="1:17" x14ac:dyDescent="0.3">
      <c r="A1306">
        <v>5151</v>
      </c>
      <c r="B1306">
        <v>5</v>
      </c>
      <c r="C1306" t="s">
        <v>5467</v>
      </c>
      <c r="D1306" t="s">
        <v>5468</v>
      </c>
      <c r="E1306" s="5">
        <v>43034</v>
      </c>
      <c r="F1306" t="s">
        <v>5469</v>
      </c>
      <c r="G1306" s="5">
        <v>32075</v>
      </c>
      <c r="H1306" t="s">
        <v>5337</v>
      </c>
      <c r="I1306">
        <v>1987</v>
      </c>
      <c r="J1306">
        <f>2025-Table_Customer_Lookup[[#This Row],[birth_year]]</f>
        <v>38</v>
      </c>
      <c r="K1306">
        <f ca="1">RANDBETWEEN(120,300)</f>
        <v>226</v>
      </c>
      <c r="N1306" s="13" t="str" cm="1">
        <f t="array" ref="N1306">_xlfn.IFS(Table_Customer_Lookup[[#This Row],[home_store]]=3,"Low",Table_Customer_Lookup[[#This Row],[home_store]]=5,"Middle",Table_Customer_Lookup[[#This Row],[home_store]]=8,"High")</f>
        <v>Middle</v>
      </c>
      <c r="O1306" s="12">
        <f t="shared" si="20"/>
        <v>6</v>
      </c>
      <c r="P1306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Sophia</v>
      </c>
      <c r="Q1306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307" spans="1:17" x14ac:dyDescent="0.3">
      <c r="A1307">
        <v>5154</v>
      </c>
      <c r="B1307">
        <v>5</v>
      </c>
      <c r="C1307" t="s">
        <v>5470</v>
      </c>
      <c r="D1307" t="s">
        <v>5471</v>
      </c>
      <c r="E1307" s="5">
        <v>43394</v>
      </c>
      <c r="F1307" t="s">
        <v>5472</v>
      </c>
      <c r="G1307" s="5">
        <v>35418</v>
      </c>
      <c r="H1307" t="s">
        <v>5337</v>
      </c>
      <c r="I1307">
        <v>1996</v>
      </c>
      <c r="J1307">
        <f>2025-Table_Customer_Lookup[[#This Row],[birth_year]]</f>
        <v>29</v>
      </c>
      <c r="K1307">
        <f ca="1">RANDBETWEEN(120,300)</f>
        <v>133</v>
      </c>
      <c r="N1307" s="13" t="str" cm="1">
        <f t="array" ref="N1307">_xlfn.IFS(Table_Customer_Lookup[[#This Row],[home_store]]=3,"Low",Table_Customer_Lookup[[#This Row],[home_store]]=5,"Middle",Table_Customer_Lookup[[#This Row],[home_store]]=8,"High")</f>
        <v>Middle</v>
      </c>
      <c r="O1307" s="12">
        <f t="shared" si="20"/>
        <v>7</v>
      </c>
      <c r="P1307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Abraham</v>
      </c>
      <c r="Q1307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308" spans="1:17" x14ac:dyDescent="0.3">
      <c r="A1308">
        <v>5155</v>
      </c>
      <c r="B1308">
        <v>5</v>
      </c>
      <c r="C1308" t="s">
        <v>1863</v>
      </c>
      <c r="D1308" t="s">
        <v>5473</v>
      </c>
      <c r="E1308" s="5">
        <v>43337</v>
      </c>
      <c r="F1308" t="s">
        <v>5474</v>
      </c>
      <c r="G1308" s="5">
        <v>34886</v>
      </c>
      <c r="H1308" t="s">
        <v>5337</v>
      </c>
      <c r="I1308">
        <v>1995</v>
      </c>
      <c r="J1308">
        <f>2025-Table_Customer_Lookup[[#This Row],[birth_year]]</f>
        <v>30</v>
      </c>
      <c r="K1308">
        <f ca="1">RANDBETWEEN(120,300)</f>
        <v>172</v>
      </c>
      <c r="N1308" s="13" t="str" cm="1">
        <f t="array" ref="N1308">_xlfn.IFS(Table_Customer_Lookup[[#This Row],[home_store]]=3,"Low",Table_Customer_Lookup[[#This Row],[home_store]]=5,"Middle",Table_Customer_Lookup[[#This Row],[home_store]]=8,"High")</f>
        <v>Middle</v>
      </c>
      <c r="O1308" s="12">
        <f t="shared" si="20"/>
        <v>6</v>
      </c>
      <c r="P1308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Tashya</v>
      </c>
      <c r="Q1308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309" spans="1:17" x14ac:dyDescent="0.3">
      <c r="A1309">
        <v>5158</v>
      </c>
      <c r="B1309">
        <v>5</v>
      </c>
      <c r="C1309" t="s">
        <v>5475</v>
      </c>
      <c r="D1309" t="s">
        <v>5476</v>
      </c>
      <c r="E1309" s="5">
        <v>43242</v>
      </c>
      <c r="F1309" t="s">
        <v>5477</v>
      </c>
      <c r="G1309" s="5">
        <v>34001</v>
      </c>
      <c r="H1309" t="s">
        <v>5337</v>
      </c>
      <c r="I1309">
        <v>1993</v>
      </c>
      <c r="J1309">
        <f>2025-Table_Customer_Lookup[[#This Row],[birth_year]]</f>
        <v>32</v>
      </c>
      <c r="K1309">
        <f ca="1">RANDBETWEEN(120,300)</f>
        <v>246</v>
      </c>
      <c r="N1309" s="13" t="str" cm="1">
        <f t="array" ref="N1309">_xlfn.IFS(Table_Customer_Lookup[[#This Row],[home_store]]=3,"Low",Table_Customer_Lookup[[#This Row],[home_store]]=5,"Middle",Table_Customer_Lookup[[#This Row],[home_store]]=8,"High")</f>
        <v>Middle</v>
      </c>
      <c r="O1309" s="12">
        <f t="shared" si="20"/>
        <v>5</v>
      </c>
      <c r="P1309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Bruno</v>
      </c>
      <c r="Q1309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310" spans="1:17" x14ac:dyDescent="0.3">
      <c r="A1310">
        <v>5161</v>
      </c>
      <c r="B1310">
        <v>5</v>
      </c>
      <c r="C1310" t="s">
        <v>2844</v>
      </c>
      <c r="D1310" t="s">
        <v>5478</v>
      </c>
      <c r="E1310" s="5">
        <v>42829</v>
      </c>
      <c r="F1310" t="s">
        <v>5479</v>
      </c>
      <c r="G1310" s="5">
        <v>30171</v>
      </c>
      <c r="H1310" t="s">
        <v>5337</v>
      </c>
      <c r="I1310">
        <v>1982</v>
      </c>
      <c r="J1310">
        <f>2025-Table_Customer_Lookup[[#This Row],[birth_year]]</f>
        <v>43</v>
      </c>
      <c r="K1310">
        <f ca="1">RANDBETWEEN(120,300)</f>
        <v>209</v>
      </c>
      <c r="N1310" s="13" t="str" cm="1">
        <f t="array" ref="N1310">_xlfn.IFS(Table_Customer_Lookup[[#This Row],[home_store]]=3,"Low",Table_Customer_Lookup[[#This Row],[home_store]]=5,"Middle",Table_Customer_Lookup[[#This Row],[home_store]]=8,"High")</f>
        <v>Middle</v>
      </c>
      <c r="O1310" s="12">
        <f t="shared" si="20"/>
        <v>5</v>
      </c>
      <c r="P1310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Amity</v>
      </c>
      <c r="Q1310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311" spans="1:17" x14ac:dyDescent="0.3">
      <c r="A1311">
        <v>5163</v>
      </c>
      <c r="B1311">
        <v>5</v>
      </c>
      <c r="C1311" t="s">
        <v>5480</v>
      </c>
      <c r="D1311" t="s">
        <v>5481</v>
      </c>
      <c r="E1311" s="5">
        <v>43289</v>
      </c>
      <c r="F1311" t="s">
        <v>5482</v>
      </c>
      <c r="G1311" s="5">
        <v>34444</v>
      </c>
      <c r="H1311" t="s">
        <v>5337</v>
      </c>
      <c r="I1311">
        <v>1994</v>
      </c>
      <c r="J1311">
        <f>2025-Table_Customer_Lookup[[#This Row],[birth_year]]</f>
        <v>31</v>
      </c>
      <c r="K1311">
        <f ca="1">RANDBETWEEN(120,300)</f>
        <v>201</v>
      </c>
      <c r="N1311" s="13" t="str" cm="1">
        <f t="array" ref="N1311">_xlfn.IFS(Table_Customer_Lookup[[#This Row],[home_store]]=3,"Low",Table_Customer_Lookup[[#This Row],[home_store]]=5,"Middle",Table_Customer_Lookup[[#This Row],[home_store]]=8,"High")</f>
        <v>Middle</v>
      </c>
      <c r="O1311" s="12">
        <f t="shared" si="20"/>
        <v>5</v>
      </c>
      <c r="P1311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Craig</v>
      </c>
      <c r="Q1311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312" spans="1:17" x14ac:dyDescent="0.3">
      <c r="A1312">
        <v>5164</v>
      </c>
      <c r="B1312">
        <v>5</v>
      </c>
      <c r="C1312" t="s">
        <v>3346</v>
      </c>
      <c r="D1312" t="s">
        <v>5483</v>
      </c>
      <c r="E1312" s="5">
        <v>43320</v>
      </c>
      <c r="F1312" t="s">
        <v>5484</v>
      </c>
      <c r="G1312" s="5">
        <v>34731</v>
      </c>
      <c r="H1312" t="s">
        <v>5337</v>
      </c>
      <c r="I1312">
        <v>1995</v>
      </c>
      <c r="J1312">
        <f>2025-Table_Customer_Lookup[[#This Row],[birth_year]]</f>
        <v>30</v>
      </c>
      <c r="K1312">
        <f ca="1">RANDBETWEEN(120,300)</f>
        <v>228</v>
      </c>
      <c r="N1312" s="13" t="str" cm="1">
        <f t="array" ref="N1312">_xlfn.IFS(Table_Customer_Lookup[[#This Row],[home_store]]=3,"Low",Table_Customer_Lookup[[#This Row],[home_store]]=5,"Middle",Table_Customer_Lookup[[#This Row],[home_store]]=8,"High")</f>
        <v>Middle</v>
      </c>
      <c r="O1312" s="12">
        <f t="shared" si="20"/>
        <v>5</v>
      </c>
      <c r="P1312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Brady</v>
      </c>
      <c r="Q1312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313" spans="1:17" x14ac:dyDescent="0.3">
      <c r="A1313">
        <v>5167</v>
      </c>
      <c r="B1313">
        <v>5</v>
      </c>
      <c r="C1313" t="s">
        <v>3820</v>
      </c>
      <c r="D1313" t="s">
        <v>5485</v>
      </c>
      <c r="E1313" s="5">
        <v>42965</v>
      </c>
      <c r="F1313" t="s">
        <v>5486</v>
      </c>
      <c r="G1313" s="5">
        <v>31433</v>
      </c>
      <c r="H1313" t="s">
        <v>5337</v>
      </c>
      <c r="I1313">
        <v>1986</v>
      </c>
      <c r="J1313">
        <f>2025-Table_Customer_Lookup[[#This Row],[birth_year]]</f>
        <v>39</v>
      </c>
      <c r="K1313">
        <f ca="1">RANDBETWEEN(120,300)</f>
        <v>275</v>
      </c>
      <c r="N1313" s="13" t="str" cm="1">
        <f t="array" ref="N1313">_xlfn.IFS(Table_Customer_Lookup[[#This Row],[home_store]]=3,"Low",Table_Customer_Lookup[[#This Row],[home_store]]=5,"Middle",Table_Customer_Lookup[[#This Row],[home_store]]=8,"High")</f>
        <v>Middle</v>
      </c>
      <c r="O1313" s="12">
        <f t="shared" si="20"/>
        <v>5</v>
      </c>
      <c r="P1313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Avram</v>
      </c>
      <c r="Q1313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314" spans="1:17" x14ac:dyDescent="0.3">
      <c r="A1314">
        <v>5168</v>
      </c>
      <c r="B1314">
        <v>5</v>
      </c>
      <c r="C1314" t="s">
        <v>3842</v>
      </c>
      <c r="D1314" t="s">
        <v>5487</v>
      </c>
      <c r="E1314" s="5">
        <v>43311</v>
      </c>
      <c r="F1314" t="s">
        <v>5488</v>
      </c>
      <c r="G1314" s="5">
        <v>34643</v>
      </c>
      <c r="H1314" t="s">
        <v>5337</v>
      </c>
      <c r="I1314">
        <v>1994</v>
      </c>
      <c r="J1314">
        <f>2025-Table_Customer_Lookup[[#This Row],[birth_year]]</f>
        <v>31</v>
      </c>
      <c r="K1314">
        <f ca="1">RANDBETWEEN(120,300)</f>
        <v>176</v>
      </c>
      <c r="N1314" s="13" t="str" cm="1">
        <f t="array" ref="N1314">_xlfn.IFS(Table_Customer_Lookup[[#This Row],[home_store]]=3,"Low",Table_Customer_Lookup[[#This Row],[home_store]]=5,"Middle",Table_Customer_Lookup[[#This Row],[home_store]]=8,"High")</f>
        <v>Middle</v>
      </c>
      <c r="O1314" s="12">
        <f t="shared" si="20"/>
        <v>6</v>
      </c>
      <c r="P1314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Warren</v>
      </c>
      <c r="Q1314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315" spans="1:17" x14ac:dyDescent="0.3">
      <c r="A1315">
        <v>5174</v>
      </c>
      <c r="B1315">
        <v>5</v>
      </c>
      <c r="C1315" t="s">
        <v>3464</v>
      </c>
      <c r="D1315" t="s">
        <v>5489</v>
      </c>
      <c r="E1315" s="5">
        <v>42775</v>
      </c>
      <c r="F1315" t="s">
        <v>5490</v>
      </c>
      <c r="G1315" s="5">
        <v>29662</v>
      </c>
      <c r="H1315" t="s">
        <v>5337</v>
      </c>
      <c r="I1315">
        <v>1981</v>
      </c>
      <c r="J1315">
        <f>2025-Table_Customer_Lookup[[#This Row],[birth_year]]</f>
        <v>44</v>
      </c>
      <c r="K1315">
        <f ca="1">RANDBETWEEN(120,300)</f>
        <v>208</v>
      </c>
      <c r="N1315" s="13" t="str" cm="1">
        <f t="array" ref="N1315">_xlfn.IFS(Table_Customer_Lookup[[#This Row],[home_store]]=3,"Low",Table_Customer_Lookup[[#This Row],[home_store]]=5,"Middle",Table_Customer_Lookup[[#This Row],[home_store]]=8,"High")</f>
        <v>Middle</v>
      </c>
      <c r="O1315" s="12">
        <f t="shared" si="20"/>
        <v>6</v>
      </c>
      <c r="P1315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Jelani</v>
      </c>
      <c r="Q1315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316" spans="1:17" x14ac:dyDescent="0.3">
      <c r="A1316">
        <v>5176</v>
      </c>
      <c r="B1316">
        <v>5</v>
      </c>
      <c r="C1316" t="s">
        <v>3889</v>
      </c>
      <c r="D1316" t="s">
        <v>5491</v>
      </c>
      <c r="E1316" s="5">
        <v>42858</v>
      </c>
      <c r="F1316" t="s">
        <v>5492</v>
      </c>
      <c r="G1316" s="5">
        <v>30437</v>
      </c>
      <c r="H1316" t="s">
        <v>5337</v>
      </c>
      <c r="I1316">
        <v>1983</v>
      </c>
      <c r="J1316">
        <f>2025-Table_Customer_Lookup[[#This Row],[birth_year]]</f>
        <v>42</v>
      </c>
      <c r="K1316">
        <f ca="1">RANDBETWEEN(120,300)</f>
        <v>249</v>
      </c>
      <c r="N1316" s="13" t="str" cm="1">
        <f t="array" ref="N1316">_xlfn.IFS(Table_Customer_Lookup[[#This Row],[home_store]]=3,"Low",Table_Customer_Lookup[[#This Row],[home_store]]=5,"Middle",Table_Customer_Lookup[[#This Row],[home_store]]=8,"High")</f>
        <v>Middle</v>
      </c>
      <c r="O1316" s="12">
        <f t="shared" si="20"/>
        <v>5</v>
      </c>
      <c r="P1316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Rogan</v>
      </c>
      <c r="Q1316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317" spans="1:17" x14ac:dyDescent="0.3">
      <c r="A1317">
        <v>5178</v>
      </c>
      <c r="B1317">
        <v>5</v>
      </c>
      <c r="C1317" t="s">
        <v>4427</v>
      </c>
      <c r="D1317" t="s">
        <v>5493</v>
      </c>
      <c r="E1317" s="5">
        <v>43084</v>
      </c>
      <c r="F1317" t="s">
        <v>5494</v>
      </c>
      <c r="G1317" s="5">
        <v>32540</v>
      </c>
      <c r="H1317" t="s">
        <v>5337</v>
      </c>
      <c r="I1317">
        <v>1989</v>
      </c>
      <c r="J1317">
        <f>2025-Table_Customer_Lookup[[#This Row],[birth_year]]</f>
        <v>36</v>
      </c>
      <c r="K1317">
        <f ca="1">RANDBETWEEN(120,300)</f>
        <v>231</v>
      </c>
      <c r="N1317" s="13" t="str" cm="1">
        <f t="array" ref="N1317">_xlfn.IFS(Table_Customer_Lookup[[#This Row],[home_store]]=3,"Low",Table_Customer_Lookup[[#This Row],[home_store]]=5,"Middle",Table_Customer_Lookup[[#This Row],[home_store]]=8,"High")</f>
        <v>Middle</v>
      </c>
      <c r="O1317" s="12">
        <f t="shared" si="20"/>
        <v>3</v>
      </c>
      <c r="P1317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Lee</v>
      </c>
      <c r="Q1317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318" spans="1:17" x14ac:dyDescent="0.3">
      <c r="A1318">
        <v>5180</v>
      </c>
      <c r="B1318">
        <v>5</v>
      </c>
      <c r="C1318" t="s">
        <v>5495</v>
      </c>
      <c r="D1318" t="s">
        <v>5496</v>
      </c>
      <c r="E1318" s="5">
        <v>43423</v>
      </c>
      <c r="F1318" t="s">
        <v>5497</v>
      </c>
      <c r="G1318" s="5">
        <v>35683</v>
      </c>
      <c r="H1318" t="s">
        <v>5337</v>
      </c>
      <c r="I1318">
        <v>1997</v>
      </c>
      <c r="J1318">
        <f>2025-Table_Customer_Lookup[[#This Row],[birth_year]]</f>
        <v>28</v>
      </c>
      <c r="K1318">
        <f ca="1">RANDBETWEEN(120,300)</f>
        <v>235</v>
      </c>
      <c r="N1318" s="13" t="str" cm="1">
        <f t="array" ref="N1318">_xlfn.IFS(Table_Customer_Lookup[[#This Row],[home_store]]=3,"Low",Table_Customer_Lookup[[#This Row],[home_store]]=5,"Middle",Table_Customer_Lookup[[#This Row],[home_store]]=8,"High")</f>
        <v>Middle</v>
      </c>
      <c r="O1318" s="12">
        <f t="shared" si="20"/>
        <v>5</v>
      </c>
      <c r="P1318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Baker</v>
      </c>
      <c r="Q1318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319" spans="1:17" x14ac:dyDescent="0.3">
      <c r="A1319">
        <v>5191</v>
      </c>
      <c r="B1319">
        <v>5</v>
      </c>
      <c r="C1319" t="s">
        <v>3672</v>
      </c>
      <c r="D1319" t="s">
        <v>5498</v>
      </c>
      <c r="E1319" s="5">
        <v>42808</v>
      </c>
      <c r="F1319" t="s">
        <v>5499</v>
      </c>
      <c r="G1319" s="5">
        <v>29972</v>
      </c>
      <c r="H1319" t="s">
        <v>5337</v>
      </c>
      <c r="I1319">
        <v>1982</v>
      </c>
      <c r="J1319">
        <f>2025-Table_Customer_Lookup[[#This Row],[birth_year]]</f>
        <v>43</v>
      </c>
      <c r="K1319">
        <f ca="1">RANDBETWEEN(120,300)</f>
        <v>293</v>
      </c>
      <c r="N1319" s="13" t="str" cm="1">
        <f t="array" ref="N1319">_xlfn.IFS(Table_Customer_Lookup[[#This Row],[home_store]]=3,"Low",Table_Customer_Lookup[[#This Row],[home_store]]=5,"Middle",Table_Customer_Lookup[[#This Row],[home_store]]=8,"High")</f>
        <v>Middle</v>
      </c>
      <c r="O1319" s="12">
        <f t="shared" si="20"/>
        <v>4</v>
      </c>
      <c r="P1319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Kirk</v>
      </c>
      <c r="Q1319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320" spans="1:17" x14ac:dyDescent="0.3">
      <c r="A1320">
        <v>5192</v>
      </c>
      <c r="B1320">
        <v>5</v>
      </c>
      <c r="C1320" t="s">
        <v>4310</v>
      </c>
      <c r="D1320" t="s">
        <v>5500</v>
      </c>
      <c r="E1320" s="5">
        <v>42844</v>
      </c>
      <c r="F1320" t="s">
        <v>5501</v>
      </c>
      <c r="G1320" s="5">
        <v>30304</v>
      </c>
      <c r="H1320" t="s">
        <v>5337</v>
      </c>
      <c r="I1320">
        <v>1982</v>
      </c>
      <c r="J1320">
        <f>2025-Table_Customer_Lookup[[#This Row],[birth_year]]</f>
        <v>43</v>
      </c>
      <c r="K1320">
        <f ca="1">RANDBETWEEN(120,300)</f>
        <v>164</v>
      </c>
      <c r="N1320" s="13" t="str" cm="1">
        <f t="array" ref="N1320">_xlfn.IFS(Table_Customer_Lookup[[#This Row],[home_store]]=3,"Low",Table_Customer_Lookup[[#This Row],[home_store]]=5,"Middle",Table_Customer_Lookup[[#This Row],[home_store]]=8,"High")</f>
        <v>Middle</v>
      </c>
      <c r="O1320" s="12">
        <f t="shared" si="20"/>
        <v>6</v>
      </c>
      <c r="P1320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Castor</v>
      </c>
      <c r="Q1320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321" spans="1:17" x14ac:dyDescent="0.3">
      <c r="A1321">
        <v>5194</v>
      </c>
      <c r="B1321">
        <v>5</v>
      </c>
      <c r="C1321" t="s">
        <v>3836</v>
      </c>
      <c r="D1321" t="s">
        <v>5502</v>
      </c>
      <c r="E1321" s="5">
        <v>43549</v>
      </c>
      <c r="F1321" t="s">
        <v>5503</v>
      </c>
      <c r="G1321" s="5">
        <v>36857</v>
      </c>
      <c r="H1321" t="s">
        <v>5337</v>
      </c>
      <c r="I1321">
        <v>2000</v>
      </c>
      <c r="J1321">
        <f>2025-Table_Customer_Lookup[[#This Row],[birth_year]]</f>
        <v>25</v>
      </c>
      <c r="K1321">
        <f ca="1">RANDBETWEEN(120,300)</f>
        <v>225</v>
      </c>
      <c r="N1321" s="13" t="str" cm="1">
        <f t="array" ref="N1321">_xlfn.IFS(Table_Customer_Lookup[[#This Row],[home_store]]=3,"Low",Table_Customer_Lookup[[#This Row],[home_store]]=5,"Middle",Table_Customer_Lookup[[#This Row],[home_store]]=8,"High")</f>
        <v>Middle</v>
      </c>
      <c r="O1321" s="12">
        <f t="shared" si="20"/>
        <v>6</v>
      </c>
      <c r="P1321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Andrew</v>
      </c>
      <c r="Q1321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322" spans="1:17" x14ac:dyDescent="0.3">
      <c r="A1322">
        <v>5196</v>
      </c>
      <c r="B1322">
        <v>5</v>
      </c>
      <c r="C1322" t="s">
        <v>5504</v>
      </c>
      <c r="D1322" t="s">
        <v>5505</v>
      </c>
      <c r="E1322" s="5">
        <v>42834</v>
      </c>
      <c r="F1322" t="s">
        <v>5506</v>
      </c>
      <c r="G1322" s="5">
        <v>30215</v>
      </c>
      <c r="H1322" t="s">
        <v>5337</v>
      </c>
      <c r="I1322">
        <v>1982</v>
      </c>
      <c r="J1322">
        <f>2025-Table_Customer_Lookup[[#This Row],[birth_year]]</f>
        <v>43</v>
      </c>
      <c r="K1322">
        <f ca="1">RANDBETWEEN(120,300)</f>
        <v>197</v>
      </c>
      <c r="N1322" s="13" t="str" cm="1">
        <f t="array" ref="N1322">_xlfn.IFS(Table_Customer_Lookup[[#This Row],[home_store]]=3,"Low",Table_Customer_Lookup[[#This Row],[home_store]]=5,"Middle",Table_Customer_Lookup[[#This Row],[home_store]]=8,"High")</f>
        <v>Middle</v>
      </c>
      <c r="O1322" s="12">
        <f t="shared" si="20"/>
        <v>5</v>
      </c>
      <c r="P1322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Nelle</v>
      </c>
      <c r="Q1322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323" spans="1:17" x14ac:dyDescent="0.3">
      <c r="A1323">
        <v>5199</v>
      </c>
      <c r="B1323">
        <v>5</v>
      </c>
      <c r="C1323" t="s">
        <v>1909</v>
      </c>
      <c r="D1323" t="s">
        <v>5507</v>
      </c>
      <c r="E1323" s="5">
        <v>43308</v>
      </c>
      <c r="F1323" t="s">
        <v>5508</v>
      </c>
      <c r="G1323" s="5">
        <v>34621</v>
      </c>
      <c r="H1323" t="s">
        <v>5337</v>
      </c>
      <c r="I1323">
        <v>1994</v>
      </c>
      <c r="J1323">
        <f>2025-Table_Customer_Lookup[[#This Row],[birth_year]]</f>
        <v>31</v>
      </c>
      <c r="K1323">
        <f ca="1">RANDBETWEEN(120,300)</f>
        <v>161</v>
      </c>
      <c r="N1323" s="13" t="str" cm="1">
        <f t="array" ref="N1323">_xlfn.IFS(Table_Customer_Lookup[[#This Row],[home_store]]=3,"Low",Table_Customer_Lookup[[#This Row],[home_store]]=5,"Middle",Table_Customer_Lookup[[#This Row],[home_store]]=8,"High")</f>
        <v>Middle</v>
      </c>
      <c r="O1323" s="12">
        <f t="shared" si="20"/>
        <v>4</v>
      </c>
      <c r="P1323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Gail</v>
      </c>
      <c r="Q1323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324" spans="1:17" x14ac:dyDescent="0.3">
      <c r="A1324">
        <v>5201</v>
      </c>
      <c r="B1324">
        <v>5</v>
      </c>
      <c r="C1324" t="s">
        <v>5509</v>
      </c>
      <c r="D1324" t="s">
        <v>5510</v>
      </c>
      <c r="E1324" s="5">
        <v>43444</v>
      </c>
      <c r="F1324" t="s">
        <v>5511</v>
      </c>
      <c r="G1324" s="5">
        <v>35883</v>
      </c>
      <c r="H1324" t="s">
        <v>5337</v>
      </c>
      <c r="I1324">
        <v>1998</v>
      </c>
      <c r="J1324">
        <f>2025-Table_Customer_Lookup[[#This Row],[birth_year]]</f>
        <v>27</v>
      </c>
      <c r="K1324">
        <f ca="1">RANDBETWEEN(120,300)</f>
        <v>212</v>
      </c>
      <c r="N1324" s="13" t="str" cm="1">
        <f t="array" ref="N1324">_xlfn.IFS(Table_Customer_Lookup[[#This Row],[home_store]]=3,"Low",Table_Customer_Lookup[[#This Row],[home_store]]=5,"Middle",Table_Customer_Lookup[[#This Row],[home_store]]=8,"High")</f>
        <v>Middle</v>
      </c>
      <c r="O1324" s="12">
        <f t="shared" si="20"/>
        <v>5</v>
      </c>
      <c r="P1324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Lamar</v>
      </c>
      <c r="Q1324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325" spans="1:17" x14ac:dyDescent="0.3">
      <c r="A1325">
        <v>5202</v>
      </c>
      <c r="B1325">
        <v>5</v>
      </c>
      <c r="C1325" t="s">
        <v>5512</v>
      </c>
      <c r="D1325" t="s">
        <v>5513</v>
      </c>
      <c r="E1325" s="5">
        <v>43094</v>
      </c>
      <c r="F1325" t="s">
        <v>5514</v>
      </c>
      <c r="G1325" s="5">
        <v>32628</v>
      </c>
      <c r="H1325" t="s">
        <v>5337</v>
      </c>
      <c r="I1325">
        <v>1989</v>
      </c>
      <c r="J1325">
        <f>2025-Table_Customer_Lookup[[#This Row],[birth_year]]</f>
        <v>36</v>
      </c>
      <c r="K1325">
        <f ca="1">RANDBETWEEN(120,300)</f>
        <v>276</v>
      </c>
      <c r="N1325" s="13" t="str" cm="1">
        <f t="array" ref="N1325">_xlfn.IFS(Table_Customer_Lookup[[#This Row],[home_store]]=3,"Low",Table_Customer_Lookup[[#This Row],[home_store]]=5,"Middle",Table_Customer_Lookup[[#This Row],[home_store]]=8,"High")</f>
        <v>Middle</v>
      </c>
      <c r="O1325" s="12">
        <f t="shared" si="20"/>
        <v>8</v>
      </c>
      <c r="P1325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Garrison</v>
      </c>
      <c r="Q1325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326" spans="1:17" x14ac:dyDescent="0.3">
      <c r="A1326">
        <v>5205</v>
      </c>
      <c r="B1326">
        <v>5</v>
      </c>
      <c r="C1326" t="s">
        <v>5515</v>
      </c>
      <c r="D1326" t="s">
        <v>5516</v>
      </c>
      <c r="E1326" s="5">
        <v>43523</v>
      </c>
      <c r="F1326" t="s">
        <v>5517</v>
      </c>
      <c r="G1326" s="5">
        <v>36613</v>
      </c>
      <c r="H1326" t="s">
        <v>5337</v>
      </c>
      <c r="I1326">
        <v>2000</v>
      </c>
      <c r="J1326">
        <f>2025-Table_Customer_Lookup[[#This Row],[birth_year]]</f>
        <v>25</v>
      </c>
      <c r="K1326">
        <f ca="1">RANDBETWEEN(120,300)</f>
        <v>282</v>
      </c>
      <c r="N1326" s="13" t="str" cm="1">
        <f t="array" ref="N1326">_xlfn.IFS(Table_Customer_Lookup[[#This Row],[home_store]]=3,"Low",Table_Customer_Lookup[[#This Row],[home_store]]=5,"Middle",Table_Customer_Lookup[[#This Row],[home_store]]=8,"High")</f>
        <v>Middle</v>
      </c>
      <c r="O1326" s="12">
        <f t="shared" si="20"/>
        <v>5</v>
      </c>
      <c r="P1326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Keith</v>
      </c>
      <c r="Q1326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327" spans="1:17" x14ac:dyDescent="0.3">
      <c r="A1327">
        <v>5210</v>
      </c>
      <c r="B1327">
        <v>5</v>
      </c>
      <c r="C1327" t="s">
        <v>1813</v>
      </c>
      <c r="D1327" t="s">
        <v>5518</v>
      </c>
      <c r="E1327" s="5">
        <v>43256</v>
      </c>
      <c r="F1327" t="s">
        <v>5519</v>
      </c>
      <c r="G1327" s="5">
        <v>34134</v>
      </c>
      <c r="H1327" t="s">
        <v>5337</v>
      </c>
      <c r="I1327">
        <v>1993</v>
      </c>
      <c r="J1327">
        <f>2025-Table_Customer_Lookup[[#This Row],[birth_year]]</f>
        <v>32</v>
      </c>
      <c r="K1327">
        <f ca="1">RANDBETWEEN(120,300)</f>
        <v>195</v>
      </c>
      <c r="N1327" s="13" t="str" cm="1">
        <f t="array" ref="N1327">_xlfn.IFS(Table_Customer_Lookup[[#This Row],[home_store]]=3,"Low",Table_Customer_Lookup[[#This Row],[home_store]]=5,"Middle",Table_Customer_Lookup[[#This Row],[home_store]]=8,"High")</f>
        <v>Middle</v>
      </c>
      <c r="O1327" s="12">
        <f t="shared" si="20"/>
        <v>3</v>
      </c>
      <c r="P1327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Ori</v>
      </c>
      <c r="Q1327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328" spans="1:17" x14ac:dyDescent="0.3">
      <c r="A1328">
        <v>5211</v>
      </c>
      <c r="B1328">
        <v>5</v>
      </c>
      <c r="C1328" t="s">
        <v>5520</v>
      </c>
      <c r="D1328" t="s">
        <v>5521</v>
      </c>
      <c r="E1328" s="5">
        <v>43282</v>
      </c>
      <c r="F1328" t="s">
        <v>5522</v>
      </c>
      <c r="G1328" s="5">
        <v>34377</v>
      </c>
      <c r="H1328" t="s">
        <v>5337</v>
      </c>
      <c r="I1328">
        <v>1994</v>
      </c>
      <c r="J1328">
        <f>2025-Table_Customer_Lookup[[#This Row],[birth_year]]</f>
        <v>31</v>
      </c>
      <c r="K1328">
        <f ca="1">RANDBETWEEN(120,300)</f>
        <v>130</v>
      </c>
      <c r="N1328" s="13" t="str" cm="1">
        <f t="array" ref="N1328">_xlfn.IFS(Table_Customer_Lookup[[#This Row],[home_store]]=3,"Low",Table_Customer_Lookup[[#This Row],[home_store]]=5,"Middle",Table_Customer_Lookup[[#This Row],[home_store]]=8,"High")</f>
        <v>Middle</v>
      </c>
      <c r="O1328" s="12">
        <f t="shared" si="20"/>
        <v>5</v>
      </c>
      <c r="P1328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Halla</v>
      </c>
      <c r="Q1328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329" spans="1:17" x14ac:dyDescent="0.3">
      <c r="A1329">
        <v>5215</v>
      </c>
      <c r="B1329">
        <v>5</v>
      </c>
      <c r="C1329" t="s">
        <v>5416</v>
      </c>
      <c r="D1329" t="s">
        <v>5523</v>
      </c>
      <c r="E1329" s="5">
        <v>42837</v>
      </c>
      <c r="F1329" t="s">
        <v>5524</v>
      </c>
      <c r="G1329" s="5">
        <v>30237</v>
      </c>
      <c r="H1329" t="s">
        <v>5337</v>
      </c>
      <c r="I1329">
        <v>1982</v>
      </c>
      <c r="J1329">
        <f>2025-Table_Customer_Lookup[[#This Row],[birth_year]]</f>
        <v>43</v>
      </c>
      <c r="K1329">
        <f ca="1">RANDBETWEEN(120,300)</f>
        <v>123</v>
      </c>
      <c r="N1329" s="13" t="str" cm="1">
        <f t="array" ref="N1329">_xlfn.IFS(Table_Customer_Lookup[[#This Row],[home_store]]=3,"Low",Table_Customer_Lookup[[#This Row],[home_store]]=5,"Middle",Table_Customer_Lookup[[#This Row],[home_store]]=8,"High")</f>
        <v>Middle</v>
      </c>
      <c r="O1329" s="12">
        <f t="shared" si="20"/>
        <v>4</v>
      </c>
      <c r="P1329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Yuli</v>
      </c>
      <c r="Q1329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330" spans="1:17" x14ac:dyDescent="0.3">
      <c r="A1330">
        <v>5221</v>
      </c>
      <c r="B1330">
        <v>5</v>
      </c>
      <c r="C1330" t="s">
        <v>5525</v>
      </c>
      <c r="D1330" t="s">
        <v>5526</v>
      </c>
      <c r="E1330" s="5">
        <v>43392</v>
      </c>
      <c r="F1330" t="s">
        <v>5527</v>
      </c>
      <c r="G1330" s="5">
        <v>35396</v>
      </c>
      <c r="H1330" t="s">
        <v>5337</v>
      </c>
      <c r="I1330">
        <v>1996</v>
      </c>
      <c r="J1330">
        <f>2025-Table_Customer_Lookup[[#This Row],[birth_year]]</f>
        <v>29</v>
      </c>
      <c r="K1330">
        <f ca="1">RANDBETWEEN(120,300)</f>
        <v>261</v>
      </c>
      <c r="N1330" s="13" t="str" cm="1">
        <f t="array" ref="N1330">_xlfn.IFS(Table_Customer_Lookup[[#This Row],[home_store]]=3,"Low",Table_Customer_Lookup[[#This Row],[home_store]]=5,"Middle",Table_Customer_Lookup[[#This Row],[home_store]]=8,"High")</f>
        <v>Middle</v>
      </c>
      <c r="O1330" s="12">
        <f t="shared" si="20"/>
        <v>9</v>
      </c>
      <c r="P1330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Stephanie</v>
      </c>
      <c r="Q1330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331" spans="1:17" x14ac:dyDescent="0.3">
      <c r="A1331">
        <v>5222</v>
      </c>
      <c r="B1331">
        <v>5</v>
      </c>
      <c r="C1331" t="s">
        <v>5528</v>
      </c>
      <c r="D1331" t="s">
        <v>5529</v>
      </c>
      <c r="E1331" s="5">
        <v>42951</v>
      </c>
      <c r="F1331" t="s">
        <v>5530</v>
      </c>
      <c r="G1331" s="5">
        <v>31300</v>
      </c>
      <c r="H1331" t="s">
        <v>5337</v>
      </c>
      <c r="I1331">
        <v>1985</v>
      </c>
      <c r="J1331">
        <f>2025-Table_Customer_Lookup[[#This Row],[birth_year]]</f>
        <v>40</v>
      </c>
      <c r="K1331">
        <f ca="1">RANDBETWEEN(120,300)</f>
        <v>276</v>
      </c>
      <c r="N1331" s="13" t="str" cm="1">
        <f t="array" ref="N1331">_xlfn.IFS(Table_Customer_Lookup[[#This Row],[home_store]]=3,"Low",Table_Customer_Lookup[[#This Row],[home_store]]=5,"Middle",Table_Customer_Lookup[[#This Row],[home_store]]=8,"High")</f>
        <v>Middle</v>
      </c>
      <c r="O1331" s="12">
        <f t="shared" si="20"/>
        <v>6</v>
      </c>
      <c r="P1331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Hayden</v>
      </c>
      <c r="Q1331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332" spans="1:17" x14ac:dyDescent="0.3">
      <c r="A1332">
        <v>5223</v>
      </c>
      <c r="B1332">
        <v>5</v>
      </c>
      <c r="C1332" t="s">
        <v>4112</v>
      </c>
      <c r="D1332" t="s">
        <v>5531</v>
      </c>
      <c r="E1332" s="5">
        <v>42956</v>
      </c>
      <c r="F1332" t="s">
        <v>5532</v>
      </c>
      <c r="G1332" s="5">
        <v>31344</v>
      </c>
      <c r="H1332" t="s">
        <v>5337</v>
      </c>
      <c r="I1332">
        <v>1985</v>
      </c>
      <c r="J1332">
        <f>2025-Table_Customer_Lookup[[#This Row],[birth_year]]</f>
        <v>40</v>
      </c>
      <c r="K1332">
        <f ca="1">RANDBETWEEN(120,300)</f>
        <v>123</v>
      </c>
      <c r="N1332" s="13" t="str" cm="1">
        <f t="array" ref="N1332">_xlfn.IFS(Table_Customer_Lookup[[#This Row],[home_store]]=3,"Low",Table_Customer_Lookup[[#This Row],[home_store]]=5,"Middle",Table_Customer_Lookup[[#This Row],[home_store]]=8,"High")</f>
        <v>Middle</v>
      </c>
      <c r="O1332" s="12">
        <f t="shared" si="20"/>
        <v>6</v>
      </c>
      <c r="P1332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Howard</v>
      </c>
      <c r="Q1332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333" spans="1:17" x14ac:dyDescent="0.3">
      <c r="A1333">
        <v>5225</v>
      </c>
      <c r="B1333">
        <v>5</v>
      </c>
      <c r="C1333" t="s">
        <v>2000</v>
      </c>
      <c r="D1333" t="s">
        <v>5533</v>
      </c>
      <c r="E1333" s="5">
        <v>43306</v>
      </c>
      <c r="F1333" t="s">
        <v>5534</v>
      </c>
      <c r="G1333" s="5">
        <v>34599</v>
      </c>
      <c r="H1333" t="s">
        <v>5337</v>
      </c>
      <c r="I1333">
        <v>1994</v>
      </c>
      <c r="J1333">
        <f>2025-Table_Customer_Lookup[[#This Row],[birth_year]]</f>
        <v>31</v>
      </c>
      <c r="K1333">
        <f ca="1">RANDBETWEEN(120,300)</f>
        <v>138</v>
      </c>
      <c r="N1333" s="13" t="str" cm="1">
        <f t="array" ref="N1333">_xlfn.IFS(Table_Customer_Lookup[[#This Row],[home_store]]=3,"Low",Table_Customer_Lookup[[#This Row],[home_store]]=5,"Middle",Table_Customer_Lookup[[#This Row],[home_store]]=8,"High")</f>
        <v>Middle</v>
      </c>
      <c r="O1333" s="12">
        <f t="shared" si="20"/>
        <v>3</v>
      </c>
      <c r="P1333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Ima</v>
      </c>
      <c r="Q1333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334" spans="1:17" x14ac:dyDescent="0.3">
      <c r="A1334">
        <v>5226</v>
      </c>
      <c r="B1334">
        <v>5</v>
      </c>
      <c r="C1334" t="s">
        <v>2768</v>
      </c>
      <c r="D1334" t="s">
        <v>5535</v>
      </c>
      <c r="E1334" s="5">
        <v>43239</v>
      </c>
      <c r="F1334" t="s">
        <v>5536</v>
      </c>
      <c r="G1334" s="5">
        <v>33979</v>
      </c>
      <c r="H1334" t="s">
        <v>5337</v>
      </c>
      <c r="I1334">
        <v>1993</v>
      </c>
      <c r="J1334">
        <f>2025-Table_Customer_Lookup[[#This Row],[birth_year]]</f>
        <v>32</v>
      </c>
      <c r="K1334">
        <f ca="1">RANDBETWEEN(120,300)</f>
        <v>135</v>
      </c>
      <c r="N1334" s="13" t="str" cm="1">
        <f t="array" ref="N1334">_xlfn.IFS(Table_Customer_Lookup[[#This Row],[home_store]]=3,"Low",Table_Customer_Lookup[[#This Row],[home_store]]=5,"Middle",Table_Customer_Lookup[[#This Row],[home_store]]=8,"High")</f>
        <v>Middle</v>
      </c>
      <c r="O1334" s="12">
        <f t="shared" si="20"/>
        <v>7</v>
      </c>
      <c r="P1334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Kiayada</v>
      </c>
      <c r="Q1334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335" spans="1:17" x14ac:dyDescent="0.3">
      <c r="A1335">
        <v>5230</v>
      </c>
      <c r="B1335">
        <v>5</v>
      </c>
      <c r="C1335" t="s">
        <v>3207</v>
      </c>
      <c r="D1335" t="s">
        <v>5537</v>
      </c>
      <c r="E1335" s="5">
        <v>43554</v>
      </c>
      <c r="F1335" t="s">
        <v>5538</v>
      </c>
      <c r="G1335" s="5">
        <v>36901</v>
      </c>
      <c r="H1335" t="s">
        <v>5337</v>
      </c>
      <c r="I1335">
        <v>2001</v>
      </c>
      <c r="J1335">
        <f>2025-Table_Customer_Lookup[[#This Row],[birth_year]]</f>
        <v>24</v>
      </c>
      <c r="K1335">
        <f ca="1">RANDBETWEEN(120,300)</f>
        <v>220</v>
      </c>
      <c r="N1335" s="13" t="str" cm="1">
        <f t="array" ref="N1335">_xlfn.IFS(Table_Customer_Lookup[[#This Row],[home_store]]=3,"Low",Table_Customer_Lookup[[#This Row],[home_store]]=5,"Middle",Table_Customer_Lookup[[#This Row],[home_store]]=8,"High")</f>
        <v>Middle</v>
      </c>
      <c r="O1335" s="12">
        <f t="shared" si="20"/>
        <v>6</v>
      </c>
      <c r="P1335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Teagan</v>
      </c>
      <c r="Q1335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336" spans="1:17" x14ac:dyDescent="0.3">
      <c r="A1336">
        <v>5231</v>
      </c>
      <c r="B1336">
        <v>5</v>
      </c>
      <c r="C1336" t="s">
        <v>3061</v>
      </c>
      <c r="D1336" t="s">
        <v>5539</v>
      </c>
      <c r="E1336" s="5">
        <v>43268</v>
      </c>
      <c r="F1336" t="s">
        <v>5540</v>
      </c>
      <c r="G1336" s="5">
        <v>34244</v>
      </c>
      <c r="H1336" t="s">
        <v>5337</v>
      </c>
      <c r="I1336">
        <v>1993</v>
      </c>
      <c r="J1336">
        <f>2025-Table_Customer_Lookup[[#This Row],[birth_year]]</f>
        <v>32</v>
      </c>
      <c r="K1336">
        <f ca="1">RANDBETWEEN(120,300)</f>
        <v>264</v>
      </c>
      <c r="N1336" s="13" t="str" cm="1">
        <f t="array" ref="N1336">_xlfn.IFS(Table_Customer_Lookup[[#This Row],[home_store]]=3,"Low",Table_Customer_Lookup[[#This Row],[home_store]]=5,"Middle",Table_Customer_Lookup[[#This Row],[home_store]]=8,"High")</f>
        <v>Middle</v>
      </c>
      <c r="O1336" s="12">
        <f t="shared" si="20"/>
        <v>5</v>
      </c>
      <c r="P1336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Nyssa</v>
      </c>
      <c r="Q1336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337" spans="1:17" x14ac:dyDescent="0.3">
      <c r="A1337">
        <v>5232</v>
      </c>
      <c r="B1337">
        <v>5</v>
      </c>
      <c r="C1337" t="s">
        <v>5541</v>
      </c>
      <c r="D1337" t="s">
        <v>5542</v>
      </c>
      <c r="E1337" s="5">
        <v>43046</v>
      </c>
      <c r="F1337" t="s">
        <v>5543</v>
      </c>
      <c r="G1337" s="5">
        <v>32185</v>
      </c>
      <c r="H1337" t="s">
        <v>5337</v>
      </c>
      <c r="I1337">
        <v>1988</v>
      </c>
      <c r="J1337">
        <f>2025-Table_Customer_Lookup[[#This Row],[birth_year]]</f>
        <v>37</v>
      </c>
      <c r="K1337">
        <f ca="1">RANDBETWEEN(120,300)</f>
        <v>135</v>
      </c>
      <c r="N1337" s="13" t="str" cm="1">
        <f t="array" ref="N1337">_xlfn.IFS(Table_Customer_Lookup[[#This Row],[home_store]]=3,"Low",Table_Customer_Lookup[[#This Row],[home_store]]=5,"Middle",Table_Customer_Lookup[[#This Row],[home_store]]=8,"High")</f>
        <v>Middle</v>
      </c>
      <c r="O1337" s="12">
        <f t="shared" si="20"/>
        <v>8</v>
      </c>
      <c r="P1337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Victoria</v>
      </c>
      <c r="Q1337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338" spans="1:17" x14ac:dyDescent="0.3">
      <c r="A1338">
        <v>5233</v>
      </c>
      <c r="B1338">
        <v>5</v>
      </c>
      <c r="C1338" t="s">
        <v>4257</v>
      </c>
      <c r="D1338" t="s">
        <v>5544</v>
      </c>
      <c r="E1338" s="5">
        <v>43480</v>
      </c>
      <c r="F1338" t="s">
        <v>5545</v>
      </c>
      <c r="G1338" s="5">
        <v>36215</v>
      </c>
      <c r="H1338" t="s">
        <v>5337</v>
      </c>
      <c r="I1338">
        <v>1999</v>
      </c>
      <c r="J1338">
        <f>2025-Table_Customer_Lookup[[#This Row],[birth_year]]</f>
        <v>26</v>
      </c>
      <c r="K1338">
        <f ca="1">RANDBETWEEN(120,300)</f>
        <v>177</v>
      </c>
      <c r="N1338" s="13" t="str" cm="1">
        <f t="array" ref="N1338">_xlfn.IFS(Table_Customer_Lookup[[#This Row],[home_store]]=3,"Low",Table_Customer_Lookup[[#This Row],[home_store]]=5,"Middle",Table_Customer_Lookup[[#This Row],[home_store]]=8,"High")</f>
        <v>Middle</v>
      </c>
      <c r="O1338" s="12">
        <f t="shared" si="20"/>
        <v>4</v>
      </c>
      <c r="P1338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Sean</v>
      </c>
      <c r="Q1338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339" spans="1:17" x14ac:dyDescent="0.3">
      <c r="A1339">
        <v>5236</v>
      </c>
      <c r="B1339">
        <v>5</v>
      </c>
      <c r="C1339" t="s">
        <v>3405</v>
      </c>
      <c r="D1339" t="s">
        <v>5546</v>
      </c>
      <c r="E1339" s="5">
        <v>43185</v>
      </c>
      <c r="F1339" t="s">
        <v>5547</v>
      </c>
      <c r="G1339" s="5">
        <v>33470</v>
      </c>
      <c r="H1339" t="s">
        <v>5337</v>
      </c>
      <c r="I1339">
        <v>1991</v>
      </c>
      <c r="J1339">
        <f>2025-Table_Customer_Lookup[[#This Row],[birth_year]]</f>
        <v>34</v>
      </c>
      <c r="K1339">
        <f ca="1">RANDBETWEEN(120,300)</f>
        <v>239</v>
      </c>
      <c r="N1339" s="13" t="str" cm="1">
        <f t="array" ref="N1339">_xlfn.IFS(Table_Customer_Lookup[[#This Row],[home_store]]=3,"Low",Table_Customer_Lookup[[#This Row],[home_store]]=5,"Middle",Table_Customer_Lookup[[#This Row],[home_store]]=8,"High")</f>
        <v>Middle</v>
      </c>
      <c r="O1339" s="12">
        <f t="shared" si="20"/>
        <v>4</v>
      </c>
      <c r="P1339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Oren</v>
      </c>
      <c r="Q1339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340" spans="1:17" x14ac:dyDescent="0.3">
      <c r="A1340">
        <v>5238</v>
      </c>
      <c r="B1340">
        <v>5</v>
      </c>
      <c r="C1340" t="s">
        <v>1947</v>
      </c>
      <c r="D1340" t="s">
        <v>5548</v>
      </c>
      <c r="E1340" s="5">
        <v>43459</v>
      </c>
      <c r="F1340" t="s">
        <v>5549</v>
      </c>
      <c r="G1340" s="5">
        <v>36015</v>
      </c>
      <c r="H1340" t="s">
        <v>5337</v>
      </c>
      <c r="I1340">
        <v>1998</v>
      </c>
      <c r="J1340">
        <f>2025-Table_Customer_Lookup[[#This Row],[birth_year]]</f>
        <v>27</v>
      </c>
      <c r="K1340">
        <f ca="1">RANDBETWEEN(120,300)</f>
        <v>132</v>
      </c>
      <c r="N1340" s="13" t="str" cm="1">
        <f t="array" ref="N1340">_xlfn.IFS(Table_Customer_Lookup[[#This Row],[home_store]]=3,"Low",Table_Customer_Lookup[[#This Row],[home_store]]=5,"Middle",Table_Customer_Lookup[[#This Row],[home_store]]=8,"High")</f>
        <v>Middle</v>
      </c>
      <c r="O1340" s="12">
        <f t="shared" si="20"/>
        <v>5</v>
      </c>
      <c r="P1340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Sasha</v>
      </c>
      <c r="Q1340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341" spans="1:17" x14ac:dyDescent="0.3">
      <c r="A1341">
        <v>5239</v>
      </c>
      <c r="B1341">
        <v>5</v>
      </c>
      <c r="C1341" t="s">
        <v>2947</v>
      </c>
      <c r="D1341" t="s">
        <v>5550</v>
      </c>
      <c r="E1341" s="5">
        <v>43382</v>
      </c>
      <c r="F1341" t="s">
        <v>5551</v>
      </c>
      <c r="G1341" s="5">
        <v>35307</v>
      </c>
      <c r="H1341" t="s">
        <v>5337</v>
      </c>
      <c r="I1341">
        <v>1996</v>
      </c>
      <c r="J1341">
        <f>2025-Table_Customer_Lookup[[#This Row],[birth_year]]</f>
        <v>29</v>
      </c>
      <c r="K1341">
        <f ca="1">RANDBETWEEN(120,300)</f>
        <v>130</v>
      </c>
      <c r="N1341" s="13" t="str" cm="1">
        <f t="array" ref="N1341">_xlfn.IFS(Table_Customer_Lookup[[#This Row],[home_store]]=3,"Low",Table_Customer_Lookup[[#This Row],[home_store]]=5,"Middle",Table_Customer_Lookup[[#This Row],[home_store]]=8,"High")</f>
        <v>Middle</v>
      </c>
      <c r="O1341" s="12">
        <f t="shared" si="20"/>
        <v>5</v>
      </c>
      <c r="P1341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Irene</v>
      </c>
      <c r="Q1341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342" spans="1:17" x14ac:dyDescent="0.3">
      <c r="A1342">
        <v>5240</v>
      </c>
      <c r="B1342">
        <v>5</v>
      </c>
      <c r="C1342" t="s">
        <v>5552</v>
      </c>
      <c r="D1342" t="s">
        <v>5553</v>
      </c>
      <c r="E1342" s="5">
        <v>43301</v>
      </c>
      <c r="F1342" t="s">
        <v>5554</v>
      </c>
      <c r="G1342" s="5">
        <v>34554</v>
      </c>
      <c r="H1342" t="s">
        <v>5337</v>
      </c>
      <c r="I1342">
        <v>1994</v>
      </c>
      <c r="J1342">
        <f>2025-Table_Customer_Lookup[[#This Row],[birth_year]]</f>
        <v>31</v>
      </c>
      <c r="K1342">
        <f ca="1">RANDBETWEEN(120,300)</f>
        <v>125</v>
      </c>
      <c r="N1342" s="13" t="str" cm="1">
        <f t="array" ref="N1342">_xlfn.IFS(Table_Customer_Lookup[[#This Row],[home_store]]=3,"Low",Table_Customer_Lookup[[#This Row],[home_store]]=5,"Middle",Table_Customer_Lookup[[#This Row],[home_store]]=8,"High")</f>
        <v>Middle</v>
      </c>
      <c r="O1342" s="12">
        <f t="shared" si="20"/>
        <v>5</v>
      </c>
      <c r="P1342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Uriel</v>
      </c>
      <c r="Q1342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343" spans="1:17" x14ac:dyDescent="0.3">
      <c r="A1343">
        <v>5242</v>
      </c>
      <c r="B1343">
        <v>5</v>
      </c>
      <c r="C1343" t="s">
        <v>3693</v>
      </c>
      <c r="D1343" t="s">
        <v>5555</v>
      </c>
      <c r="E1343" s="5">
        <v>43361</v>
      </c>
      <c r="F1343" t="s">
        <v>5556</v>
      </c>
      <c r="G1343" s="5">
        <v>35108</v>
      </c>
      <c r="H1343" t="s">
        <v>5337</v>
      </c>
      <c r="I1343">
        <v>1996</v>
      </c>
      <c r="J1343">
        <f>2025-Table_Customer_Lookup[[#This Row],[birth_year]]</f>
        <v>29</v>
      </c>
      <c r="K1343">
        <f ca="1">RANDBETWEEN(120,300)</f>
        <v>251</v>
      </c>
      <c r="N1343" s="13" t="str" cm="1">
        <f t="array" ref="N1343">_xlfn.IFS(Table_Customer_Lookup[[#This Row],[home_store]]=3,"Low",Table_Customer_Lookup[[#This Row],[home_store]]=5,"Middle",Table_Customer_Lookup[[#This Row],[home_store]]=8,"High")</f>
        <v>Middle</v>
      </c>
      <c r="O1343" s="12">
        <f t="shared" si="20"/>
        <v>5</v>
      </c>
      <c r="P1343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Flynn</v>
      </c>
      <c r="Q1343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344" spans="1:17" x14ac:dyDescent="0.3">
      <c r="A1344">
        <v>5247</v>
      </c>
      <c r="B1344">
        <v>5</v>
      </c>
      <c r="C1344" t="s">
        <v>3116</v>
      </c>
      <c r="D1344" t="s">
        <v>5560</v>
      </c>
      <c r="E1344" s="5">
        <v>43204</v>
      </c>
      <c r="F1344" t="s">
        <v>5561</v>
      </c>
      <c r="G1344" s="5">
        <v>33647</v>
      </c>
      <c r="H1344" t="s">
        <v>5337</v>
      </c>
      <c r="I1344">
        <v>1992</v>
      </c>
      <c r="J1344">
        <f>2025-Table_Customer_Lookup[[#This Row],[birth_year]]</f>
        <v>33</v>
      </c>
      <c r="K1344">
        <f ca="1">RANDBETWEEN(120,300)</f>
        <v>125</v>
      </c>
      <c r="N1344" s="13" t="str" cm="1">
        <f t="array" ref="N1344">_xlfn.IFS(Table_Customer_Lookup[[#This Row],[home_store]]=3,"Low",Table_Customer_Lookup[[#This Row],[home_store]]=5,"Middle",Table_Customer_Lookup[[#This Row],[home_store]]=8,"High")</f>
        <v>Middle</v>
      </c>
      <c r="O1344" s="12">
        <f t="shared" si="20"/>
        <v>7</v>
      </c>
      <c r="P1344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Delilah</v>
      </c>
      <c r="Q1344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345" spans="1:17" x14ac:dyDescent="0.3">
      <c r="A1345">
        <v>5249</v>
      </c>
      <c r="B1345">
        <v>5</v>
      </c>
      <c r="C1345" t="s">
        <v>5562</v>
      </c>
      <c r="D1345" t="s">
        <v>5563</v>
      </c>
      <c r="E1345" s="5">
        <v>43075</v>
      </c>
      <c r="F1345" t="s">
        <v>5564</v>
      </c>
      <c r="G1345" s="5">
        <v>32451</v>
      </c>
      <c r="H1345" t="s">
        <v>5337</v>
      </c>
      <c r="I1345">
        <v>1988</v>
      </c>
      <c r="J1345">
        <f>2025-Table_Customer_Lookup[[#This Row],[birth_year]]</f>
        <v>37</v>
      </c>
      <c r="K1345">
        <f ca="1">RANDBETWEEN(120,300)</f>
        <v>238</v>
      </c>
      <c r="N1345" s="13" t="str" cm="1">
        <f t="array" ref="N1345">_xlfn.IFS(Table_Customer_Lookup[[#This Row],[home_store]]=3,"Low",Table_Customer_Lookup[[#This Row],[home_store]]=5,"Middle",Table_Customer_Lookup[[#This Row],[home_store]]=8,"High")</f>
        <v>Middle</v>
      </c>
      <c r="O1345" s="12">
        <f t="shared" si="20"/>
        <v>5</v>
      </c>
      <c r="P1345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Carla</v>
      </c>
      <c r="Q1345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346" spans="1:17" x14ac:dyDescent="0.3">
      <c r="A1346">
        <v>5256</v>
      </c>
      <c r="B1346">
        <v>5</v>
      </c>
      <c r="C1346" t="s">
        <v>5565</v>
      </c>
      <c r="D1346" t="s">
        <v>5566</v>
      </c>
      <c r="E1346" s="5">
        <v>42975</v>
      </c>
      <c r="F1346" t="s">
        <v>5567</v>
      </c>
      <c r="G1346" s="5">
        <v>31521</v>
      </c>
      <c r="H1346" t="s">
        <v>5337</v>
      </c>
      <c r="I1346">
        <v>1986</v>
      </c>
      <c r="J1346">
        <f>2025-Table_Customer_Lookup[[#This Row],[birth_year]]</f>
        <v>39</v>
      </c>
      <c r="K1346">
        <f ca="1">RANDBETWEEN(120,300)</f>
        <v>155</v>
      </c>
      <c r="N1346" s="13" t="str" cm="1">
        <f t="array" ref="N1346">_xlfn.IFS(Table_Customer_Lookup[[#This Row],[home_store]]=3,"Low",Table_Customer_Lookup[[#This Row],[home_store]]=5,"Middle",Table_Customer_Lookup[[#This Row],[home_store]]=8,"High")</f>
        <v>Middle</v>
      </c>
      <c r="O1346" s="12">
        <f t="shared" si="20"/>
        <v>6</v>
      </c>
      <c r="P1346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Galvin</v>
      </c>
      <c r="Q1346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347" spans="1:17" x14ac:dyDescent="0.3">
      <c r="A1347">
        <v>5257</v>
      </c>
      <c r="B1347">
        <v>5</v>
      </c>
      <c r="C1347" t="s">
        <v>3470</v>
      </c>
      <c r="D1347" t="s">
        <v>5568</v>
      </c>
      <c r="E1347" s="5">
        <v>42794</v>
      </c>
      <c r="F1347" t="s">
        <v>5569</v>
      </c>
      <c r="G1347" s="5">
        <v>29839</v>
      </c>
      <c r="H1347" t="s">
        <v>5337</v>
      </c>
      <c r="I1347">
        <v>1981</v>
      </c>
      <c r="J1347">
        <f>2025-Table_Customer_Lookup[[#This Row],[birth_year]]</f>
        <v>44</v>
      </c>
      <c r="K1347">
        <f ca="1">RANDBETWEEN(120,300)</f>
        <v>235</v>
      </c>
      <c r="N1347" s="13" t="str" cm="1">
        <f t="array" ref="N1347">_xlfn.IFS(Table_Customer_Lookup[[#This Row],[home_store]]=3,"Low",Table_Customer_Lookup[[#This Row],[home_store]]=5,"Middle",Table_Customer_Lookup[[#This Row],[home_store]]=8,"High")</f>
        <v>Middle</v>
      </c>
      <c r="O1347" s="12">
        <f t="shared" ref="O1347:O1410" si="21">LEN(C1347)</f>
        <v>6</v>
      </c>
      <c r="P1347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Elijah</v>
      </c>
      <c r="Q1347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348" spans="1:17" x14ac:dyDescent="0.3">
      <c r="A1348">
        <v>5258</v>
      </c>
      <c r="B1348">
        <v>5</v>
      </c>
      <c r="C1348" t="s">
        <v>3379</v>
      </c>
      <c r="D1348" t="s">
        <v>5570</v>
      </c>
      <c r="E1348" s="5">
        <v>42827</v>
      </c>
      <c r="F1348" t="s">
        <v>5571</v>
      </c>
      <c r="G1348" s="5">
        <v>30149</v>
      </c>
      <c r="H1348" t="s">
        <v>5337</v>
      </c>
      <c r="I1348">
        <v>1982</v>
      </c>
      <c r="J1348">
        <f>2025-Table_Customer_Lookup[[#This Row],[birth_year]]</f>
        <v>43</v>
      </c>
      <c r="K1348">
        <f ca="1">RANDBETWEEN(120,300)</f>
        <v>188</v>
      </c>
      <c r="N1348" s="13" t="str" cm="1">
        <f t="array" ref="N1348">_xlfn.IFS(Table_Customer_Lookup[[#This Row],[home_store]]=3,"Low",Table_Customer_Lookup[[#This Row],[home_store]]=5,"Middle",Table_Customer_Lookup[[#This Row],[home_store]]=8,"High")</f>
        <v>Middle</v>
      </c>
      <c r="O1348" s="12">
        <f t="shared" si="21"/>
        <v>7</v>
      </c>
      <c r="P1348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Zachery</v>
      </c>
      <c r="Q1348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349" spans="1:17" x14ac:dyDescent="0.3">
      <c r="A1349">
        <v>5265</v>
      </c>
      <c r="B1349">
        <v>5</v>
      </c>
      <c r="C1349" t="s">
        <v>5572</v>
      </c>
      <c r="D1349" t="s">
        <v>5573</v>
      </c>
      <c r="E1349" s="5">
        <v>43146</v>
      </c>
      <c r="F1349" t="s">
        <v>5574</v>
      </c>
      <c r="G1349" s="5">
        <v>33115</v>
      </c>
      <c r="H1349" t="s">
        <v>5337</v>
      </c>
      <c r="I1349">
        <v>1990</v>
      </c>
      <c r="J1349">
        <f>2025-Table_Customer_Lookup[[#This Row],[birth_year]]</f>
        <v>35</v>
      </c>
      <c r="K1349">
        <f ca="1">RANDBETWEEN(120,300)</f>
        <v>146</v>
      </c>
      <c r="N1349" s="13" t="str" cm="1">
        <f t="array" ref="N1349">_xlfn.IFS(Table_Customer_Lookup[[#This Row],[home_store]]=3,"Low",Table_Customer_Lookup[[#This Row],[home_store]]=5,"Middle",Table_Customer_Lookup[[#This Row],[home_store]]=8,"High")</f>
        <v>Middle</v>
      </c>
      <c r="O1349" s="12">
        <f t="shared" si="21"/>
        <v>5</v>
      </c>
      <c r="P1349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Dante</v>
      </c>
      <c r="Q1349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350" spans="1:17" x14ac:dyDescent="0.3">
      <c r="A1350">
        <v>5267</v>
      </c>
      <c r="B1350">
        <v>5</v>
      </c>
      <c r="C1350" t="s">
        <v>5575</v>
      </c>
      <c r="D1350" t="s">
        <v>5576</v>
      </c>
      <c r="E1350" s="5">
        <v>43216</v>
      </c>
      <c r="F1350" t="s">
        <v>5577</v>
      </c>
      <c r="G1350" s="5">
        <v>33757</v>
      </c>
      <c r="H1350" t="s">
        <v>5337</v>
      </c>
      <c r="I1350">
        <v>1992</v>
      </c>
      <c r="J1350">
        <f>2025-Table_Customer_Lookup[[#This Row],[birth_year]]</f>
        <v>33</v>
      </c>
      <c r="K1350">
        <f ca="1">RANDBETWEEN(120,300)</f>
        <v>222</v>
      </c>
      <c r="N1350" s="13" t="str" cm="1">
        <f t="array" ref="N1350">_xlfn.IFS(Table_Customer_Lookup[[#This Row],[home_store]]=3,"Low",Table_Customer_Lookup[[#This Row],[home_store]]=5,"Middle",Table_Customer_Lookup[[#This Row],[home_store]]=8,"High")</f>
        <v>Middle</v>
      </c>
      <c r="O1350" s="12">
        <f t="shared" si="21"/>
        <v>8</v>
      </c>
      <c r="P1350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Chandler</v>
      </c>
      <c r="Q1350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351" spans="1:17" x14ac:dyDescent="0.3">
      <c r="A1351">
        <v>5269</v>
      </c>
      <c r="B1351">
        <v>5</v>
      </c>
      <c r="C1351" t="s">
        <v>4364</v>
      </c>
      <c r="D1351" t="s">
        <v>5578</v>
      </c>
      <c r="E1351" s="5">
        <v>43177</v>
      </c>
      <c r="F1351" t="s">
        <v>5579</v>
      </c>
      <c r="G1351" s="5">
        <v>33403</v>
      </c>
      <c r="H1351" t="s">
        <v>5337</v>
      </c>
      <c r="I1351">
        <v>1991</v>
      </c>
      <c r="J1351">
        <f>2025-Table_Customer_Lookup[[#This Row],[birth_year]]</f>
        <v>34</v>
      </c>
      <c r="K1351">
        <f ca="1">RANDBETWEEN(120,300)</f>
        <v>270</v>
      </c>
      <c r="N1351" s="13" t="str" cm="1">
        <f t="array" ref="N1351">_xlfn.IFS(Table_Customer_Lookup[[#This Row],[home_store]]=3,"Low",Table_Customer_Lookup[[#This Row],[home_store]]=5,"Middle",Table_Customer_Lookup[[#This Row],[home_store]]=8,"High")</f>
        <v>Middle</v>
      </c>
      <c r="O1351" s="12">
        <f t="shared" si="21"/>
        <v>4</v>
      </c>
      <c r="P1351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Raja</v>
      </c>
      <c r="Q1351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352" spans="1:17" x14ac:dyDescent="0.3">
      <c r="A1352">
        <v>5272</v>
      </c>
      <c r="B1352">
        <v>5</v>
      </c>
      <c r="C1352" t="s">
        <v>5582</v>
      </c>
      <c r="D1352" t="s">
        <v>5583</v>
      </c>
      <c r="E1352" s="5">
        <v>42925</v>
      </c>
      <c r="F1352" t="s">
        <v>5584</v>
      </c>
      <c r="G1352" s="5">
        <v>31056</v>
      </c>
      <c r="H1352" t="s">
        <v>5337</v>
      </c>
      <c r="I1352">
        <v>1985</v>
      </c>
      <c r="J1352">
        <f>2025-Table_Customer_Lookup[[#This Row],[birth_year]]</f>
        <v>40</v>
      </c>
      <c r="K1352">
        <f ca="1">RANDBETWEEN(120,300)</f>
        <v>278</v>
      </c>
      <c r="N1352" s="13" t="str" cm="1">
        <f t="array" ref="N1352">_xlfn.IFS(Table_Customer_Lookup[[#This Row],[home_store]]=3,"Low",Table_Customer_Lookup[[#This Row],[home_store]]=5,"Middle",Table_Customer_Lookup[[#This Row],[home_store]]=8,"High")</f>
        <v>Middle</v>
      </c>
      <c r="O1352" s="12">
        <f t="shared" si="21"/>
        <v>6</v>
      </c>
      <c r="P1352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Jerome</v>
      </c>
      <c r="Q1352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353" spans="1:17" x14ac:dyDescent="0.3">
      <c r="A1353">
        <v>5279</v>
      </c>
      <c r="B1353">
        <v>5</v>
      </c>
      <c r="C1353" t="s">
        <v>3999</v>
      </c>
      <c r="D1353" t="s">
        <v>5587</v>
      </c>
      <c r="E1353" s="5">
        <v>42770</v>
      </c>
      <c r="F1353" t="s">
        <v>5588</v>
      </c>
      <c r="G1353" s="5">
        <v>29617</v>
      </c>
      <c r="H1353" t="s">
        <v>5337</v>
      </c>
      <c r="I1353">
        <v>1981</v>
      </c>
      <c r="J1353">
        <f>2025-Table_Customer_Lookup[[#This Row],[birth_year]]</f>
        <v>44</v>
      </c>
      <c r="K1353">
        <f ca="1">RANDBETWEEN(120,300)</f>
        <v>272</v>
      </c>
      <c r="N1353" s="13" t="str" cm="1">
        <f t="array" ref="N1353">_xlfn.IFS(Table_Customer_Lookup[[#This Row],[home_store]]=3,"Low",Table_Customer_Lookup[[#This Row],[home_store]]=5,"Middle",Table_Customer_Lookup[[#This Row],[home_store]]=8,"High")</f>
        <v>Middle</v>
      </c>
      <c r="O1353" s="12">
        <f t="shared" si="21"/>
        <v>8</v>
      </c>
      <c r="P1353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Marshall</v>
      </c>
      <c r="Q1353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354" spans="1:17" x14ac:dyDescent="0.3">
      <c r="A1354">
        <v>5281</v>
      </c>
      <c r="B1354">
        <v>5</v>
      </c>
      <c r="C1354" t="s">
        <v>3316</v>
      </c>
      <c r="D1354" t="s">
        <v>5589</v>
      </c>
      <c r="E1354" s="5">
        <v>43080</v>
      </c>
      <c r="F1354" t="s">
        <v>5590</v>
      </c>
      <c r="G1354" s="5">
        <v>32495</v>
      </c>
      <c r="H1354" t="s">
        <v>5337</v>
      </c>
      <c r="I1354">
        <v>1988</v>
      </c>
      <c r="J1354">
        <f>2025-Table_Customer_Lookup[[#This Row],[birth_year]]</f>
        <v>37</v>
      </c>
      <c r="K1354">
        <f ca="1">RANDBETWEEN(120,300)</f>
        <v>284</v>
      </c>
      <c r="N1354" s="13" t="str" cm="1">
        <f t="array" ref="N1354">_xlfn.IFS(Table_Customer_Lookup[[#This Row],[home_store]]=3,"Low",Table_Customer_Lookup[[#This Row],[home_store]]=5,"Middle",Table_Customer_Lookup[[#This Row],[home_store]]=8,"High")</f>
        <v>Middle</v>
      </c>
      <c r="O1354" s="12">
        <f t="shared" si="21"/>
        <v>5</v>
      </c>
      <c r="P1354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Bevis</v>
      </c>
      <c r="Q1354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355" spans="1:17" x14ac:dyDescent="0.3">
      <c r="A1355">
        <v>5287</v>
      </c>
      <c r="B1355">
        <v>5</v>
      </c>
      <c r="C1355" t="s">
        <v>5359</v>
      </c>
      <c r="D1355" t="s">
        <v>5591</v>
      </c>
      <c r="E1355" s="5">
        <v>43227</v>
      </c>
      <c r="F1355" t="s">
        <v>5592</v>
      </c>
      <c r="G1355" s="5">
        <v>33868</v>
      </c>
      <c r="H1355" t="s">
        <v>5337</v>
      </c>
      <c r="I1355">
        <v>1992</v>
      </c>
      <c r="J1355">
        <f>2025-Table_Customer_Lookup[[#This Row],[birth_year]]</f>
        <v>33</v>
      </c>
      <c r="K1355">
        <f ca="1">RANDBETWEEN(120,300)</f>
        <v>271</v>
      </c>
      <c r="N1355" s="13" t="str" cm="1">
        <f t="array" ref="N1355">_xlfn.IFS(Table_Customer_Lookup[[#This Row],[home_store]]=3,"Low",Table_Customer_Lookup[[#This Row],[home_store]]=5,"Middle",Table_Customer_Lookup[[#This Row],[home_store]]=8,"High")</f>
        <v>Middle</v>
      </c>
      <c r="O1355" s="12">
        <f t="shared" si="21"/>
        <v>6</v>
      </c>
      <c r="P1355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Galena</v>
      </c>
      <c r="Q1355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356" spans="1:17" x14ac:dyDescent="0.3">
      <c r="A1356">
        <v>5290</v>
      </c>
      <c r="B1356">
        <v>5</v>
      </c>
      <c r="C1356" t="s">
        <v>2236</v>
      </c>
      <c r="D1356" t="s">
        <v>5593</v>
      </c>
      <c r="E1356" s="5">
        <v>42810</v>
      </c>
      <c r="F1356" t="s">
        <v>5594</v>
      </c>
      <c r="G1356" s="5">
        <v>29994</v>
      </c>
      <c r="H1356" t="s">
        <v>5337</v>
      </c>
      <c r="I1356">
        <v>1982</v>
      </c>
      <c r="J1356">
        <f>2025-Table_Customer_Lookup[[#This Row],[birth_year]]</f>
        <v>43</v>
      </c>
      <c r="K1356">
        <f ca="1">RANDBETWEEN(120,300)</f>
        <v>139</v>
      </c>
      <c r="N1356" s="13" t="str" cm="1">
        <f t="array" ref="N1356">_xlfn.IFS(Table_Customer_Lookup[[#This Row],[home_store]]=3,"Low",Table_Customer_Lookup[[#This Row],[home_store]]=5,"Middle",Table_Customer_Lookup[[#This Row],[home_store]]=8,"High")</f>
        <v>Middle</v>
      </c>
      <c r="O1356" s="12">
        <f t="shared" si="21"/>
        <v>4</v>
      </c>
      <c r="P1356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Bree</v>
      </c>
      <c r="Q1356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357" spans="1:17" x14ac:dyDescent="0.3">
      <c r="A1357">
        <v>5295</v>
      </c>
      <c r="B1357">
        <v>5</v>
      </c>
      <c r="C1357" t="s">
        <v>5595</v>
      </c>
      <c r="D1357" t="s">
        <v>5596</v>
      </c>
      <c r="E1357" s="5">
        <v>42980</v>
      </c>
      <c r="F1357" t="s">
        <v>5597</v>
      </c>
      <c r="G1357" s="5">
        <v>31566</v>
      </c>
      <c r="H1357" t="s">
        <v>5337</v>
      </c>
      <c r="I1357">
        <v>1986</v>
      </c>
      <c r="J1357">
        <f>2025-Table_Customer_Lookup[[#This Row],[birth_year]]</f>
        <v>39</v>
      </c>
      <c r="K1357">
        <f ca="1">RANDBETWEEN(120,300)</f>
        <v>201</v>
      </c>
      <c r="N1357" s="13" t="str" cm="1">
        <f t="array" ref="N1357">_xlfn.IFS(Table_Customer_Lookup[[#This Row],[home_store]]=3,"Low",Table_Customer_Lookup[[#This Row],[home_store]]=5,"Middle",Table_Customer_Lookup[[#This Row],[home_store]]=8,"High")</f>
        <v>Middle</v>
      </c>
      <c r="O1357" s="12">
        <f t="shared" si="21"/>
        <v>8</v>
      </c>
      <c r="P1357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Macaulay</v>
      </c>
      <c r="Q1357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358" spans="1:17" x14ac:dyDescent="0.3">
      <c r="A1358">
        <v>5306</v>
      </c>
      <c r="B1358">
        <v>5</v>
      </c>
      <c r="C1358" t="s">
        <v>5600</v>
      </c>
      <c r="D1358" t="s">
        <v>5601</v>
      </c>
      <c r="E1358" s="5">
        <v>42913</v>
      </c>
      <c r="F1358" t="s">
        <v>5602</v>
      </c>
      <c r="G1358" s="5">
        <v>30946</v>
      </c>
      <c r="H1358" t="s">
        <v>5337</v>
      </c>
      <c r="I1358">
        <v>1984</v>
      </c>
      <c r="J1358">
        <f>2025-Table_Customer_Lookup[[#This Row],[birth_year]]</f>
        <v>41</v>
      </c>
      <c r="K1358">
        <f ca="1">RANDBETWEEN(120,300)</f>
        <v>293</v>
      </c>
      <c r="N1358" s="13" t="str" cm="1">
        <f t="array" ref="N1358">_xlfn.IFS(Table_Customer_Lookup[[#This Row],[home_store]]=3,"Low",Table_Customer_Lookup[[#This Row],[home_store]]=5,"Middle",Table_Customer_Lookup[[#This Row],[home_store]]=8,"High")</f>
        <v>Middle</v>
      </c>
      <c r="O1358" s="12">
        <f t="shared" si="21"/>
        <v>6</v>
      </c>
      <c r="P1358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Kylynn</v>
      </c>
      <c r="Q1358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359" spans="1:17" x14ac:dyDescent="0.3">
      <c r="A1359">
        <v>5314</v>
      </c>
      <c r="B1359">
        <v>5</v>
      </c>
      <c r="C1359" t="s">
        <v>1971</v>
      </c>
      <c r="D1359" t="s">
        <v>5605</v>
      </c>
      <c r="E1359" s="5">
        <v>43068</v>
      </c>
      <c r="F1359" t="s">
        <v>5606</v>
      </c>
      <c r="G1359" s="5">
        <v>32385</v>
      </c>
      <c r="H1359" t="s">
        <v>5337</v>
      </c>
      <c r="I1359">
        <v>1988</v>
      </c>
      <c r="J1359">
        <f>2025-Table_Customer_Lookup[[#This Row],[birth_year]]</f>
        <v>37</v>
      </c>
      <c r="K1359">
        <f ca="1">RANDBETWEEN(120,300)</f>
        <v>283</v>
      </c>
      <c r="N1359" s="13" t="str" cm="1">
        <f t="array" ref="N1359">_xlfn.IFS(Table_Customer_Lookup[[#This Row],[home_store]]=3,"Low",Table_Customer_Lookup[[#This Row],[home_store]]=5,"Middle",Table_Customer_Lookup[[#This Row],[home_store]]=8,"High")</f>
        <v>Middle</v>
      </c>
      <c r="O1359" s="12">
        <f t="shared" si="21"/>
        <v>7</v>
      </c>
      <c r="P1359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Xaviera</v>
      </c>
      <c r="Q1359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360" spans="1:17" x14ac:dyDescent="0.3">
      <c r="A1360">
        <v>5315</v>
      </c>
      <c r="B1360">
        <v>5</v>
      </c>
      <c r="C1360" t="s">
        <v>4427</v>
      </c>
      <c r="D1360" t="s">
        <v>5607</v>
      </c>
      <c r="E1360" s="5">
        <v>42899</v>
      </c>
      <c r="F1360" t="s">
        <v>5608</v>
      </c>
      <c r="G1360" s="5">
        <v>30813</v>
      </c>
      <c r="H1360" t="s">
        <v>5337</v>
      </c>
      <c r="I1360">
        <v>1984</v>
      </c>
      <c r="J1360">
        <f>2025-Table_Customer_Lookup[[#This Row],[birth_year]]</f>
        <v>41</v>
      </c>
      <c r="K1360">
        <f ca="1">RANDBETWEEN(120,300)</f>
        <v>167</v>
      </c>
      <c r="N1360" s="13" t="str" cm="1">
        <f t="array" ref="N1360">_xlfn.IFS(Table_Customer_Lookup[[#This Row],[home_store]]=3,"Low",Table_Customer_Lookup[[#This Row],[home_store]]=5,"Middle",Table_Customer_Lookup[[#This Row],[home_store]]=8,"High")</f>
        <v>Middle</v>
      </c>
      <c r="O1360" s="12">
        <f t="shared" si="21"/>
        <v>3</v>
      </c>
      <c r="P1360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Lee</v>
      </c>
      <c r="Q1360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361" spans="1:17" x14ac:dyDescent="0.3">
      <c r="A1361">
        <v>5317</v>
      </c>
      <c r="B1361">
        <v>5</v>
      </c>
      <c r="C1361" t="s">
        <v>2580</v>
      </c>
      <c r="D1361" t="s">
        <v>5609</v>
      </c>
      <c r="E1361" s="5">
        <v>42748</v>
      </c>
      <c r="F1361" t="s">
        <v>5610</v>
      </c>
      <c r="G1361" s="5">
        <v>29418</v>
      </c>
      <c r="H1361" t="s">
        <v>5337</v>
      </c>
      <c r="I1361">
        <v>1980</v>
      </c>
      <c r="J1361">
        <f>2025-Table_Customer_Lookup[[#This Row],[birth_year]]</f>
        <v>45</v>
      </c>
      <c r="K1361">
        <f ca="1">RANDBETWEEN(120,300)</f>
        <v>251</v>
      </c>
      <c r="N1361" s="13" t="str" cm="1">
        <f t="array" ref="N1361">_xlfn.IFS(Table_Customer_Lookup[[#This Row],[home_store]]=3,"Low",Table_Customer_Lookup[[#This Row],[home_store]]=5,"Middle",Table_Customer_Lookup[[#This Row],[home_store]]=8,"High")</f>
        <v>Middle</v>
      </c>
      <c r="O1361" s="12">
        <f t="shared" si="21"/>
        <v>6</v>
      </c>
      <c r="P1361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Leslie</v>
      </c>
      <c r="Q1361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362" spans="1:17" x14ac:dyDescent="0.3">
      <c r="A1362">
        <v>5318</v>
      </c>
      <c r="B1362">
        <v>5</v>
      </c>
      <c r="C1362" t="s">
        <v>5611</v>
      </c>
      <c r="D1362" t="s">
        <v>5612</v>
      </c>
      <c r="E1362" s="5">
        <v>43127</v>
      </c>
      <c r="F1362" t="s">
        <v>5613</v>
      </c>
      <c r="G1362" s="5">
        <v>32938</v>
      </c>
      <c r="H1362" t="s">
        <v>5337</v>
      </c>
      <c r="I1362">
        <v>1990</v>
      </c>
      <c r="J1362">
        <f>2025-Table_Customer_Lookup[[#This Row],[birth_year]]</f>
        <v>35</v>
      </c>
      <c r="K1362">
        <f ca="1">RANDBETWEEN(120,300)</f>
        <v>255</v>
      </c>
      <c r="N1362" s="13" t="str" cm="1">
        <f t="array" ref="N1362">_xlfn.IFS(Table_Customer_Lookup[[#This Row],[home_store]]=3,"Low",Table_Customer_Lookup[[#This Row],[home_store]]=5,"Middle",Table_Customer_Lookup[[#This Row],[home_store]]=8,"High")</f>
        <v>Middle</v>
      </c>
      <c r="O1362" s="12">
        <f t="shared" si="21"/>
        <v>8</v>
      </c>
      <c r="P1362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Scarlett</v>
      </c>
      <c r="Q1362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363" spans="1:17" x14ac:dyDescent="0.3">
      <c r="A1363">
        <v>5319</v>
      </c>
      <c r="B1363">
        <v>5</v>
      </c>
      <c r="C1363" t="s">
        <v>5614</v>
      </c>
      <c r="D1363" t="s">
        <v>5615</v>
      </c>
      <c r="E1363" s="5">
        <v>43442</v>
      </c>
      <c r="F1363" t="s">
        <v>5616</v>
      </c>
      <c r="G1363" s="5">
        <v>35860</v>
      </c>
      <c r="H1363" t="s">
        <v>5337</v>
      </c>
      <c r="I1363">
        <v>1998</v>
      </c>
      <c r="J1363">
        <f>2025-Table_Customer_Lookup[[#This Row],[birth_year]]</f>
        <v>27</v>
      </c>
      <c r="K1363">
        <f ca="1">RANDBETWEEN(120,300)</f>
        <v>249</v>
      </c>
      <c r="N1363" s="13" t="str" cm="1">
        <f t="array" ref="N1363">_xlfn.IFS(Table_Customer_Lookup[[#This Row],[home_store]]=3,"Low",Table_Customer_Lookup[[#This Row],[home_store]]=5,"Middle",Table_Customer_Lookup[[#This Row],[home_store]]=8,"High")</f>
        <v>Middle</v>
      </c>
      <c r="O1363" s="12">
        <f t="shared" si="21"/>
        <v>5</v>
      </c>
      <c r="P1363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Leroy</v>
      </c>
      <c r="Q1363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364" spans="1:17" x14ac:dyDescent="0.3">
      <c r="A1364">
        <v>5320</v>
      </c>
      <c r="B1364">
        <v>5</v>
      </c>
      <c r="C1364" t="s">
        <v>5617</v>
      </c>
      <c r="D1364" t="s">
        <v>5618</v>
      </c>
      <c r="E1364" s="5">
        <v>43556</v>
      </c>
      <c r="F1364" t="s">
        <v>5619</v>
      </c>
      <c r="G1364" s="5">
        <v>36923</v>
      </c>
      <c r="H1364" t="s">
        <v>5337</v>
      </c>
      <c r="I1364">
        <v>2001</v>
      </c>
      <c r="J1364">
        <f>2025-Table_Customer_Lookup[[#This Row],[birth_year]]</f>
        <v>24</v>
      </c>
      <c r="K1364">
        <f ca="1">RANDBETWEEN(120,300)</f>
        <v>183</v>
      </c>
      <c r="N1364" s="13" t="str" cm="1">
        <f t="array" ref="N1364">_xlfn.IFS(Table_Customer_Lookup[[#This Row],[home_store]]=3,"Low",Table_Customer_Lookup[[#This Row],[home_store]]=5,"Middle",Table_Customer_Lookup[[#This Row],[home_store]]=8,"High")</f>
        <v>Middle</v>
      </c>
      <c r="O1364" s="12">
        <f t="shared" si="21"/>
        <v>7</v>
      </c>
      <c r="P1364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Hillary</v>
      </c>
      <c r="Q1364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365" spans="1:17" x14ac:dyDescent="0.3">
      <c r="A1365">
        <v>5325</v>
      </c>
      <c r="B1365">
        <v>5</v>
      </c>
      <c r="C1365" t="s">
        <v>5620</v>
      </c>
      <c r="D1365" t="s">
        <v>5621</v>
      </c>
      <c r="E1365" s="5">
        <v>43299</v>
      </c>
      <c r="F1365" t="s">
        <v>5622</v>
      </c>
      <c r="G1365" s="5">
        <v>34532</v>
      </c>
      <c r="H1365" t="s">
        <v>5337</v>
      </c>
      <c r="I1365">
        <v>1994</v>
      </c>
      <c r="J1365">
        <f>2025-Table_Customer_Lookup[[#This Row],[birth_year]]</f>
        <v>31</v>
      </c>
      <c r="K1365">
        <f ca="1">RANDBETWEEN(120,300)</f>
        <v>208</v>
      </c>
      <c r="N1365" s="13" t="str" cm="1">
        <f t="array" ref="N1365">_xlfn.IFS(Table_Customer_Lookup[[#This Row],[home_store]]=3,"Low",Table_Customer_Lookup[[#This Row],[home_store]]=5,"Middle",Table_Customer_Lookup[[#This Row],[home_store]]=8,"High")</f>
        <v>Middle</v>
      </c>
      <c r="O1365" s="12">
        <f t="shared" si="21"/>
        <v>7</v>
      </c>
      <c r="P1365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Madeson</v>
      </c>
      <c r="Q1365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366" spans="1:17" x14ac:dyDescent="0.3">
      <c r="A1366">
        <v>5326</v>
      </c>
      <c r="B1366">
        <v>5</v>
      </c>
      <c r="C1366" t="s">
        <v>3950</v>
      </c>
      <c r="D1366" t="s">
        <v>5623</v>
      </c>
      <c r="E1366" s="5">
        <v>43006</v>
      </c>
      <c r="F1366" t="s">
        <v>5624</v>
      </c>
      <c r="G1366" s="5">
        <v>31809</v>
      </c>
      <c r="H1366" t="s">
        <v>5337</v>
      </c>
      <c r="I1366">
        <v>1987</v>
      </c>
      <c r="J1366">
        <f>2025-Table_Customer_Lookup[[#This Row],[birth_year]]</f>
        <v>38</v>
      </c>
      <c r="K1366">
        <f ca="1">RANDBETWEEN(120,300)</f>
        <v>259</v>
      </c>
      <c r="N1366" s="13" t="str" cm="1">
        <f t="array" ref="N1366">_xlfn.IFS(Table_Customer_Lookup[[#This Row],[home_store]]=3,"Low",Table_Customer_Lookup[[#This Row],[home_store]]=5,"Middle",Table_Customer_Lookup[[#This Row],[home_store]]=8,"High")</f>
        <v>Middle</v>
      </c>
      <c r="O1366" s="12">
        <f t="shared" si="21"/>
        <v>5</v>
      </c>
      <c r="P1366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Noble</v>
      </c>
      <c r="Q1366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367" spans="1:17" x14ac:dyDescent="0.3">
      <c r="A1367">
        <v>5328</v>
      </c>
      <c r="B1367">
        <v>5</v>
      </c>
      <c r="C1367" t="s">
        <v>5625</v>
      </c>
      <c r="D1367" t="s">
        <v>5626</v>
      </c>
      <c r="E1367" s="5">
        <v>43142</v>
      </c>
      <c r="F1367" t="s">
        <v>5627</v>
      </c>
      <c r="G1367" s="5">
        <v>33071</v>
      </c>
      <c r="H1367" t="s">
        <v>5337</v>
      </c>
      <c r="I1367">
        <v>1990</v>
      </c>
      <c r="J1367">
        <f>2025-Table_Customer_Lookup[[#This Row],[birth_year]]</f>
        <v>35</v>
      </c>
      <c r="K1367">
        <f ca="1">RANDBETWEEN(120,300)</f>
        <v>250</v>
      </c>
      <c r="N1367" s="13" t="str" cm="1">
        <f t="array" ref="N1367">_xlfn.IFS(Table_Customer_Lookup[[#This Row],[home_store]]=3,"Low",Table_Customer_Lookup[[#This Row],[home_store]]=5,"Middle",Table_Customer_Lookup[[#This Row],[home_store]]=8,"High")</f>
        <v>Middle</v>
      </c>
      <c r="O1367" s="12">
        <f t="shared" si="21"/>
        <v>8</v>
      </c>
      <c r="P1367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Madeline</v>
      </c>
      <c r="Q1367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368" spans="1:17" x14ac:dyDescent="0.3">
      <c r="A1368">
        <v>5332</v>
      </c>
      <c r="B1368">
        <v>5</v>
      </c>
      <c r="C1368" t="s">
        <v>3623</v>
      </c>
      <c r="D1368" t="s">
        <v>5628</v>
      </c>
      <c r="E1368" s="5">
        <v>43211</v>
      </c>
      <c r="F1368" t="s">
        <v>5629</v>
      </c>
      <c r="G1368" s="5">
        <v>33713</v>
      </c>
      <c r="H1368" t="s">
        <v>5337</v>
      </c>
      <c r="I1368">
        <v>1992</v>
      </c>
      <c r="J1368">
        <f>2025-Table_Customer_Lookup[[#This Row],[birth_year]]</f>
        <v>33</v>
      </c>
      <c r="K1368">
        <f ca="1">RANDBETWEEN(120,300)</f>
        <v>192</v>
      </c>
      <c r="N1368" s="13" t="str" cm="1">
        <f t="array" ref="N1368">_xlfn.IFS(Table_Customer_Lookup[[#This Row],[home_store]]=3,"Low",Table_Customer_Lookup[[#This Row],[home_store]]=5,"Middle",Table_Customer_Lookup[[#This Row],[home_store]]=8,"High")</f>
        <v>Middle</v>
      </c>
      <c r="O1368" s="12">
        <f t="shared" si="21"/>
        <v>4</v>
      </c>
      <c r="P1368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Joel</v>
      </c>
      <c r="Q1368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369" spans="1:17" x14ac:dyDescent="0.3">
      <c r="A1369">
        <v>5333</v>
      </c>
      <c r="B1369">
        <v>5</v>
      </c>
      <c r="C1369" t="s">
        <v>4375</v>
      </c>
      <c r="D1369" t="s">
        <v>5630</v>
      </c>
      <c r="E1369" s="5">
        <v>43416</v>
      </c>
      <c r="F1369" t="s">
        <v>5631</v>
      </c>
      <c r="G1369" s="5">
        <v>35617</v>
      </c>
      <c r="H1369" t="s">
        <v>5337</v>
      </c>
      <c r="I1369">
        <v>1997</v>
      </c>
      <c r="J1369">
        <f>2025-Table_Customer_Lookup[[#This Row],[birth_year]]</f>
        <v>28</v>
      </c>
      <c r="K1369">
        <f ca="1">RANDBETWEEN(120,300)</f>
        <v>155</v>
      </c>
      <c r="N1369" s="13" t="str" cm="1">
        <f t="array" ref="N1369">_xlfn.IFS(Table_Customer_Lookup[[#This Row],[home_store]]=3,"Low",Table_Customer_Lookup[[#This Row],[home_store]]=5,"Middle",Table_Customer_Lookup[[#This Row],[home_store]]=8,"High")</f>
        <v>Middle</v>
      </c>
      <c r="O1369" s="12">
        <f t="shared" si="21"/>
        <v>6</v>
      </c>
      <c r="P1369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Robert</v>
      </c>
      <c r="Q1369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370" spans="1:17" x14ac:dyDescent="0.3">
      <c r="A1370">
        <v>5335</v>
      </c>
      <c r="B1370">
        <v>5</v>
      </c>
      <c r="C1370" t="s">
        <v>5632</v>
      </c>
      <c r="D1370" t="s">
        <v>5633</v>
      </c>
      <c r="E1370" s="5">
        <v>43104</v>
      </c>
      <c r="F1370" t="s">
        <v>5634</v>
      </c>
      <c r="G1370" s="5">
        <v>32717</v>
      </c>
      <c r="H1370" t="s">
        <v>5337</v>
      </c>
      <c r="I1370">
        <v>1989</v>
      </c>
      <c r="J1370">
        <f>2025-Table_Customer_Lookup[[#This Row],[birth_year]]</f>
        <v>36</v>
      </c>
      <c r="K1370">
        <f ca="1">RANDBETWEEN(120,300)</f>
        <v>230</v>
      </c>
      <c r="N1370" s="13" t="str" cm="1">
        <f t="array" ref="N1370">_xlfn.IFS(Table_Customer_Lookup[[#This Row],[home_store]]=3,"Low",Table_Customer_Lookup[[#This Row],[home_store]]=5,"Middle",Table_Customer_Lookup[[#This Row],[home_store]]=8,"High")</f>
        <v>Middle</v>
      </c>
      <c r="O1370" s="12">
        <f t="shared" si="21"/>
        <v>7</v>
      </c>
      <c r="P1370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Lareina</v>
      </c>
      <c r="Q1370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371" spans="1:17" x14ac:dyDescent="0.3">
      <c r="A1371">
        <v>5337</v>
      </c>
      <c r="B1371">
        <v>5</v>
      </c>
      <c r="C1371" t="s">
        <v>5635</v>
      </c>
      <c r="D1371" t="s">
        <v>5636</v>
      </c>
      <c r="E1371" s="5">
        <v>43287</v>
      </c>
      <c r="F1371" t="s">
        <v>5637</v>
      </c>
      <c r="G1371" s="5">
        <v>34421</v>
      </c>
      <c r="H1371" t="s">
        <v>5337</v>
      </c>
      <c r="I1371">
        <v>1994</v>
      </c>
      <c r="J1371">
        <f>2025-Table_Customer_Lookup[[#This Row],[birth_year]]</f>
        <v>31</v>
      </c>
      <c r="K1371">
        <f ca="1">RANDBETWEEN(120,300)</f>
        <v>271</v>
      </c>
      <c r="N1371" s="13" t="str" cm="1">
        <f t="array" ref="N1371">_xlfn.IFS(Table_Customer_Lookup[[#This Row],[home_store]]=3,"Low",Table_Customer_Lookup[[#This Row],[home_store]]=5,"Middle",Table_Customer_Lookup[[#This Row],[home_store]]=8,"High")</f>
        <v>Middle</v>
      </c>
      <c r="O1371" s="12">
        <f t="shared" si="21"/>
        <v>8</v>
      </c>
      <c r="P1371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Salvador</v>
      </c>
      <c r="Q1371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372" spans="1:17" x14ac:dyDescent="0.3">
      <c r="A1372">
        <v>5339</v>
      </c>
      <c r="B1372">
        <v>5</v>
      </c>
      <c r="C1372" t="s">
        <v>5638</v>
      </c>
      <c r="D1372" t="s">
        <v>5639</v>
      </c>
      <c r="E1372" s="5">
        <v>42996</v>
      </c>
      <c r="F1372" t="s">
        <v>5640</v>
      </c>
      <c r="G1372" s="5">
        <v>31721</v>
      </c>
      <c r="H1372" t="s">
        <v>5337</v>
      </c>
      <c r="I1372">
        <v>1986</v>
      </c>
      <c r="J1372">
        <f>2025-Table_Customer_Lookup[[#This Row],[birth_year]]</f>
        <v>39</v>
      </c>
      <c r="K1372">
        <f ca="1">RANDBETWEEN(120,300)</f>
        <v>221</v>
      </c>
      <c r="N1372" s="13" t="str" cm="1">
        <f t="array" ref="N1372">_xlfn.IFS(Table_Customer_Lookup[[#This Row],[home_store]]=3,"Low",Table_Customer_Lookup[[#This Row],[home_store]]=5,"Middle",Table_Customer_Lookup[[#This Row],[home_store]]=8,"High")</f>
        <v>Middle</v>
      </c>
      <c r="O1372" s="12">
        <f t="shared" si="21"/>
        <v>5</v>
      </c>
      <c r="P1372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Anika</v>
      </c>
      <c r="Q1372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373" spans="1:17" x14ac:dyDescent="0.3">
      <c r="A1373">
        <v>5340</v>
      </c>
      <c r="B1373">
        <v>5</v>
      </c>
      <c r="C1373" t="s">
        <v>5641</v>
      </c>
      <c r="D1373" t="s">
        <v>5642</v>
      </c>
      <c r="E1373" s="5">
        <v>43247</v>
      </c>
      <c r="F1373" t="s">
        <v>5643</v>
      </c>
      <c r="G1373" s="5">
        <v>34045</v>
      </c>
      <c r="H1373" t="s">
        <v>5337</v>
      </c>
      <c r="I1373">
        <v>1993</v>
      </c>
      <c r="J1373">
        <f>2025-Table_Customer_Lookup[[#This Row],[birth_year]]</f>
        <v>32</v>
      </c>
      <c r="K1373">
        <f ca="1">RANDBETWEEN(120,300)</f>
        <v>125</v>
      </c>
      <c r="N1373" s="13" t="str" cm="1">
        <f t="array" ref="N1373">_xlfn.IFS(Table_Customer_Lookup[[#This Row],[home_store]]=3,"Low",Table_Customer_Lookup[[#This Row],[home_store]]=5,"Middle",Table_Customer_Lookup[[#This Row],[home_store]]=8,"High")</f>
        <v>Middle</v>
      </c>
      <c r="O1373" s="12">
        <f t="shared" si="21"/>
        <v>5</v>
      </c>
      <c r="P1373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Quinn</v>
      </c>
      <c r="Q1373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374" spans="1:17" x14ac:dyDescent="0.3">
      <c r="A1374">
        <v>5341</v>
      </c>
      <c r="B1374">
        <v>5</v>
      </c>
      <c r="C1374" t="s">
        <v>3771</v>
      </c>
      <c r="D1374" t="s">
        <v>5644</v>
      </c>
      <c r="E1374" s="5">
        <v>43437</v>
      </c>
      <c r="F1374" t="s">
        <v>5645</v>
      </c>
      <c r="G1374" s="5">
        <v>35816</v>
      </c>
      <c r="H1374" t="s">
        <v>5337</v>
      </c>
      <c r="I1374">
        <v>1998</v>
      </c>
      <c r="J1374">
        <f>2025-Table_Customer_Lookup[[#This Row],[birth_year]]</f>
        <v>27</v>
      </c>
      <c r="K1374">
        <f ca="1">RANDBETWEEN(120,300)</f>
        <v>135</v>
      </c>
      <c r="N1374" s="13" t="str" cm="1">
        <f t="array" ref="N1374">_xlfn.IFS(Table_Customer_Lookup[[#This Row],[home_store]]=3,"Low",Table_Customer_Lookup[[#This Row],[home_store]]=5,"Middle",Table_Customer_Lookup[[#This Row],[home_store]]=8,"High")</f>
        <v>Middle</v>
      </c>
      <c r="O1374" s="12">
        <f t="shared" si="21"/>
        <v>6</v>
      </c>
      <c r="P1374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Murphy</v>
      </c>
      <c r="Q1374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375" spans="1:17" x14ac:dyDescent="0.3">
      <c r="A1375">
        <v>5346</v>
      </c>
      <c r="B1375">
        <v>5</v>
      </c>
      <c r="C1375" t="s">
        <v>3746</v>
      </c>
      <c r="D1375" t="s">
        <v>5646</v>
      </c>
      <c r="E1375" s="5">
        <v>43370</v>
      </c>
      <c r="F1375" t="s">
        <v>5647</v>
      </c>
      <c r="G1375" s="5">
        <v>35196</v>
      </c>
      <c r="H1375" t="s">
        <v>5337</v>
      </c>
      <c r="I1375">
        <v>1996</v>
      </c>
      <c r="J1375">
        <f>2025-Table_Customer_Lookup[[#This Row],[birth_year]]</f>
        <v>29</v>
      </c>
      <c r="K1375">
        <f ca="1">RANDBETWEEN(120,300)</f>
        <v>292</v>
      </c>
      <c r="N1375" s="13" t="str" cm="1">
        <f t="array" ref="N1375">_xlfn.IFS(Table_Customer_Lookup[[#This Row],[home_store]]=3,"Low",Table_Customer_Lookup[[#This Row],[home_store]]=5,"Middle",Table_Customer_Lookup[[#This Row],[home_store]]=8,"High")</f>
        <v>Middle</v>
      </c>
      <c r="O1375" s="12">
        <f t="shared" si="21"/>
        <v>4</v>
      </c>
      <c r="P1375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Dale</v>
      </c>
      <c r="Q1375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376" spans="1:17" x14ac:dyDescent="0.3">
      <c r="A1376">
        <v>5350</v>
      </c>
      <c r="B1376">
        <v>5</v>
      </c>
      <c r="C1376" t="s">
        <v>1846</v>
      </c>
      <c r="D1376" t="s">
        <v>5648</v>
      </c>
      <c r="E1376" s="5">
        <v>42903</v>
      </c>
      <c r="F1376" t="s">
        <v>5649</v>
      </c>
      <c r="G1376" s="5">
        <v>30857</v>
      </c>
      <c r="H1376" t="s">
        <v>5337</v>
      </c>
      <c r="I1376">
        <v>1984</v>
      </c>
      <c r="J1376">
        <f>2025-Table_Customer_Lookup[[#This Row],[birth_year]]</f>
        <v>41</v>
      </c>
      <c r="K1376">
        <f ca="1">RANDBETWEEN(120,300)</f>
        <v>142</v>
      </c>
      <c r="N1376" s="13" t="str" cm="1">
        <f t="array" ref="N1376">_xlfn.IFS(Table_Customer_Lookup[[#This Row],[home_store]]=3,"Low",Table_Customer_Lookup[[#This Row],[home_store]]=5,"Middle",Table_Customer_Lookup[[#This Row],[home_store]]=8,"High")</f>
        <v>Middle</v>
      </c>
      <c r="O1376" s="12">
        <f t="shared" si="21"/>
        <v>3</v>
      </c>
      <c r="P1376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Kai</v>
      </c>
      <c r="Q1376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377" spans="1:17" x14ac:dyDescent="0.3">
      <c r="A1377">
        <v>5352</v>
      </c>
      <c r="B1377">
        <v>5</v>
      </c>
      <c r="C1377" t="s">
        <v>2326</v>
      </c>
      <c r="D1377" t="s">
        <v>5650</v>
      </c>
      <c r="E1377" s="5">
        <v>43494</v>
      </c>
      <c r="F1377" t="s">
        <v>5651</v>
      </c>
      <c r="G1377" s="5">
        <v>36347</v>
      </c>
      <c r="H1377" t="s">
        <v>5337</v>
      </c>
      <c r="I1377">
        <v>1999</v>
      </c>
      <c r="J1377">
        <f>2025-Table_Customer_Lookup[[#This Row],[birth_year]]</f>
        <v>26</v>
      </c>
      <c r="K1377">
        <f ca="1">RANDBETWEEN(120,300)</f>
        <v>271</v>
      </c>
      <c r="N1377" s="13" t="str" cm="1">
        <f t="array" ref="N1377">_xlfn.IFS(Table_Customer_Lookup[[#This Row],[home_store]]=3,"Low",Table_Customer_Lookup[[#This Row],[home_store]]=5,"Middle",Table_Customer_Lookup[[#This Row],[home_store]]=8,"High")</f>
        <v>Middle</v>
      </c>
      <c r="O1377" s="12">
        <f t="shared" si="21"/>
        <v>6</v>
      </c>
      <c r="P1377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Vielka</v>
      </c>
      <c r="Q1377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378" spans="1:17" x14ac:dyDescent="0.3">
      <c r="A1378">
        <v>5353</v>
      </c>
      <c r="B1378">
        <v>5</v>
      </c>
      <c r="C1378" t="s">
        <v>3847</v>
      </c>
      <c r="D1378" t="s">
        <v>5652</v>
      </c>
      <c r="E1378" s="5">
        <v>42934</v>
      </c>
      <c r="F1378" t="s">
        <v>5653</v>
      </c>
      <c r="G1378" s="5">
        <v>31145</v>
      </c>
      <c r="H1378" t="s">
        <v>5337</v>
      </c>
      <c r="I1378">
        <v>1985</v>
      </c>
      <c r="J1378">
        <f>2025-Table_Customer_Lookup[[#This Row],[birth_year]]</f>
        <v>40</v>
      </c>
      <c r="K1378">
        <f ca="1">RANDBETWEEN(120,300)</f>
        <v>235</v>
      </c>
      <c r="N1378" s="13" t="str" cm="1">
        <f t="array" ref="N1378">_xlfn.IFS(Table_Customer_Lookup[[#This Row],[home_store]]=3,"Low",Table_Customer_Lookup[[#This Row],[home_store]]=5,"Middle",Table_Customer_Lookup[[#This Row],[home_store]]=8,"High")</f>
        <v>Middle</v>
      </c>
      <c r="O1378" s="12">
        <f t="shared" si="21"/>
        <v>5</v>
      </c>
      <c r="P1378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Ethan</v>
      </c>
      <c r="Q1378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379" spans="1:17" x14ac:dyDescent="0.3">
      <c r="A1379">
        <v>5356</v>
      </c>
      <c r="B1379">
        <v>5</v>
      </c>
      <c r="C1379" t="s">
        <v>5654</v>
      </c>
      <c r="D1379" t="s">
        <v>5655</v>
      </c>
      <c r="E1379" s="5">
        <v>43039</v>
      </c>
      <c r="F1379" t="s">
        <v>5656</v>
      </c>
      <c r="G1379" s="5">
        <v>32119</v>
      </c>
      <c r="H1379" t="s">
        <v>5337</v>
      </c>
      <c r="I1379">
        <v>1987</v>
      </c>
      <c r="J1379">
        <f>2025-Table_Customer_Lookup[[#This Row],[birth_year]]</f>
        <v>38</v>
      </c>
      <c r="K1379">
        <f ca="1">RANDBETWEEN(120,300)</f>
        <v>287</v>
      </c>
      <c r="N1379" s="13" t="str" cm="1">
        <f t="array" ref="N1379">_xlfn.IFS(Table_Customer_Lookup[[#This Row],[home_store]]=3,"Low",Table_Customer_Lookup[[#This Row],[home_store]]=5,"Middle",Table_Customer_Lookup[[#This Row],[home_store]]=8,"High")</f>
        <v>Middle</v>
      </c>
      <c r="O1379" s="12">
        <f t="shared" si="21"/>
        <v>6</v>
      </c>
      <c r="P1379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Curran</v>
      </c>
      <c r="Q1379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380" spans="1:17" x14ac:dyDescent="0.3">
      <c r="A1380">
        <v>5357</v>
      </c>
      <c r="B1380">
        <v>5</v>
      </c>
      <c r="C1380" t="s">
        <v>5657</v>
      </c>
      <c r="D1380" t="s">
        <v>5658</v>
      </c>
      <c r="E1380" s="5">
        <v>43087</v>
      </c>
      <c r="F1380" t="s">
        <v>5659</v>
      </c>
      <c r="G1380" s="5">
        <v>32562</v>
      </c>
      <c r="H1380" t="s">
        <v>5337</v>
      </c>
      <c r="I1380">
        <v>1989</v>
      </c>
      <c r="J1380">
        <f>2025-Table_Customer_Lookup[[#This Row],[birth_year]]</f>
        <v>36</v>
      </c>
      <c r="K1380">
        <f ca="1">RANDBETWEEN(120,300)</f>
        <v>127</v>
      </c>
      <c r="N1380" s="13" t="str" cm="1">
        <f t="array" ref="N1380">_xlfn.IFS(Table_Customer_Lookup[[#This Row],[home_store]]=3,"Low",Table_Customer_Lookup[[#This Row],[home_store]]=5,"Middle",Table_Customer_Lookup[[#This Row],[home_store]]=8,"High")</f>
        <v>Middle</v>
      </c>
      <c r="O1380" s="12">
        <f t="shared" si="21"/>
        <v>8</v>
      </c>
      <c r="P1380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Griffith</v>
      </c>
      <c r="Q1380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381" spans="1:17" x14ac:dyDescent="0.3">
      <c r="A1381">
        <v>5359</v>
      </c>
      <c r="B1381">
        <v>5</v>
      </c>
      <c r="C1381" t="s">
        <v>5660</v>
      </c>
      <c r="D1381" t="s">
        <v>5661</v>
      </c>
      <c r="E1381" s="5">
        <v>43056</v>
      </c>
      <c r="F1381" t="s">
        <v>5662</v>
      </c>
      <c r="G1381" s="5">
        <v>32274</v>
      </c>
      <c r="H1381" t="s">
        <v>5337</v>
      </c>
      <c r="I1381">
        <v>1988</v>
      </c>
      <c r="J1381">
        <f>2025-Table_Customer_Lookup[[#This Row],[birth_year]]</f>
        <v>37</v>
      </c>
      <c r="K1381">
        <f ca="1">RANDBETWEEN(120,300)</f>
        <v>268</v>
      </c>
      <c r="N1381" s="13" t="str" cm="1">
        <f t="array" ref="N1381">_xlfn.IFS(Table_Customer_Lookup[[#This Row],[home_store]]=3,"Low",Table_Customer_Lookup[[#This Row],[home_store]]=5,"Middle",Table_Customer_Lookup[[#This Row],[home_store]]=8,"High")</f>
        <v>Middle</v>
      </c>
      <c r="O1381" s="12">
        <f t="shared" si="21"/>
        <v>5</v>
      </c>
      <c r="P1381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Slade</v>
      </c>
      <c r="Q1381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382" spans="1:17" x14ac:dyDescent="0.3">
      <c r="A1382">
        <v>5362</v>
      </c>
      <c r="B1382">
        <v>5</v>
      </c>
      <c r="C1382" t="s">
        <v>4054</v>
      </c>
      <c r="D1382" t="s">
        <v>5663</v>
      </c>
      <c r="E1382" s="5">
        <v>43530</v>
      </c>
      <c r="F1382" t="s">
        <v>5664</v>
      </c>
      <c r="G1382" s="5">
        <v>36680</v>
      </c>
      <c r="H1382" t="s">
        <v>5337</v>
      </c>
      <c r="I1382">
        <v>2000</v>
      </c>
      <c r="J1382">
        <f>2025-Table_Customer_Lookup[[#This Row],[birth_year]]</f>
        <v>25</v>
      </c>
      <c r="K1382">
        <f ca="1">RANDBETWEEN(120,300)</f>
        <v>243</v>
      </c>
      <c r="N1382" s="13" t="str" cm="1">
        <f t="array" ref="N1382">_xlfn.IFS(Table_Customer_Lookup[[#This Row],[home_store]]=3,"Low",Table_Customer_Lookup[[#This Row],[home_store]]=5,"Middle",Table_Customer_Lookup[[#This Row],[home_store]]=8,"High")</f>
        <v>Middle</v>
      </c>
      <c r="O1382" s="12">
        <f t="shared" si="21"/>
        <v>7</v>
      </c>
      <c r="P1382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Michael</v>
      </c>
      <c r="Q1382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383" spans="1:17" x14ac:dyDescent="0.3">
      <c r="A1383">
        <v>5366</v>
      </c>
      <c r="B1383">
        <v>5</v>
      </c>
      <c r="C1383" t="s">
        <v>1801</v>
      </c>
      <c r="D1383" t="s">
        <v>5665</v>
      </c>
      <c r="E1383" s="5">
        <v>43473</v>
      </c>
      <c r="F1383" t="s">
        <v>5666</v>
      </c>
      <c r="G1383" s="5">
        <v>36148</v>
      </c>
      <c r="H1383" t="s">
        <v>5337</v>
      </c>
      <c r="I1383">
        <v>1998</v>
      </c>
      <c r="J1383">
        <f>2025-Table_Customer_Lookup[[#This Row],[birth_year]]</f>
        <v>27</v>
      </c>
      <c r="K1383">
        <f ca="1">RANDBETWEEN(120,300)</f>
        <v>261</v>
      </c>
      <c r="N1383" s="13" t="str" cm="1">
        <f t="array" ref="N1383">_xlfn.IFS(Table_Customer_Lookup[[#This Row],[home_store]]=3,"Low",Table_Customer_Lookup[[#This Row],[home_store]]=5,"Middle",Table_Customer_Lookup[[#This Row],[home_store]]=8,"High")</f>
        <v>Middle</v>
      </c>
      <c r="O1383" s="12">
        <f t="shared" si="21"/>
        <v>5</v>
      </c>
      <c r="P1383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Hilda</v>
      </c>
      <c r="Q1383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384" spans="1:17" x14ac:dyDescent="0.3">
      <c r="A1384">
        <v>5367</v>
      </c>
      <c r="B1384">
        <v>5</v>
      </c>
      <c r="C1384" t="s">
        <v>3479</v>
      </c>
      <c r="D1384" t="s">
        <v>5667</v>
      </c>
      <c r="E1384" s="5">
        <v>43440</v>
      </c>
      <c r="F1384" t="s">
        <v>5668</v>
      </c>
      <c r="G1384" s="5">
        <v>35838</v>
      </c>
      <c r="H1384" t="s">
        <v>5337</v>
      </c>
      <c r="I1384">
        <v>1998</v>
      </c>
      <c r="J1384">
        <f>2025-Table_Customer_Lookup[[#This Row],[birth_year]]</f>
        <v>27</v>
      </c>
      <c r="K1384">
        <f ca="1">RANDBETWEEN(120,300)</f>
        <v>140</v>
      </c>
      <c r="N1384" s="13" t="str" cm="1">
        <f t="array" ref="N1384">_xlfn.IFS(Table_Customer_Lookup[[#This Row],[home_store]]=3,"Low",Table_Customer_Lookup[[#This Row],[home_store]]=5,"Middle",Table_Customer_Lookup[[#This Row],[home_store]]=8,"High")</f>
        <v>Middle</v>
      </c>
      <c r="O1384" s="12">
        <f t="shared" si="21"/>
        <v>6</v>
      </c>
      <c r="P1384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Hakeem</v>
      </c>
      <c r="Q1384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385" spans="1:17" x14ac:dyDescent="0.3">
      <c r="A1385">
        <v>5370</v>
      </c>
      <c r="B1385">
        <v>5</v>
      </c>
      <c r="C1385" t="s">
        <v>5669</v>
      </c>
      <c r="D1385" t="s">
        <v>5670</v>
      </c>
      <c r="E1385" s="5">
        <v>43070</v>
      </c>
      <c r="F1385" t="s">
        <v>5671</v>
      </c>
      <c r="G1385" s="5">
        <v>32407</v>
      </c>
      <c r="H1385" t="s">
        <v>5337</v>
      </c>
      <c r="I1385">
        <v>1988</v>
      </c>
      <c r="J1385">
        <f>2025-Table_Customer_Lookup[[#This Row],[birth_year]]</f>
        <v>37</v>
      </c>
      <c r="K1385">
        <f ca="1">RANDBETWEEN(120,300)</f>
        <v>217</v>
      </c>
      <c r="N1385" s="13" t="str" cm="1">
        <f t="array" ref="N1385">_xlfn.IFS(Table_Customer_Lookup[[#This Row],[home_store]]=3,"Low",Table_Customer_Lookup[[#This Row],[home_store]]=5,"Middle",Table_Customer_Lookup[[#This Row],[home_store]]=8,"High")</f>
        <v>Middle</v>
      </c>
      <c r="O1385" s="12">
        <f t="shared" si="21"/>
        <v>7</v>
      </c>
      <c r="P1385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Melanie</v>
      </c>
      <c r="Q1385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386" spans="1:17" x14ac:dyDescent="0.3">
      <c r="A1386">
        <v>5371</v>
      </c>
      <c r="B1386">
        <v>5</v>
      </c>
      <c r="C1386" t="s">
        <v>5672</v>
      </c>
      <c r="D1386" t="s">
        <v>5673</v>
      </c>
      <c r="E1386" s="5">
        <v>43089</v>
      </c>
      <c r="F1386" t="s">
        <v>5674</v>
      </c>
      <c r="G1386" s="5">
        <v>32584</v>
      </c>
      <c r="H1386" t="s">
        <v>5337</v>
      </c>
      <c r="I1386">
        <v>1989</v>
      </c>
      <c r="J1386">
        <f>2025-Table_Customer_Lookup[[#This Row],[birth_year]]</f>
        <v>36</v>
      </c>
      <c r="K1386">
        <f ca="1">RANDBETWEEN(120,300)</f>
        <v>289</v>
      </c>
      <c r="N1386" s="13" t="str" cm="1">
        <f t="array" ref="N1386">_xlfn.IFS(Table_Customer_Lookup[[#This Row],[home_store]]=3,"Low",Table_Customer_Lookup[[#This Row],[home_store]]=5,"Middle",Table_Customer_Lookup[[#This Row],[home_store]]=8,"High")</f>
        <v>Middle</v>
      </c>
      <c r="O1386" s="12">
        <f t="shared" si="21"/>
        <v>6</v>
      </c>
      <c r="P1386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Cullen</v>
      </c>
      <c r="Q1386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387" spans="1:17" x14ac:dyDescent="0.3">
      <c r="A1387">
        <v>5372</v>
      </c>
      <c r="B1387">
        <v>5</v>
      </c>
      <c r="C1387" t="s">
        <v>5512</v>
      </c>
      <c r="D1387" t="s">
        <v>5675</v>
      </c>
      <c r="E1387" s="5">
        <v>43502</v>
      </c>
      <c r="F1387" t="s">
        <v>5676</v>
      </c>
      <c r="G1387" s="5">
        <v>36414</v>
      </c>
      <c r="H1387" t="s">
        <v>5337</v>
      </c>
      <c r="I1387">
        <v>1999</v>
      </c>
      <c r="J1387">
        <f>2025-Table_Customer_Lookup[[#This Row],[birth_year]]</f>
        <v>26</v>
      </c>
      <c r="K1387">
        <f ca="1">RANDBETWEEN(120,300)</f>
        <v>217</v>
      </c>
      <c r="N1387" s="13" t="str" cm="1">
        <f t="array" ref="N1387">_xlfn.IFS(Table_Customer_Lookup[[#This Row],[home_store]]=3,"Low",Table_Customer_Lookup[[#This Row],[home_store]]=5,"Middle",Table_Customer_Lookup[[#This Row],[home_store]]=8,"High")</f>
        <v>Middle</v>
      </c>
      <c r="O1387" s="12">
        <f t="shared" si="21"/>
        <v>8</v>
      </c>
      <c r="P1387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Garrison</v>
      </c>
      <c r="Q1387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388" spans="1:17" x14ac:dyDescent="0.3">
      <c r="A1388">
        <v>5378</v>
      </c>
      <c r="B1388">
        <v>5</v>
      </c>
      <c r="C1388" t="s">
        <v>2332</v>
      </c>
      <c r="D1388" t="s">
        <v>5677</v>
      </c>
      <c r="E1388" s="5">
        <v>43325</v>
      </c>
      <c r="F1388" t="s">
        <v>5678</v>
      </c>
      <c r="G1388" s="5">
        <v>34776</v>
      </c>
      <c r="H1388" t="s">
        <v>5337</v>
      </c>
      <c r="I1388">
        <v>1995</v>
      </c>
      <c r="J1388">
        <f>2025-Table_Customer_Lookup[[#This Row],[birth_year]]</f>
        <v>30</v>
      </c>
      <c r="K1388">
        <f ca="1">RANDBETWEEN(120,300)</f>
        <v>243</v>
      </c>
      <c r="N1388" s="13" t="str" cm="1">
        <f t="array" ref="N1388">_xlfn.IFS(Table_Customer_Lookup[[#This Row],[home_store]]=3,"Low",Table_Customer_Lookup[[#This Row],[home_store]]=5,"Middle",Table_Customer_Lookup[[#This Row],[home_store]]=8,"High")</f>
        <v>Middle</v>
      </c>
      <c r="O1388" s="12">
        <f t="shared" si="21"/>
        <v>6</v>
      </c>
      <c r="P1388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Hilary</v>
      </c>
      <c r="Q1388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389" spans="1:17" x14ac:dyDescent="0.3">
      <c r="A1389">
        <v>5382</v>
      </c>
      <c r="B1389">
        <v>5</v>
      </c>
      <c r="C1389" t="s">
        <v>5679</v>
      </c>
      <c r="D1389" t="s">
        <v>5680</v>
      </c>
      <c r="E1389" s="5">
        <v>43137</v>
      </c>
      <c r="F1389" t="s">
        <v>5681</v>
      </c>
      <c r="G1389" s="5">
        <v>33027</v>
      </c>
      <c r="H1389" t="s">
        <v>5337</v>
      </c>
      <c r="I1389">
        <v>1990</v>
      </c>
      <c r="J1389">
        <f>2025-Table_Customer_Lookup[[#This Row],[birth_year]]</f>
        <v>35</v>
      </c>
      <c r="K1389">
        <f ca="1">RANDBETWEEN(120,300)</f>
        <v>217</v>
      </c>
      <c r="N1389" s="13" t="str" cm="1">
        <f t="array" ref="N1389">_xlfn.IFS(Table_Customer_Lookup[[#This Row],[home_store]]=3,"Low",Table_Customer_Lookup[[#This Row],[home_store]]=5,"Middle",Table_Customer_Lookup[[#This Row],[home_store]]=8,"High")</f>
        <v>Middle</v>
      </c>
      <c r="O1389" s="12">
        <f t="shared" si="21"/>
        <v>6</v>
      </c>
      <c r="P1389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Fatima</v>
      </c>
      <c r="Q1389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390" spans="1:17" x14ac:dyDescent="0.3">
      <c r="A1390">
        <v>5383</v>
      </c>
      <c r="B1390">
        <v>5</v>
      </c>
      <c r="C1390" t="s">
        <v>5682</v>
      </c>
      <c r="D1390" t="s">
        <v>5683</v>
      </c>
      <c r="E1390" s="5">
        <v>43292</v>
      </c>
      <c r="F1390" t="s">
        <v>5684</v>
      </c>
      <c r="G1390" s="5">
        <v>34466</v>
      </c>
      <c r="H1390" t="s">
        <v>5337</v>
      </c>
      <c r="I1390">
        <v>1994</v>
      </c>
      <c r="J1390">
        <f>2025-Table_Customer_Lookup[[#This Row],[birth_year]]</f>
        <v>31</v>
      </c>
      <c r="K1390">
        <f ca="1">RANDBETWEEN(120,300)</f>
        <v>162</v>
      </c>
      <c r="N1390" s="13" t="str" cm="1">
        <f t="array" ref="N1390">_xlfn.IFS(Table_Customer_Lookup[[#This Row],[home_store]]=3,"Low",Table_Customer_Lookup[[#This Row],[home_store]]=5,"Middle",Table_Customer_Lookup[[#This Row],[home_store]]=8,"High")</f>
        <v>Middle</v>
      </c>
      <c r="O1390" s="12">
        <f t="shared" si="21"/>
        <v>7</v>
      </c>
      <c r="P1390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Melyssa</v>
      </c>
      <c r="Q1390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391" spans="1:17" x14ac:dyDescent="0.3">
      <c r="A1391">
        <v>5388</v>
      </c>
      <c r="B1391">
        <v>5</v>
      </c>
      <c r="C1391" t="s">
        <v>4270</v>
      </c>
      <c r="D1391" t="s">
        <v>5685</v>
      </c>
      <c r="E1391" s="5">
        <v>43316</v>
      </c>
      <c r="F1391" t="s">
        <v>5686</v>
      </c>
      <c r="G1391" s="5">
        <v>34687</v>
      </c>
      <c r="H1391" t="s">
        <v>5337</v>
      </c>
      <c r="I1391">
        <v>1994</v>
      </c>
      <c r="J1391">
        <f>2025-Table_Customer_Lookup[[#This Row],[birth_year]]</f>
        <v>31</v>
      </c>
      <c r="K1391">
        <f ca="1">RANDBETWEEN(120,300)</f>
        <v>232</v>
      </c>
      <c r="N1391" s="13" t="str" cm="1">
        <f t="array" ref="N1391">_xlfn.IFS(Table_Customer_Lookup[[#This Row],[home_store]]=3,"Low",Table_Customer_Lookup[[#This Row],[home_store]]=5,"Middle",Table_Customer_Lookup[[#This Row],[home_store]]=8,"High")</f>
        <v>Middle</v>
      </c>
      <c r="O1391" s="12">
        <f t="shared" si="21"/>
        <v>5</v>
      </c>
      <c r="P1391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Jerry</v>
      </c>
      <c r="Q1391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392" spans="1:17" x14ac:dyDescent="0.3">
      <c r="A1392">
        <v>5394</v>
      </c>
      <c r="B1392">
        <v>5</v>
      </c>
      <c r="C1392" t="s">
        <v>5687</v>
      </c>
      <c r="D1392" t="s">
        <v>5688</v>
      </c>
      <c r="E1392" s="5">
        <v>43323</v>
      </c>
      <c r="F1392" t="s">
        <v>5689</v>
      </c>
      <c r="G1392" s="5">
        <v>34754</v>
      </c>
      <c r="H1392" t="s">
        <v>5337</v>
      </c>
      <c r="I1392">
        <v>1995</v>
      </c>
      <c r="J1392">
        <f>2025-Table_Customer_Lookup[[#This Row],[birth_year]]</f>
        <v>30</v>
      </c>
      <c r="K1392">
        <f ca="1">RANDBETWEEN(120,300)</f>
        <v>266</v>
      </c>
      <c r="N1392" s="13" t="str" cm="1">
        <f t="array" ref="N1392">_xlfn.IFS(Table_Customer_Lookup[[#This Row],[home_store]]=3,"Low",Table_Customer_Lookup[[#This Row],[home_store]]=5,"Middle",Table_Customer_Lookup[[#This Row],[home_store]]=8,"High")</f>
        <v>Middle</v>
      </c>
      <c r="O1392" s="12">
        <f t="shared" si="21"/>
        <v>7</v>
      </c>
      <c r="P1392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Phillip</v>
      </c>
      <c r="Q1392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393" spans="1:17" x14ac:dyDescent="0.3">
      <c r="A1393">
        <v>5397</v>
      </c>
      <c r="B1393">
        <v>5</v>
      </c>
      <c r="C1393" t="s">
        <v>3282</v>
      </c>
      <c r="D1393" t="s">
        <v>5690</v>
      </c>
      <c r="E1393" s="5">
        <v>43003</v>
      </c>
      <c r="F1393" t="s">
        <v>5691</v>
      </c>
      <c r="G1393" s="5">
        <v>31787</v>
      </c>
      <c r="H1393" t="s">
        <v>5337</v>
      </c>
      <c r="I1393">
        <v>1987</v>
      </c>
      <c r="J1393">
        <f>2025-Table_Customer_Lookup[[#This Row],[birth_year]]</f>
        <v>38</v>
      </c>
      <c r="K1393">
        <f ca="1">RANDBETWEEN(120,300)</f>
        <v>190</v>
      </c>
      <c r="N1393" s="13" t="str" cm="1">
        <f t="array" ref="N1393">_xlfn.IFS(Table_Customer_Lookup[[#This Row],[home_store]]=3,"Low",Table_Customer_Lookup[[#This Row],[home_store]]=5,"Middle",Table_Customer_Lookup[[#This Row],[home_store]]=8,"High")</f>
        <v>Middle</v>
      </c>
      <c r="O1393" s="12">
        <f t="shared" si="21"/>
        <v>5</v>
      </c>
      <c r="P1393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Moana</v>
      </c>
      <c r="Q1393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394" spans="1:17" x14ac:dyDescent="0.3">
      <c r="A1394">
        <v>5401</v>
      </c>
      <c r="B1394">
        <v>5</v>
      </c>
      <c r="C1394" t="s">
        <v>5692</v>
      </c>
      <c r="D1394" t="s">
        <v>5693</v>
      </c>
      <c r="E1394" s="5">
        <v>43349</v>
      </c>
      <c r="F1394" t="s">
        <v>5694</v>
      </c>
      <c r="G1394" s="5">
        <v>34997</v>
      </c>
      <c r="H1394" t="s">
        <v>5337</v>
      </c>
      <c r="I1394">
        <v>1995</v>
      </c>
      <c r="J1394">
        <f>2025-Table_Customer_Lookup[[#This Row],[birth_year]]</f>
        <v>30</v>
      </c>
      <c r="K1394">
        <f ca="1">RANDBETWEEN(120,300)</f>
        <v>249</v>
      </c>
      <c r="N1394" s="13" t="str" cm="1">
        <f t="array" ref="N1394">_xlfn.IFS(Table_Customer_Lookup[[#This Row],[home_store]]=3,"Low",Table_Customer_Lookup[[#This Row],[home_store]]=5,"Middle",Table_Customer_Lookup[[#This Row],[home_store]]=8,"High")</f>
        <v>Middle</v>
      </c>
      <c r="O1394" s="12">
        <f t="shared" si="21"/>
        <v>4</v>
      </c>
      <c r="P1394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Edan</v>
      </c>
      <c r="Q1394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395" spans="1:17" x14ac:dyDescent="0.3">
      <c r="A1395">
        <v>5403</v>
      </c>
      <c r="B1395">
        <v>5</v>
      </c>
      <c r="C1395" t="s">
        <v>5695</v>
      </c>
      <c r="D1395" t="s">
        <v>5696</v>
      </c>
      <c r="E1395" s="5">
        <v>42741</v>
      </c>
      <c r="F1395" t="s">
        <v>5697</v>
      </c>
      <c r="G1395" s="5">
        <v>29352</v>
      </c>
      <c r="H1395" t="s">
        <v>5337</v>
      </c>
      <c r="I1395">
        <v>1980</v>
      </c>
      <c r="J1395">
        <f>2025-Table_Customer_Lookup[[#This Row],[birth_year]]</f>
        <v>45</v>
      </c>
      <c r="K1395">
        <f ca="1">RANDBETWEEN(120,300)</f>
        <v>269</v>
      </c>
      <c r="N1395" s="13" t="str" cm="1">
        <f t="array" ref="N1395">_xlfn.IFS(Table_Customer_Lookup[[#This Row],[home_store]]=3,"Low",Table_Customer_Lookup[[#This Row],[home_store]]=5,"Middle",Table_Customer_Lookup[[#This Row],[home_store]]=8,"High")</f>
        <v>Middle</v>
      </c>
      <c r="O1395" s="12">
        <f t="shared" si="21"/>
        <v>5</v>
      </c>
      <c r="P1395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Nerea</v>
      </c>
      <c r="Q1395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396" spans="1:17" x14ac:dyDescent="0.3">
      <c r="A1396">
        <v>5406</v>
      </c>
      <c r="B1396">
        <v>5</v>
      </c>
      <c r="C1396" t="s">
        <v>5698</v>
      </c>
      <c r="D1396" t="s">
        <v>5699</v>
      </c>
      <c r="E1396" s="5">
        <v>43461</v>
      </c>
      <c r="F1396" t="s">
        <v>5700</v>
      </c>
      <c r="G1396" s="5">
        <v>36038</v>
      </c>
      <c r="H1396" t="s">
        <v>5337</v>
      </c>
      <c r="I1396">
        <v>1998</v>
      </c>
      <c r="J1396">
        <f>2025-Table_Customer_Lookup[[#This Row],[birth_year]]</f>
        <v>27</v>
      </c>
      <c r="K1396">
        <f ca="1">RANDBETWEEN(120,300)</f>
        <v>148</v>
      </c>
      <c r="N1396" s="13" t="str" cm="1">
        <f t="array" ref="N1396">_xlfn.IFS(Table_Customer_Lookup[[#This Row],[home_store]]=3,"Low",Table_Customer_Lookup[[#This Row],[home_store]]=5,"Middle",Table_Customer_Lookup[[#This Row],[home_store]]=8,"High")</f>
        <v>Middle</v>
      </c>
      <c r="O1396" s="12">
        <f t="shared" si="21"/>
        <v>8</v>
      </c>
      <c r="P1396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Caldwell</v>
      </c>
      <c r="Q1396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397" spans="1:17" x14ac:dyDescent="0.3">
      <c r="A1397">
        <v>5408</v>
      </c>
      <c r="B1397">
        <v>5</v>
      </c>
      <c r="C1397" t="s">
        <v>3675</v>
      </c>
      <c r="D1397" t="s">
        <v>5701</v>
      </c>
      <c r="E1397" s="5">
        <v>42932</v>
      </c>
      <c r="F1397" t="s">
        <v>5702</v>
      </c>
      <c r="G1397" s="5">
        <v>31123</v>
      </c>
      <c r="H1397" t="s">
        <v>5337</v>
      </c>
      <c r="I1397">
        <v>1985</v>
      </c>
      <c r="J1397">
        <f>2025-Table_Customer_Lookup[[#This Row],[birth_year]]</f>
        <v>40</v>
      </c>
      <c r="K1397">
        <f ca="1">RANDBETWEEN(120,300)</f>
        <v>197</v>
      </c>
      <c r="N1397" s="13" t="str" cm="1">
        <f t="array" ref="N1397">_xlfn.IFS(Table_Customer_Lookup[[#This Row],[home_store]]=3,"Low",Table_Customer_Lookup[[#This Row],[home_store]]=5,"Middle",Table_Customer_Lookup[[#This Row],[home_store]]=8,"High")</f>
        <v>Middle</v>
      </c>
      <c r="O1397" s="12">
        <f t="shared" si="21"/>
        <v>4</v>
      </c>
      <c r="P1397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Todd</v>
      </c>
      <c r="Q1397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398" spans="1:17" x14ac:dyDescent="0.3">
      <c r="A1398">
        <v>5420</v>
      </c>
      <c r="B1398">
        <v>5</v>
      </c>
      <c r="C1398" t="s">
        <v>3582</v>
      </c>
      <c r="D1398" t="s">
        <v>5703</v>
      </c>
      <c r="E1398" s="5">
        <v>43158</v>
      </c>
      <c r="F1398" t="s">
        <v>5704</v>
      </c>
      <c r="G1398" s="5">
        <v>33226</v>
      </c>
      <c r="H1398" t="s">
        <v>5337</v>
      </c>
      <c r="I1398">
        <v>1990</v>
      </c>
      <c r="J1398">
        <f>2025-Table_Customer_Lookup[[#This Row],[birth_year]]</f>
        <v>35</v>
      </c>
      <c r="K1398">
        <f ca="1">RANDBETWEEN(120,300)</f>
        <v>254</v>
      </c>
      <c r="N1398" s="13" t="str" cm="1">
        <f t="array" ref="N1398">_xlfn.IFS(Table_Customer_Lookup[[#This Row],[home_store]]=3,"Low",Table_Customer_Lookup[[#This Row],[home_store]]=5,"Middle",Table_Customer_Lookup[[#This Row],[home_store]]=8,"High")</f>
        <v>Middle</v>
      </c>
      <c r="O1398" s="12">
        <f t="shared" si="21"/>
        <v>7</v>
      </c>
      <c r="P1398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Jackson</v>
      </c>
      <c r="Q1398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399" spans="1:17" x14ac:dyDescent="0.3">
      <c r="A1399">
        <v>5421</v>
      </c>
      <c r="B1399">
        <v>5</v>
      </c>
      <c r="C1399" t="s">
        <v>5705</v>
      </c>
      <c r="D1399" t="s">
        <v>5706</v>
      </c>
      <c r="E1399" s="5">
        <v>43220</v>
      </c>
      <c r="F1399" t="s">
        <v>5707</v>
      </c>
      <c r="G1399" s="5">
        <v>33802</v>
      </c>
      <c r="H1399" t="s">
        <v>5337</v>
      </c>
      <c r="I1399">
        <v>1992</v>
      </c>
      <c r="J1399">
        <f>2025-Table_Customer_Lookup[[#This Row],[birth_year]]</f>
        <v>33</v>
      </c>
      <c r="K1399">
        <f ca="1">RANDBETWEEN(120,300)</f>
        <v>191</v>
      </c>
      <c r="N1399" s="13" t="str" cm="1">
        <f t="array" ref="N1399">_xlfn.IFS(Table_Customer_Lookup[[#This Row],[home_store]]=3,"Low",Table_Customer_Lookup[[#This Row],[home_store]]=5,"Middle",Table_Customer_Lookup[[#This Row],[home_store]]=8,"High")</f>
        <v>Middle</v>
      </c>
      <c r="O1399" s="12">
        <f t="shared" si="21"/>
        <v>5</v>
      </c>
      <c r="P1399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Jaime</v>
      </c>
      <c r="Q1399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400" spans="1:17" x14ac:dyDescent="0.3">
      <c r="A1400">
        <v>5430</v>
      </c>
      <c r="B1400">
        <v>5</v>
      </c>
      <c r="C1400" t="s">
        <v>3514</v>
      </c>
      <c r="D1400" t="s">
        <v>5708</v>
      </c>
      <c r="E1400" s="5">
        <v>43118</v>
      </c>
      <c r="F1400" t="s">
        <v>5709</v>
      </c>
      <c r="G1400" s="5">
        <v>32850</v>
      </c>
      <c r="H1400" t="s">
        <v>5337</v>
      </c>
      <c r="I1400">
        <v>1989</v>
      </c>
      <c r="J1400">
        <f>2025-Table_Customer_Lookup[[#This Row],[birth_year]]</f>
        <v>36</v>
      </c>
      <c r="K1400">
        <f ca="1">RANDBETWEEN(120,300)</f>
        <v>289</v>
      </c>
      <c r="N1400" s="13" t="str" cm="1">
        <f t="array" ref="N1400">_xlfn.IFS(Table_Customer_Lookup[[#This Row],[home_store]]=3,"Low",Table_Customer_Lookup[[#This Row],[home_store]]=5,"Middle",Table_Customer_Lookup[[#This Row],[home_store]]=8,"High")</f>
        <v>Middle</v>
      </c>
      <c r="O1400" s="12">
        <f t="shared" si="21"/>
        <v>7</v>
      </c>
      <c r="P1400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Gabriel</v>
      </c>
      <c r="Q1400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401" spans="1:17" x14ac:dyDescent="0.3">
      <c r="A1401">
        <v>5431</v>
      </c>
      <c r="B1401">
        <v>5</v>
      </c>
      <c r="C1401" t="s">
        <v>5710</v>
      </c>
      <c r="D1401" t="s">
        <v>5711</v>
      </c>
      <c r="E1401" s="5">
        <v>43182</v>
      </c>
      <c r="F1401" t="s">
        <v>5712</v>
      </c>
      <c r="G1401" s="5">
        <v>33447</v>
      </c>
      <c r="H1401" t="s">
        <v>5337</v>
      </c>
      <c r="I1401">
        <v>1991</v>
      </c>
      <c r="J1401">
        <f>2025-Table_Customer_Lookup[[#This Row],[birth_year]]</f>
        <v>34</v>
      </c>
      <c r="K1401">
        <f ca="1">RANDBETWEEN(120,300)</f>
        <v>150</v>
      </c>
      <c r="N1401" s="13" t="str" cm="1">
        <f t="array" ref="N1401">_xlfn.IFS(Table_Customer_Lookup[[#This Row],[home_store]]=3,"Low",Table_Customer_Lookup[[#This Row],[home_store]]=5,"Middle",Table_Customer_Lookup[[#This Row],[home_store]]=8,"High")</f>
        <v>Middle</v>
      </c>
      <c r="O1401" s="12">
        <f t="shared" si="21"/>
        <v>5</v>
      </c>
      <c r="P1401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Emily</v>
      </c>
      <c r="Q1401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402" spans="1:17" x14ac:dyDescent="0.3">
      <c r="A1402">
        <v>5432</v>
      </c>
      <c r="B1402">
        <v>5</v>
      </c>
      <c r="C1402" t="s">
        <v>2491</v>
      </c>
      <c r="D1402" t="s">
        <v>5713</v>
      </c>
      <c r="E1402" s="5">
        <v>42822</v>
      </c>
      <c r="F1402" t="s">
        <v>5714</v>
      </c>
      <c r="G1402" s="5">
        <v>30104</v>
      </c>
      <c r="H1402" t="s">
        <v>5337</v>
      </c>
      <c r="I1402">
        <v>1982</v>
      </c>
      <c r="J1402">
        <f>2025-Table_Customer_Lookup[[#This Row],[birth_year]]</f>
        <v>43</v>
      </c>
      <c r="K1402">
        <f ca="1">RANDBETWEEN(120,300)</f>
        <v>125</v>
      </c>
      <c r="N1402" s="13" t="str" cm="1">
        <f t="array" ref="N1402">_xlfn.IFS(Table_Customer_Lookup[[#This Row],[home_store]]=3,"Low",Table_Customer_Lookup[[#This Row],[home_store]]=5,"Middle",Table_Customer_Lookup[[#This Row],[home_store]]=8,"High")</f>
        <v>Middle</v>
      </c>
      <c r="O1402" s="12">
        <f t="shared" si="21"/>
        <v>3</v>
      </c>
      <c r="P1402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Joy</v>
      </c>
      <c r="Q1402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403" spans="1:17" x14ac:dyDescent="0.3">
      <c r="A1403">
        <v>5433</v>
      </c>
      <c r="B1403">
        <v>5</v>
      </c>
      <c r="C1403" t="s">
        <v>3902</v>
      </c>
      <c r="D1403" t="s">
        <v>5715</v>
      </c>
      <c r="E1403" s="5">
        <v>42994</v>
      </c>
      <c r="F1403" t="s">
        <v>5716</v>
      </c>
      <c r="G1403" s="5">
        <v>31698</v>
      </c>
      <c r="H1403" t="s">
        <v>5337</v>
      </c>
      <c r="I1403">
        <v>1986</v>
      </c>
      <c r="J1403">
        <f>2025-Table_Customer_Lookup[[#This Row],[birth_year]]</f>
        <v>39</v>
      </c>
      <c r="K1403">
        <f ca="1">RANDBETWEEN(120,300)</f>
        <v>121</v>
      </c>
      <c r="N1403" s="13" t="str" cm="1">
        <f t="array" ref="N1403">_xlfn.IFS(Table_Customer_Lookup[[#This Row],[home_store]]=3,"Low",Table_Customer_Lookup[[#This Row],[home_store]]=5,"Middle",Table_Customer_Lookup[[#This Row],[home_store]]=8,"High")</f>
        <v>Middle</v>
      </c>
      <c r="O1403" s="12">
        <f t="shared" si="21"/>
        <v>7</v>
      </c>
      <c r="P1403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Kasimir</v>
      </c>
      <c r="Q1403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404" spans="1:17" x14ac:dyDescent="0.3">
      <c r="A1404">
        <v>5434</v>
      </c>
      <c r="B1404">
        <v>5</v>
      </c>
      <c r="C1404" t="s">
        <v>5717</v>
      </c>
      <c r="D1404" t="s">
        <v>5718</v>
      </c>
      <c r="E1404" s="5">
        <v>43485</v>
      </c>
      <c r="F1404" t="s">
        <v>5719</v>
      </c>
      <c r="G1404" s="5">
        <v>36259</v>
      </c>
      <c r="H1404" t="s">
        <v>5337</v>
      </c>
      <c r="I1404">
        <v>1999</v>
      </c>
      <c r="J1404">
        <f>2025-Table_Customer_Lookup[[#This Row],[birth_year]]</f>
        <v>26</v>
      </c>
      <c r="K1404">
        <f ca="1">RANDBETWEEN(120,300)</f>
        <v>223</v>
      </c>
      <c r="N1404" s="13" t="str" cm="1">
        <f t="array" ref="N1404">_xlfn.IFS(Table_Customer_Lookup[[#This Row],[home_store]]=3,"Low",Table_Customer_Lookup[[#This Row],[home_store]]=5,"Middle",Table_Customer_Lookup[[#This Row],[home_store]]=8,"High")</f>
        <v>Middle</v>
      </c>
      <c r="O1404" s="12">
        <f t="shared" si="21"/>
        <v>6</v>
      </c>
      <c r="P1404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Roanna</v>
      </c>
      <c r="Q1404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405" spans="1:17" x14ac:dyDescent="0.3">
      <c r="A1405">
        <v>5436</v>
      </c>
      <c r="B1405">
        <v>5</v>
      </c>
      <c r="C1405" t="s">
        <v>2349</v>
      </c>
      <c r="D1405" t="s">
        <v>5720</v>
      </c>
      <c r="E1405" s="5">
        <v>43058</v>
      </c>
      <c r="F1405" t="s">
        <v>5721</v>
      </c>
      <c r="G1405" s="5">
        <v>32296</v>
      </c>
      <c r="H1405" t="s">
        <v>5337</v>
      </c>
      <c r="I1405">
        <v>1988</v>
      </c>
      <c r="J1405">
        <f>2025-Table_Customer_Lookup[[#This Row],[birth_year]]</f>
        <v>37</v>
      </c>
      <c r="K1405">
        <f ca="1">RANDBETWEEN(120,300)</f>
        <v>268</v>
      </c>
      <c r="N1405" s="13" t="str" cm="1">
        <f t="array" ref="N1405">_xlfn.IFS(Table_Customer_Lookup[[#This Row],[home_store]]=3,"Low",Table_Customer_Lookup[[#This Row],[home_store]]=5,"Middle",Table_Customer_Lookup[[#This Row],[home_store]]=8,"High")</f>
        <v>Middle</v>
      </c>
      <c r="O1405" s="12">
        <f t="shared" si="21"/>
        <v>6</v>
      </c>
      <c r="P1405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Shelby</v>
      </c>
      <c r="Q1405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406" spans="1:17" x14ac:dyDescent="0.3">
      <c r="A1406">
        <v>5442</v>
      </c>
      <c r="B1406">
        <v>5</v>
      </c>
      <c r="C1406" t="s">
        <v>1989</v>
      </c>
      <c r="D1406" t="s">
        <v>5723</v>
      </c>
      <c r="E1406" s="5">
        <v>43313</v>
      </c>
      <c r="F1406" t="s">
        <v>5724</v>
      </c>
      <c r="G1406" s="5">
        <v>34665</v>
      </c>
      <c r="H1406" t="s">
        <v>5337</v>
      </c>
      <c r="I1406">
        <v>1994</v>
      </c>
      <c r="J1406">
        <f>2025-Table_Customer_Lookup[[#This Row],[birth_year]]</f>
        <v>31</v>
      </c>
      <c r="K1406">
        <f ca="1">RANDBETWEEN(120,300)</f>
        <v>234</v>
      </c>
      <c r="N1406" s="13" t="str" cm="1">
        <f t="array" ref="N1406">_xlfn.IFS(Table_Customer_Lookup[[#This Row],[home_store]]=3,"Low",Table_Customer_Lookup[[#This Row],[home_store]]=5,"Middle",Table_Customer_Lookup[[#This Row],[home_store]]=8,"High")</f>
        <v>Middle</v>
      </c>
      <c r="O1406" s="12">
        <f t="shared" si="21"/>
        <v>7</v>
      </c>
      <c r="P1406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Camilla</v>
      </c>
      <c r="Q1406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407" spans="1:17" x14ac:dyDescent="0.3">
      <c r="A1407">
        <v>5444</v>
      </c>
      <c r="B1407">
        <v>5</v>
      </c>
      <c r="C1407" t="s">
        <v>2854</v>
      </c>
      <c r="D1407" t="s">
        <v>5725</v>
      </c>
      <c r="E1407" s="5">
        <v>42922</v>
      </c>
      <c r="F1407" t="s">
        <v>5726</v>
      </c>
      <c r="G1407" s="5">
        <v>31034</v>
      </c>
      <c r="H1407" t="s">
        <v>5337</v>
      </c>
      <c r="I1407">
        <v>1984</v>
      </c>
      <c r="J1407">
        <f>2025-Table_Customer_Lookup[[#This Row],[birth_year]]</f>
        <v>41</v>
      </c>
      <c r="K1407">
        <f ca="1">RANDBETWEEN(120,300)</f>
        <v>260</v>
      </c>
      <c r="N1407" s="13" t="str" cm="1">
        <f t="array" ref="N1407">_xlfn.IFS(Table_Customer_Lookup[[#This Row],[home_store]]=3,"Low",Table_Customer_Lookup[[#This Row],[home_store]]=5,"Middle",Table_Customer_Lookup[[#This Row],[home_store]]=8,"High")</f>
        <v>Middle</v>
      </c>
      <c r="O1407" s="12">
        <f t="shared" si="21"/>
        <v>5</v>
      </c>
      <c r="P1407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Fiona</v>
      </c>
      <c r="Q1407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408" spans="1:17" x14ac:dyDescent="0.3">
      <c r="A1408">
        <v>5445</v>
      </c>
      <c r="B1408">
        <v>5</v>
      </c>
      <c r="C1408" t="s">
        <v>3325</v>
      </c>
      <c r="D1408" t="s">
        <v>5727</v>
      </c>
      <c r="E1408" s="5">
        <v>43497</v>
      </c>
      <c r="F1408" t="s">
        <v>5728</v>
      </c>
      <c r="G1408" s="5">
        <v>36370</v>
      </c>
      <c r="H1408" t="s">
        <v>5337</v>
      </c>
      <c r="I1408">
        <v>1999</v>
      </c>
      <c r="J1408">
        <f>2025-Table_Customer_Lookup[[#This Row],[birth_year]]</f>
        <v>26</v>
      </c>
      <c r="K1408">
        <f ca="1">RANDBETWEEN(120,300)</f>
        <v>230</v>
      </c>
      <c r="N1408" s="13" t="str" cm="1">
        <f t="array" ref="N1408">_xlfn.IFS(Table_Customer_Lookup[[#This Row],[home_store]]=3,"Low",Table_Customer_Lookup[[#This Row],[home_store]]=5,"Middle",Table_Customer_Lookup[[#This Row],[home_store]]=8,"High")</f>
        <v>Middle</v>
      </c>
      <c r="O1408" s="12">
        <f t="shared" si="21"/>
        <v>7</v>
      </c>
      <c r="P1408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Bradley</v>
      </c>
      <c r="Q1408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409" spans="1:17" x14ac:dyDescent="0.3">
      <c r="A1409">
        <v>5446</v>
      </c>
      <c r="B1409">
        <v>5</v>
      </c>
      <c r="C1409" t="s">
        <v>3379</v>
      </c>
      <c r="D1409" t="s">
        <v>5729</v>
      </c>
      <c r="E1409" s="5">
        <v>42801</v>
      </c>
      <c r="F1409" t="s">
        <v>5730</v>
      </c>
      <c r="G1409" s="5">
        <v>29905</v>
      </c>
      <c r="H1409" t="s">
        <v>5337</v>
      </c>
      <c r="I1409">
        <v>1981</v>
      </c>
      <c r="J1409">
        <f>2025-Table_Customer_Lookup[[#This Row],[birth_year]]</f>
        <v>44</v>
      </c>
      <c r="K1409">
        <f ca="1">RANDBETWEEN(120,300)</f>
        <v>183</v>
      </c>
      <c r="N1409" s="13" t="str" cm="1">
        <f t="array" ref="N1409">_xlfn.IFS(Table_Customer_Lookup[[#This Row],[home_store]]=3,"Low",Table_Customer_Lookup[[#This Row],[home_store]]=5,"Middle",Table_Customer_Lookup[[#This Row],[home_store]]=8,"High")</f>
        <v>Middle</v>
      </c>
      <c r="O1409" s="12">
        <f t="shared" si="21"/>
        <v>7</v>
      </c>
      <c r="P1409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Zachery</v>
      </c>
      <c r="Q1409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410" spans="1:17" x14ac:dyDescent="0.3">
      <c r="A1410">
        <v>5447</v>
      </c>
      <c r="B1410">
        <v>5</v>
      </c>
      <c r="C1410" t="s">
        <v>5731</v>
      </c>
      <c r="D1410" t="s">
        <v>5732</v>
      </c>
      <c r="E1410" s="5">
        <v>43285</v>
      </c>
      <c r="F1410" t="s">
        <v>5733</v>
      </c>
      <c r="G1410" s="5">
        <v>34399</v>
      </c>
      <c r="H1410" t="s">
        <v>5337</v>
      </c>
      <c r="I1410">
        <v>1994</v>
      </c>
      <c r="J1410">
        <f>2025-Table_Customer_Lookup[[#This Row],[birth_year]]</f>
        <v>31</v>
      </c>
      <c r="K1410">
        <f ca="1">RANDBETWEEN(120,300)</f>
        <v>276</v>
      </c>
      <c r="N1410" s="13" t="str" cm="1">
        <f t="array" ref="N1410">_xlfn.IFS(Table_Customer_Lookup[[#This Row],[home_store]]=3,"Low",Table_Customer_Lookup[[#This Row],[home_store]]=5,"Middle",Table_Customer_Lookup[[#This Row],[home_store]]=8,"High")</f>
        <v>Middle</v>
      </c>
      <c r="O1410" s="12">
        <f t="shared" si="21"/>
        <v>6</v>
      </c>
      <c r="P1410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Declan</v>
      </c>
      <c r="Q1410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411" spans="1:17" x14ac:dyDescent="0.3">
      <c r="A1411">
        <v>5448</v>
      </c>
      <c r="B1411">
        <v>5</v>
      </c>
      <c r="C1411" t="s">
        <v>3833</v>
      </c>
      <c r="D1411" t="s">
        <v>5734</v>
      </c>
      <c r="E1411" s="5">
        <v>43354</v>
      </c>
      <c r="F1411" t="s">
        <v>5735</v>
      </c>
      <c r="G1411" s="5">
        <v>35041</v>
      </c>
      <c r="H1411" t="s">
        <v>5337</v>
      </c>
      <c r="I1411">
        <v>1995</v>
      </c>
      <c r="J1411">
        <f>2025-Table_Customer_Lookup[[#This Row],[birth_year]]</f>
        <v>30</v>
      </c>
      <c r="K1411">
        <f ca="1">RANDBETWEEN(120,300)</f>
        <v>264</v>
      </c>
      <c r="N1411" s="13" t="str" cm="1">
        <f t="array" ref="N1411">_xlfn.IFS(Table_Customer_Lookup[[#This Row],[home_store]]=3,"Low",Table_Customer_Lookup[[#This Row],[home_store]]=5,"Middle",Table_Customer_Lookup[[#This Row],[home_store]]=8,"High")</f>
        <v>Middle</v>
      </c>
      <c r="O1411" s="12">
        <f t="shared" ref="O1411:O1474" si="22">LEN(C1411)</f>
        <v>5</v>
      </c>
      <c r="P1411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Mason</v>
      </c>
      <c r="Q1411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412" spans="1:17" x14ac:dyDescent="0.3">
      <c r="A1412">
        <v>5454</v>
      </c>
      <c r="B1412">
        <v>5</v>
      </c>
      <c r="C1412" t="s">
        <v>3352</v>
      </c>
      <c r="D1412" t="s">
        <v>5736</v>
      </c>
      <c r="E1412" s="5">
        <v>43518</v>
      </c>
      <c r="F1412" t="s">
        <v>5737</v>
      </c>
      <c r="G1412" s="5">
        <v>36569</v>
      </c>
      <c r="H1412" t="s">
        <v>5337</v>
      </c>
      <c r="I1412">
        <v>2000</v>
      </c>
      <c r="J1412">
        <f>2025-Table_Customer_Lookup[[#This Row],[birth_year]]</f>
        <v>25</v>
      </c>
      <c r="K1412">
        <f ca="1">RANDBETWEEN(120,300)</f>
        <v>276</v>
      </c>
      <c r="N1412" s="13" t="str" cm="1">
        <f t="array" ref="N1412">_xlfn.IFS(Table_Customer_Lookup[[#This Row],[home_store]]=3,"Low",Table_Customer_Lookup[[#This Row],[home_store]]=5,"Middle",Table_Customer_Lookup[[#This Row],[home_store]]=8,"High")</f>
        <v>Middle</v>
      </c>
      <c r="O1412" s="12">
        <f t="shared" si="22"/>
        <v>7</v>
      </c>
      <c r="P1412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Mufutau</v>
      </c>
      <c r="Q1412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413" spans="1:17" x14ac:dyDescent="0.3">
      <c r="A1413">
        <v>5456</v>
      </c>
      <c r="B1413">
        <v>5</v>
      </c>
      <c r="C1413" t="s">
        <v>3687</v>
      </c>
      <c r="D1413" t="s">
        <v>5738</v>
      </c>
      <c r="E1413" s="5">
        <v>43022</v>
      </c>
      <c r="F1413" t="s">
        <v>5739</v>
      </c>
      <c r="G1413" s="5">
        <v>31964</v>
      </c>
      <c r="H1413" t="s">
        <v>5337</v>
      </c>
      <c r="I1413">
        <v>1987</v>
      </c>
      <c r="J1413">
        <f>2025-Table_Customer_Lookup[[#This Row],[birth_year]]</f>
        <v>38</v>
      </c>
      <c r="K1413">
        <f ca="1">RANDBETWEEN(120,300)</f>
        <v>227</v>
      </c>
      <c r="N1413" s="13" t="str" cm="1">
        <f t="array" ref="N1413">_xlfn.IFS(Table_Customer_Lookup[[#This Row],[home_store]]=3,"Low",Table_Customer_Lookup[[#This Row],[home_store]]=5,"Middle",Table_Customer_Lookup[[#This Row],[home_store]]=8,"High")</f>
        <v>Middle</v>
      </c>
      <c r="O1413" s="12">
        <f t="shared" si="22"/>
        <v>8</v>
      </c>
      <c r="P1413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Chadwick</v>
      </c>
      <c r="Q1413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414" spans="1:17" x14ac:dyDescent="0.3">
      <c r="A1414">
        <v>5464</v>
      </c>
      <c r="B1414">
        <v>5</v>
      </c>
      <c r="C1414" t="s">
        <v>2074</v>
      </c>
      <c r="D1414" t="s">
        <v>5740</v>
      </c>
      <c r="E1414" s="5">
        <v>43263</v>
      </c>
      <c r="F1414" t="s">
        <v>5741</v>
      </c>
      <c r="G1414" s="5">
        <v>34200</v>
      </c>
      <c r="H1414" t="s">
        <v>5337</v>
      </c>
      <c r="I1414">
        <v>1993</v>
      </c>
      <c r="J1414">
        <f>2025-Table_Customer_Lookup[[#This Row],[birth_year]]</f>
        <v>32</v>
      </c>
      <c r="K1414">
        <f ca="1">RANDBETWEEN(120,300)</f>
        <v>221</v>
      </c>
      <c r="N1414" s="13" t="str" cm="1">
        <f t="array" ref="N1414">_xlfn.IFS(Table_Customer_Lookup[[#This Row],[home_store]]=3,"Low",Table_Customer_Lookup[[#This Row],[home_store]]=5,"Middle",Table_Customer_Lookup[[#This Row],[home_store]]=8,"High")</f>
        <v>Middle</v>
      </c>
      <c r="O1414" s="12">
        <f t="shared" si="22"/>
        <v>5</v>
      </c>
      <c r="P1414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Alisa</v>
      </c>
      <c r="Q1414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415" spans="1:17" x14ac:dyDescent="0.3">
      <c r="A1415">
        <v>5471</v>
      </c>
      <c r="B1415">
        <v>5</v>
      </c>
      <c r="C1415" t="s">
        <v>2262</v>
      </c>
      <c r="D1415" t="s">
        <v>5742</v>
      </c>
      <c r="E1415" s="5">
        <v>42972</v>
      </c>
      <c r="F1415" t="s">
        <v>5743</v>
      </c>
      <c r="G1415" s="5">
        <v>31499</v>
      </c>
      <c r="H1415" t="s">
        <v>5337</v>
      </c>
      <c r="I1415">
        <v>1986</v>
      </c>
      <c r="J1415">
        <f>2025-Table_Customer_Lookup[[#This Row],[birth_year]]</f>
        <v>39</v>
      </c>
      <c r="K1415">
        <f ca="1">RANDBETWEEN(120,300)</f>
        <v>144</v>
      </c>
      <c r="N1415" s="13" t="str" cm="1">
        <f t="array" ref="N1415">_xlfn.IFS(Table_Customer_Lookup[[#This Row],[home_store]]=3,"Low",Table_Customer_Lookup[[#This Row],[home_store]]=5,"Middle",Table_Customer_Lookup[[#This Row],[home_store]]=8,"High")</f>
        <v>Middle</v>
      </c>
      <c r="O1415" s="12">
        <f t="shared" si="22"/>
        <v>5</v>
      </c>
      <c r="P1415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Marah</v>
      </c>
      <c r="Q1415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416" spans="1:17" x14ac:dyDescent="0.3">
      <c r="A1416">
        <v>5472</v>
      </c>
      <c r="B1416">
        <v>5</v>
      </c>
      <c r="C1416" t="s">
        <v>2506</v>
      </c>
      <c r="D1416" t="s">
        <v>5744</v>
      </c>
      <c r="E1416" s="5">
        <v>42777</v>
      </c>
      <c r="F1416" t="s">
        <v>5745</v>
      </c>
      <c r="G1416" s="5">
        <v>29684</v>
      </c>
      <c r="H1416" t="s">
        <v>5337</v>
      </c>
      <c r="I1416">
        <v>1981</v>
      </c>
      <c r="J1416">
        <f>2025-Table_Customer_Lookup[[#This Row],[birth_year]]</f>
        <v>44</v>
      </c>
      <c r="K1416">
        <f ca="1">RANDBETWEEN(120,300)</f>
        <v>240</v>
      </c>
      <c r="N1416" s="13" t="str" cm="1">
        <f t="array" ref="N1416">_xlfn.IFS(Table_Customer_Lookup[[#This Row],[home_store]]=3,"Low",Table_Customer_Lookup[[#This Row],[home_store]]=5,"Middle",Table_Customer_Lookup[[#This Row],[home_store]]=8,"High")</f>
        <v>Middle</v>
      </c>
      <c r="O1416" s="12">
        <f t="shared" si="22"/>
        <v>6</v>
      </c>
      <c r="P1416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Gloria</v>
      </c>
      <c r="Q1416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417" spans="1:17" x14ac:dyDescent="0.3">
      <c r="A1417">
        <v>5474</v>
      </c>
      <c r="B1417">
        <v>5</v>
      </c>
      <c r="C1417" t="s">
        <v>4195</v>
      </c>
      <c r="D1417" t="s">
        <v>5746</v>
      </c>
      <c r="E1417" s="5">
        <v>43380</v>
      </c>
      <c r="F1417" t="s">
        <v>5747</v>
      </c>
      <c r="G1417" s="5">
        <v>35285</v>
      </c>
      <c r="H1417" t="s">
        <v>5337</v>
      </c>
      <c r="I1417">
        <v>1996</v>
      </c>
      <c r="J1417">
        <f>2025-Table_Customer_Lookup[[#This Row],[birth_year]]</f>
        <v>29</v>
      </c>
      <c r="K1417">
        <f ca="1">RANDBETWEEN(120,300)</f>
        <v>212</v>
      </c>
      <c r="N1417" s="13" t="str" cm="1">
        <f t="array" ref="N1417">_xlfn.IFS(Table_Customer_Lookup[[#This Row],[home_store]]=3,"Low",Table_Customer_Lookup[[#This Row],[home_store]]=5,"Middle",Table_Customer_Lookup[[#This Row],[home_store]]=8,"High")</f>
        <v>Middle</v>
      </c>
      <c r="O1417" s="12">
        <f t="shared" si="22"/>
        <v>5</v>
      </c>
      <c r="P1417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Boris</v>
      </c>
      <c r="Q1417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418" spans="1:17" x14ac:dyDescent="0.3">
      <c r="A1418">
        <v>5475</v>
      </c>
      <c r="B1418">
        <v>5</v>
      </c>
      <c r="C1418" t="s">
        <v>2751</v>
      </c>
      <c r="D1418" t="s">
        <v>5748</v>
      </c>
      <c r="E1418" s="5">
        <v>43232</v>
      </c>
      <c r="F1418" t="s">
        <v>5749</v>
      </c>
      <c r="G1418" s="5">
        <v>33912</v>
      </c>
      <c r="H1418" t="s">
        <v>5337</v>
      </c>
      <c r="I1418">
        <v>1992</v>
      </c>
      <c r="J1418">
        <f>2025-Table_Customer_Lookup[[#This Row],[birth_year]]</f>
        <v>33</v>
      </c>
      <c r="K1418">
        <f ca="1">RANDBETWEEN(120,300)</f>
        <v>151</v>
      </c>
      <c r="N1418" s="13" t="str" cm="1">
        <f t="array" ref="N1418">_xlfn.IFS(Table_Customer_Lookup[[#This Row],[home_store]]=3,"Low",Table_Customer_Lookup[[#This Row],[home_store]]=5,"Middle",Table_Customer_Lookup[[#This Row],[home_store]]=8,"High")</f>
        <v>Middle</v>
      </c>
      <c r="O1418" s="12">
        <f t="shared" si="22"/>
        <v>7</v>
      </c>
      <c r="P1418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Colette</v>
      </c>
      <c r="Q1418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419" spans="1:17" x14ac:dyDescent="0.3">
      <c r="A1419">
        <v>5479</v>
      </c>
      <c r="B1419">
        <v>5</v>
      </c>
      <c r="C1419" t="s">
        <v>2138</v>
      </c>
      <c r="D1419" t="s">
        <v>5750</v>
      </c>
      <c r="E1419" s="5">
        <v>42772</v>
      </c>
      <c r="F1419" t="s">
        <v>5751</v>
      </c>
      <c r="G1419" s="5">
        <v>29640</v>
      </c>
      <c r="H1419" t="s">
        <v>5337</v>
      </c>
      <c r="I1419">
        <v>1981</v>
      </c>
      <c r="J1419">
        <f>2025-Table_Customer_Lookup[[#This Row],[birth_year]]</f>
        <v>44</v>
      </c>
      <c r="K1419">
        <f ca="1">RANDBETWEEN(120,300)</f>
        <v>236</v>
      </c>
      <c r="N1419" s="13" t="str" cm="1">
        <f t="array" ref="N1419">_xlfn.IFS(Table_Customer_Lookup[[#This Row],[home_store]]=3,"Low",Table_Customer_Lookup[[#This Row],[home_store]]=5,"Middle",Table_Customer_Lookup[[#This Row],[home_store]]=8,"High")</f>
        <v>Middle</v>
      </c>
      <c r="O1419" s="12">
        <f t="shared" si="22"/>
        <v>7</v>
      </c>
      <c r="P1419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Alfreda</v>
      </c>
      <c r="Q1419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420" spans="1:17" x14ac:dyDescent="0.3">
      <c r="A1420">
        <v>5481</v>
      </c>
      <c r="B1420">
        <v>5</v>
      </c>
      <c r="C1420" t="s">
        <v>3553</v>
      </c>
      <c r="D1420" t="s">
        <v>5752</v>
      </c>
      <c r="E1420" s="5">
        <v>43330</v>
      </c>
      <c r="F1420" t="s">
        <v>5753</v>
      </c>
      <c r="G1420" s="5">
        <v>34820</v>
      </c>
      <c r="H1420" t="s">
        <v>5337</v>
      </c>
      <c r="I1420">
        <v>1995</v>
      </c>
      <c r="J1420">
        <f>2025-Table_Customer_Lookup[[#This Row],[birth_year]]</f>
        <v>30</v>
      </c>
      <c r="K1420">
        <f ca="1">RANDBETWEEN(120,300)</f>
        <v>275</v>
      </c>
      <c r="N1420" s="13" t="str" cm="1">
        <f t="array" ref="N1420">_xlfn.IFS(Table_Customer_Lookup[[#This Row],[home_store]]=3,"Low",Table_Customer_Lookup[[#This Row],[home_store]]=5,"Middle",Table_Customer_Lookup[[#This Row],[home_store]]=8,"High")</f>
        <v>Middle</v>
      </c>
      <c r="O1420" s="12">
        <f t="shared" si="22"/>
        <v>5</v>
      </c>
      <c r="P1420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Peter</v>
      </c>
      <c r="Q1420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421" spans="1:17" x14ac:dyDescent="0.3">
      <c r="A1421">
        <v>5483</v>
      </c>
      <c r="B1421">
        <v>5</v>
      </c>
      <c r="C1421" t="s">
        <v>2158</v>
      </c>
      <c r="D1421" t="s">
        <v>5754</v>
      </c>
      <c r="E1421" s="5">
        <v>43101</v>
      </c>
      <c r="F1421" t="s">
        <v>5755</v>
      </c>
      <c r="G1421" s="5">
        <v>32695</v>
      </c>
      <c r="H1421" t="s">
        <v>5337</v>
      </c>
      <c r="I1421">
        <v>1989</v>
      </c>
      <c r="J1421">
        <f>2025-Table_Customer_Lookup[[#This Row],[birth_year]]</f>
        <v>36</v>
      </c>
      <c r="K1421">
        <f ca="1">RANDBETWEEN(120,300)</f>
        <v>278</v>
      </c>
      <c r="N1421" s="13" t="str" cm="1">
        <f t="array" ref="N1421">_xlfn.IFS(Table_Customer_Lookup[[#This Row],[home_store]]=3,"Low",Table_Customer_Lookup[[#This Row],[home_store]]=5,"Middle",Table_Customer_Lookup[[#This Row],[home_store]]=8,"High")</f>
        <v>Middle</v>
      </c>
      <c r="O1421" s="12">
        <f t="shared" si="22"/>
        <v>4</v>
      </c>
      <c r="P1421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Lucy</v>
      </c>
      <c r="Q1421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422" spans="1:17" x14ac:dyDescent="0.3">
      <c r="A1422">
        <v>5484</v>
      </c>
      <c r="B1422">
        <v>5</v>
      </c>
      <c r="C1422" t="s">
        <v>3830</v>
      </c>
      <c r="D1422" t="s">
        <v>5756</v>
      </c>
      <c r="E1422" s="5">
        <v>42841</v>
      </c>
      <c r="F1422" t="s">
        <v>5757</v>
      </c>
      <c r="G1422" s="5">
        <v>30282</v>
      </c>
      <c r="H1422" t="s">
        <v>5337</v>
      </c>
      <c r="I1422">
        <v>1982</v>
      </c>
      <c r="J1422">
        <f>2025-Table_Customer_Lookup[[#This Row],[birth_year]]</f>
        <v>43</v>
      </c>
      <c r="K1422">
        <f ca="1">RANDBETWEEN(120,300)</f>
        <v>182</v>
      </c>
      <c r="N1422" s="13" t="str" cm="1">
        <f t="array" ref="N1422">_xlfn.IFS(Table_Customer_Lookup[[#This Row],[home_store]]=3,"Low",Table_Customer_Lookup[[#This Row],[home_store]]=5,"Middle",Table_Customer_Lookup[[#This Row],[home_store]]=8,"High")</f>
        <v>Middle</v>
      </c>
      <c r="O1422" s="12">
        <f t="shared" si="22"/>
        <v>3</v>
      </c>
      <c r="P1422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Ira</v>
      </c>
      <c r="Q1422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423" spans="1:17" x14ac:dyDescent="0.3">
      <c r="A1423">
        <v>5486</v>
      </c>
      <c r="B1423">
        <v>5</v>
      </c>
      <c r="C1423" t="s">
        <v>5758</v>
      </c>
      <c r="D1423" t="s">
        <v>5759</v>
      </c>
      <c r="E1423" s="5">
        <v>43537</v>
      </c>
      <c r="F1423" t="s">
        <v>5760</v>
      </c>
      <c r="G1423" s="5">
        <v>36746</v>
      </c>
      <c r="H1423" t="s">
        <v>5337</v>
      </c>
      <c r="I1423">
        <v>2000</v>
      </c>
      <c r="J1423">
        <f>2025-Table_Customer_Lookup[[#This Row],[birth_year]]</f>
        <v>25</v>
      </c>
      <c r="K1423">
        <f ca="1">RANDBETWEEN(120,300)</f>
        <v>236</v>
      </c>
      <c r="N1423" s="13" t="str" cm="1">
        <f t="array" ref="N1423">_xlfn.IFS(Table_Customer_Lookup[[#This Row],[home_store]]=3,"Low",Table_Customer_Lookup[[#This Row],[home_store]]=5,"Middle",Table_Customer_Lookup[[#This Row],[home_store]]=8,"High")</f>
        <v>Middle</v>
      </c>
      <c r="O1423" s="12">
        <f t="shared" si="22"/>
        <v>6</v>
      </c>
      <c r="P1423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Odette</v>
      </c>
      <c r="Q1423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424" spans="1:17" x14ac:dyDescent="0.3">
      <c r="A1424">
        <v>5487</v>
      </c>
      <c r="B1424">
        <v>5</v>
      </c>
      <c r="C1424" t="s">
        <v>5761</v>
      </c>
      <c r="D1424" t="s">
        <v>5762</v>
      </c>
      <c r="E1424" s="5">
        <v>43180</v>
      </c>
      <c r="F1424" t="s">
        <v>5763</v>
      </c>
      <c r="G1424" s="5">
        <v>33425</v>
      </c>
      <c r="H1424" t="s">
        <v>5337</v>
      </c>
      <c r="I1424">
        <v>1991</v>
      </c>
      <c r="J1424">
        <f>2025-Table_Customer_Lookup[[#This Row],[birth_year]]</f>
        <v>34</v>
      </c>
      <c r="K1424">
        <f ca="1">RANDBETWEEN(120,300)</f>
        <v>261</v>
      </c>
      <c r="N1424" s="13" t="str" cm="1">
        <f t="array" ref="N1424">_xlfn.IFS(Table_Customer_Lookup[[#This Row],[home_store]]=3,"Low",Table_Customer_Lookup[[#This Row],[home_store]]=5,"Middle",Table_Customer_Lookup[[#This Row],[home_store]]=8,"High")</f>
        <v>Middle</v>
      </c>
      <c r="O1424" s="12">
        <f t="shared" si="22"/>
        <v>7</v>
      </c>
      <c r="P1424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Desirae</v>
      </c>
      <c r="Q1424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425" spans="1:17" x14ac:dyDescent="0.3">
      <c r="A1425">
        <v>5503</v>
      </c>
      <c r="B1425">
        <v>5</v>
      </c>
      <c r="C1425" t="s">
        <v>5767</v>
      </c>
      <c r="D1425" t="s">
        <v>5768</v>
      </c>
      <c r="E1425" s="5">
        <v>43032</v>
      </c>
      <c r="F1425" t="s">
        <v>5769</v>
      </c>
      <c r="G1425" s="5">
        <v>32053</v>
      </c>
      <c r="H1425" t="s">
        <v>5337</v>
      </c>
      <c r="I1425">
        <v>1987</v>
      </c>
      <c r="J1425">
        <f>2025-Table_Customer_Lookup[[#This Row],[birth_year]]</f>
        <v>38</v>
      </c>
      <c r="K1425">
        <f ca="1">RANDBETWEEN(120,300)</f>
        <v>220</v>
      </c>
      <c r="N1425" s="13" t="str" cm="1">
        <f t="array" ref="N1425">_xlfn.IFS(Table_Customer_Lookup[[#This Row],[home_store]]=3,"Low",Table_Customer_Lookup[[#This Row],[home_store]]=5,"Middle",Table_Customer_Lookup[[#This Row],[home_store]]=8,"High")</f>
        <v>Middle</v>
      </c>
      <c r="O1425" s="12">
        <f t="shared" si="22"/>
        <v>5</v>
      </c>
      <c r="P1425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Aaron</v>
      </c>
      <c r="Q1425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426" spans="1:17" x14ac:dyDescent="0.3">
      <c r="A1426">
        <v>5509</v>
      </c>
      <c r="B1426">
        <v>5</v>
      </c>
      <c r="C1426" t="s">
        <v>3741</v>
      </c>
      <c r="D1426" t="s">
        <v>5770</v>
      </c>
      <c r="E1426" s="5">
        <v>43409</v>
      </c>
      <c r="F1426" t="s">
        <v>5771</v>
      </c>
      <c r="G1426" s="5">
        <v>35551</v>
      </c>
      <c r="H1426" t="s">
        <v>5337</v>
      </c>
      <c r="I1426">
        <v>1997</v>
      </c>
      <c r="J1426">
        <f>2025-Table_Customer_Lookup[[#This Row],[birth_year]]</f>
        <v>28</v>
      </c>
      <c r="K1426">
        <f ca="1">RANDBETWEEN(120,300)</f>
        <v>291</v>
      </c>
      <c r="N1426" s="13" t="str" cm="1">
        <f t="array" ref="N1426">_xlfn.IFS(Table_Customer_Lookup[[#This Row],[home_store]]=3,"Low",Table_Customer_Lookup[[#This Row],[home_store]]=5,"Middle",Table_Customer_Lookup[[#This Row],[home_store]]=8,"High")</f>
        <v>Middle</v>
      </c>
      <c r="O1426" s="12">
        <f t="shared" si="22"/>
        <v>6</v>
      </c>
      <c r="P1426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Norman</v>
      </c>
      <c r="Q1426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427" spans="1:17" x14ac:dyDescent="0.3">
      <c r="A1427">
        <v>5513</v>
      </c>
      <c r="B1427">
        <v>5</v>
      </c>
      <c r="C1427" t="s">
        <v>5772</v>
      </c>
      <c r="D1427" t="s">
        <v>5773</v>
      </c>
      <c r="E1427" s="5">
        <v>43463</v>
      </c>
      <c r="F1427" t="s">
        <v>5774</v>
      </c>
      <c r="G1427" s="5">
        <v>36060</v>
      </c>
      <c r="H1427" t="s">
        <v>5337</v>
      </c>
      <c r="I1427">
        <v>1998</v>
      </c>
      <c r="J1427">
        <f>2025-Table_Customer_Lookup[[#This Row],[birth_year]]</f>
        <v>27</v>
      </c>
      <c r="K1427">
        <f ca="1">RANDBETWEEN(120,300)</f>
        <v>209</v>
      </c>
      <c r="N1427" s="13" t="str" cm="1">
        <f t="array" ref="N1427">_xlfn.IFS(Table_Customer_Lookup[[#This Row],[home_store]]=3,"Low",Table_Customer_Lookup[[#This Row],[home_store]]=5,"Middle",Table_Customer_Lookup[[#This Row],[home_store]]=8,"High")</f>
        <v>Middle</v>
      </c>
      <c r="O1427" s="12">
        <f t="shared" si="22"/>
        <v>6</v>
      </c>
      <c r="P1427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Clarke</v>
      </c>
      <c r="Q1427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428" spans="1:17" x14ac:dyDescent="0.3">
      <c r="A1428">
        <v>5515</v>
      </c>
      <c r="B1428">
        <v>5</v>
      </c>
      <c r="C1428" t="s">
        <v>3319</v>
      </c>
      <c r="D1428" t="s">
        <v>5775</v>
      </c>
      <c r="E1428" s="5">
        <v>42927</v>
      </c>
      <c r="F1428" t="s">
        <v>5776</v>
      </c>
      <c r="G1428" s="5">
        <v>31079</v>
      </c>
      <c r="H1428" t="s">
        <v>5337</v>
      </c>
      <c r="I1428">
        <v>1985</v>
      </c>
      <c r="J1428">
        <f>2025-Table_Customer_Lookup[[#This Row],[birth_year]]</f>
        <v>40</v>
      </c>
      <c r="K1428">
        <f ca="1">RANDBETWEEN(120,300)</f>
        <v>177</v>
      </c>
      <c r="N1428" s="13" t="str" cm="1">
        <f t="array" ref="N1428">_xlfn.IFS(Table_Customer_Lookup[[#This Row],[home_store]]=3,"Low",Table_Customer_Lookup[[#This Row],[home_store]]=5,"Middle",Table_Customer_Lookup[[#This Row],[home_store]]=8,"High")</f>
        <v>Middle</v>
      </c>
      <c r="O1428" s="12">
        <f t="shared" si="22"/>
        <v>5</v>
      </c>
      <c r="P1428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Basil</v>
      </c>
      <c r="Q1428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429" spans="1:17" x14ac:dyDescent="0.3">
      <c r="A1429">
        <v>5516</v>
      </c>
      <c r="B1429">
        <v>5</v>
      </c>
      <c r="C1429" t="s">
        <v>2224</v>
      </c>
      <c r="D1429" t="s">
        <v>5777</v>
      </c>
      <c r="E1429" s="5">
        <v>42906</v>
      </c>
      <c r="F1429" t="s">
        <v>5778</v>
      </c>
      <c r="G1429" s="5">
        <v>30879</v>
      </c>
      <c r="H1429" t="s">
        <v>5337</v>
      </c>
      <c r="I1429">
        <v>1984</v>
      </c>
      <c r="J1429">
        <f>2025-Table_Customer_Lookup[[#This Row],[birth_year]]</f>
        <v>41</v>
      </c>
      <c r="K1429">
        <f ca="1">RANDBETWEEN(120,300)</f>
        <v>196</v>
      </c>
      <c r="N1429" s="13" t="str" cm="1">
        <f t="array" ref="N1429">_xlfn.IFS(Table_Customer_Lookup[[#This Row],[home_store]]=3,"Low",Table_Customer_Lookup[[#This Row],[home_store]]=5,"Middle",Table_Customer_Lookup[[#This Row],[home_store]]=8,"High")</f>
        <v>Middle</v>
      </c>
      <c r="O1429" s="12">
        <f t="shared" si="22"/>
        <v>4</v>
      </c>
      <c r="P1429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Jada</v>
      </c>
      <c r="Q1429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430" spans="1:17" x14ac:dyDescent="0.3">
      <c r="A1430">
        <v>5517</v>
      </c>
      <c r="B1430">
        <v>5</v>
      </c>
      <c r="C1430" t="s">
        <v>5779</v>
      </c>
      <c r="D1430" t="s">
        <v>5780</v>
      </c>
      <c r="E1430" s="5">
        <v>43304</v>
      </c>
      <c r="F1430" t="s">
        <v>5781</v>
      </c>
      <c r="G1430" s="5">
        <v>34576</v>
      </c>
      <c r="H1430" t="s">
        <v>5337</v>
      </c>
      <c r="I1430">
        <v>1994</v>
      </c>
      <c r="J1430">
        <f>2025-Table_Customer_Lookup[[#This Row],[birth_year]]</f>
        <v>31</v>
      </c>
      <c r="K1430">
        <f ca="1">RANDBETWEEN(120,300)</f>
        <v>245</v>
      </c>
      <c r="N1430" s="13" t="str" cm="1">
        <f t="array" ref="N1430">_xlfn.IFS(Table_Customer_Lookup[[#This Row],[home_store]]=3,"Low",Table_Customer_Lookup[[#This Row],[home_store]]=5,"Middle",Table_Customer_Lookup[[#This Row],[home_store]]=8,"High")</f>
        <v>Middle</v>
      </c>
      <c r="O1430" s="12">
        <f t="shared" si="22"/>
        <v>6</v>
      </c>
      <c r="P1430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Bianca</v>
      </c>
      <c r="Q1430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431" spans="1:17" x14ac:dyDescent="0.3">
      <c r="A1431">
        <v>5519</v>
      </c>
      <c r="B1431">
        <v>5</v>
      </c>
      <c r="C1431" t="s">
        <v>3349</v>
      </c>
      <c r="D1431" t="s">
        <v>5782</v>
      </c>
      <c r="E1431" s="5">
        <v>43175</v>
      </c>
      <c r="F1431" t="s">
        <v>5783</v>
      </c>
      <c r="G1431" s="5">
        <v>33381</v>
      </c>
      <c r="H1431" t="s">
        <v>5337</v>
      </c>
      <c r="I1431">
        <v>1991</v>
      </c>
      <c r="J1431">
        <f>2025-Table_Customer_Lookup[[#This Row],[birth_year]]</f>
        <v>34</v>
      </c>
      <c r="K1431">
        <f ca="1">RANDBETWEEN(120,300)</f>
        <v>257</v>
      </c>
      <c r="N1431" s="13" t="str" cm="1">
        <f t="array" ref="N1431">_xlfn.IFS(Table_Customer_Lookup[[#This Row],[home_store]]=3,"Low",Table_Customer_Lookup[[#This Row],[home_store]]=5,"Middle",Table_Customer_Lookup[[#This Row],[home_store]]=8,"High")</f>
        <v>Middle</v>
      </c>
      <c r="O1431" s="12">
        <f t="shared" si="22"/>
        <v>7</v>
      </c>
      <c r="P1431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Orlando</v>
      </c>
      <c r="Q1431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432" spans="1:17" x14ac:dyDescent="0.3">
      <c r="A1432">
        <v>5523</v>
      </c>
      <c r="B1432">
        <v>5</v>
      </c>
      <c r="C1432" t="s">
        <v>2398</v>
      </c>
      <c r="D1432" t="s">
        <v>5786</v>
      </c>
      <c r="E1432" s="5">
        <v>43487</v>
      </c>
      <c r="F1432" t="s">
        <v>5787</v>
      </c>
      <c r="G1432" s="5">
        <v>36281</v>
      </c>
      <c r="H1432" t="s">
        <v>5337</v>
      </c>
      <c r="I1432">
        <v>1999</v>
      </c>
      <c r="J1432">
        <f>2025-Table_Customer_Lookup[[#This Row],[birth_year]]</f>
        <v>26</v>
      </c>
      <c r="K1432">
        <f ca="1">RANDBETWEEN(120,300)</f>
        <v>188</v>
      </c>
      <c r="N1432" s="13" t="str" cm="1">
        <f t="array" ref="N1432">_xlfn.IFS(Table_Customer_Lookup[[#This Row],[home_store]]=3,"Low",Table_Customer_Lookup[[#This Row],[home_store]]=5,"Middle",Table_Customer_Lookup[[#This Row],[home_store]]=8,"High")</f>
        <v>Middle</v>
      </c>
      <c r="O1432" s="12">
        <f t="shared" si="22"/>
        <v>7</v>
      </c>
      <c r="P1432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Mikayla</v>
      </c>
      <c r="Q1432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433" spans="1:17" x14ac:dyDescent="0.3">
      <c r="A1433">
        <v>5528</v>
      </c>
      <c r="B1433">
        <v>5</v>
      </c>
      <c r="C1433" t="s">
        <v>3503</v>
      </c>
      <c r="D1433" t="s">
        <v>5790</v>
      </c>
      <c r="E1433" s="5">
        <v>43516</v>
      </c>
      <c r="F1433" t="s">
        <v>5791</v>
      </c>
      <c r="G1433" s="5">
        <v>36547</v>
      </c>
      <c r="H1433" t="s">
        <v>5337</v>
      </c>
      <c r="I1433">
        <v>2000</v>
      </c>
      <c r="J1433">
        <f>2025-Table_Customer_Lookup[[#This Row],[birth_year]]</f>
        <v>25</v>
      </c>
      <c r="K1433">
        <f ca="1">RANDBETWEEN(120,300)</f>
        <v>183</v>
      </c>
      <c r="N1433" s="13" t="str" cm="1">
        <f t="array" ref="N1433">_xlfn.IFS(Table_Customer_Lookup[[#This Row],[home_store]]=3,"Low",Table_Customer_Lookup[[#This Row],[home_store]]=5,"Middle",Table_Customer_Lookup[[#This Row],[home_store]]=8,"High")</f>
        <v>Middle</v>
      </c>
      <c r="O1433" s="12">
        <f t="shared" si="22"/>
        <v>5</v>
      </c>
      <c r="P1433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David</v>
      </c>
      <c r="Q1433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434" spans="1:17" x14ac:dyDescent="0.3">
      <c r="A1434">
        <v>5533</v>
      </c>
      <c r="B1434">
        <v>5</v>
      </c>
      <c r="C1434" t="s">
        <v>5792</v>
      </c>
      <c r="D1434" t="s">
        <v>5793</v>
      </c>
      <c r="E1434" s="5">
        <v>43092</v>
      </c>
      <c r="F1434" t="s">
        <v>5794</v>
      </c>
      <c r="G1434" s="5">
        <v>32606</v>
      </c>
      <c r="H1434" t="s">
        <v>5337</v>
      </c>
      <c r="I1434">
        <v>1989</v>
      </c>
      <c r="J1434">
        <f>2025-Table_Customer_Lookup[[#This Row],[birth_year]]</f>
        <v>36</v>
      </c>
      <c r="K1434">
        <f ca="1">RANDBETWEEN(120,300)</f>
        <v>175</v>
      </c>
      <c r="N1434" s="13" t="str" cm="1">
        <f t="array" ref="N1434">_xlfn.IFS(Table_Customer_Lookup[[#This Row],[home_store]]=3,"Low",Table_Customer_Lookup[[#This Row],[home_store]]=5,"Middle",Table_Customer_Lookup[[#This Row],[home_store]]=8,"High")</f>
        <v>Middle</v>
      </c>
      <c r="O1434" s="12">
        <f t="shared" si="22"/>
        <v>5</v>
      </c>
      <c r="P1434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Oscar</v>
      </c>
      <c r="Q1434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435" spans="1:17" x14ac:dyDescent="0.3">
      <c r="A1435">
        <v>5534</v>
      </c>
      <c r="B1435">
        <v>5</v>
      </c>
      <c r="C1435" t="s">
        <v>2864</v>
      </c>
      <c r="D1435" t="s">
        <v>5795</v>
      </c>
      <c r="E1435" s="5">
        <v>42863</v>
      </c>
      <c r="F1435" t="s">
        <v>5796</v>
      </c>
      <c r="G1435" s="5">
        <v>30481</v>
      </c>
      <c r="H1435" t="s">
        <v>5337</v>
      </c>
      <c r="I1435">
        <v>1983</v>
      </c>
      <c r="J1435">
        <f>2025-Table_Customer_Lookup[[#This Row],[birth_year]]</f>
        <v>42</v>
      </c>
      <c r="K1435">
        <f ca="1">RANDBETWEEN(120,300)</f>
        <v>215</v>
      </c>
      <c r="N1435" s="13" t="str" cm="1">
        <f t="array" ref="N1435">_xlfn.IFS(Table_Customer_Lookup[[#This Row],[home_store]]=3,"Low",Table_Customer_Lookup[[#This Row],[home_store]]=5,"Middle",Table_Customer_Lookup[[#This Row],[home_store]]=8,"High")</f>
        <v>Middle</v>
      </c>
      <c r="O1435" s="12">
        <f t="shared" si="22"/>
        <v>9</v>
      </c>
      <c r="P1435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Genevieve</v>
      </c>
      <c r="Q1435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436" spans="1:17" x14ac:dyDescent="0.3">
      <c r="A1436">
        <v>5539</v>
      </c>
      <c r="B1436">
        <v>5</v>
      </c>
      <c r="C1436" t="s">
        <v>5797</v>
      </c>
      <c r="D1436" t="s">
        <v>5798</v>
      </c>
      <c r="E1436" s="5">
        <v>42989</v>
      </c>
      <c r="F1436" t="s">
        <v>5799</v>
      </c>
      <c r="G1436" s="5">
        <v>31654</v>
      </c>
      <c r="H1436" t="s">
        <v>5337</v>
      </c>
      <c r="I1436">
        <v>1986</v>
      </c>
      <c r="J1436">
        <f>2025-Table_Customer_Lookup[[#This Row],[birth_year]]</f>
        <v>39</v>
      </c>
      <c r="K1436">
        <f ca="1">RANDBETWEEN(120,300)</f>
        <v>296</v>
      </c>
      <c r="N1436" s="13" t="str" cm="1">
        <f t="array" ref="N1436">_xlfn.IFS(Table_Customer_Lookup[[#This Row],[home_store]]=3,"Low",Table_Customer_Lookup[[#This Row],[home_store]]=5,"Middle",Table_Customer_Lookup[[#This Row],[home_store]]=8,"High")</f>
        <v>Middle</v>
      </c>
      <c r="O1436" s="12">
        <f t="shared" si="22"/>
        <v>7</v>
      </c>
      <c r="P1436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Melissa</v>
      </c>
      <c r="Q1436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437" spans="1:17" x14ac:dyDescent="0.3">
      <c r="A1437">
        <v>5542</v>
      </c>
      <c r="B1437">
        <v>5</v>
      </c>
      <c r="C1437" t="s">
        <v>3808</v>
      </c>
      <c r="D1437" t="s">
        <v>5800</v>
      </c>
      <c r="E1437" s="5">
        <v>43020</v>
      </c>
      <c r="F1437" t="s">
        <v>5801</v>
      </c>
      <c r="G1437" s="5">
        <v>31942</v>
      </c>
      <c r="H1437" t="s">
        <v>5337</v>
      </c>
      <c r="I1437">
        <v>1987</v>
      </c>
      <c r="J1437">
        <f>2025-Table_Customer_Lookup[[#This Row],[birth_year]]</f>
        <v>38</v>
      </c>
      <c r="K1437">
        <f ca="1">RANDBETWEEN(120,300)</f>
        <v>152</v>
      </c>
      <c r="N1437" s="13" t="str" cm="1">
        <f t="array" ref="N1437">_xlfn.IFS(Table_Customer_Lookup[[#This Row],[home_store]]=3,"Low",Table_Customer_Lookup[[#This Row],[home_store]]=5,"Middle",Table_Customer_Lookup[[#This Row],[home_store]]=8,"High")</f>
        <v>Middle</v>
      </c>
      <c r="O1437" s="12">
        <f t="shared" si="22"/>
        <v>6</v>
      </c>
      <c r="P1437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Samuel</v>
      </c>
      <c r="Q1437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438" spans="1:17" x14ac:dyDescent="0.3">
      <c r="A1438">
        <v>5543</v>
      </c>
      <c r="B1438">
        <v>5</v>
      </c>
      <c r="C1438" t="s">
        <v>5802</v>
      </c>
      <c r="D1438" t="s">
        <v>5803</v>
      </c>
      <c r="E1438" s="5">
        <v>43049</v>
      </c>
      <c r="F1438" t="s">
        <v>5804</v>
      </c>
      <c r="G1438" s="5">
        <v>32208</v>
      </c>
      <c r="H1438" t="s">
        <v>5337</v>
      </c>
      <c r="I1438">
        <v>1988</v>
      </c>
      <c r="J1438">
        <f>2025-Table_Customer_Lookup[[#This Row],[birth_year]]</f>
        <v>37</v>
      </c>
      <c r="K1438">
        <f ca="1">RANDBETWEEN(120,300)</f>
        <v>291</v>
      </c>
      <c r="N1438" s="13" t="str" cm="1">
        <f t="array" ref="N1438">_xlfn.IFS(Table_Customer_Lookup[[#This Row],[home_store]]=3,"Low",Table_Customer_Lookup[[#This Row],[home_store]]=5,"Middle",Table_Customer_Lookup[[#This Row],[home_store]]=8,"High")</f>
        <v>Middle</v>
      </c>
      <c r="O1438" s="12">
        <f t="shared" si="22"/>
        <v>3</v>
      </c>
      <c r="P1438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Hop</v>
      </c>
      <c r="Q1438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439" spans="1:17" x14ac:dyDescent="0.3">
      <c r="A1439">
        <v>5546</v>
      </c>
      <c r="B1439">
        <v>5</v>
      </c>
      <c r="C1439" t="s">
        <v>5805</v>
      </c>
      <c r="D1439" t="s">
        <v>5806</v>
      </c>
      <c r="E1439" s="5">
        <v>43471</v>
      </c>
      <c r="F1439" t="s">
        <v>5807</v>
      </c>
      <c r="G1439" s="5">
        <v>36126</v>
      </c>
      <c r="H1439" t="s">
        <v>5337</v>
      </c>
      <c r="I1439">
        <v>1998</v>
      </c>
      <c r="J1439">
        <f>2025-Table_Customer_Lookup[[#This Row],[birth_year]]</f>
        <v>27</v>
      </c>
      <c r="K1439">
        <f ca="1">RANDBETWEEN(120,300)</f>
        <v>279</v>
      </c>
      <c r="N1439" s="13" t="str" cm="1">
        <f t="array" ref="N1439">_xlfn.IFS(Table_Customer_Lookup[[#This Row],[home_store]]=3,"Low",Table_Customer_Lookup[[#This Row],[home_store]]=5,"Middle",Table_Customer_Lookup[[#This Row],[home_store]]=8,"High")</f>
        <v>Middle</v>
      </c>
      <c r="O1439" s="12">
        <f t="shared" si="22"/>
        <v>5</v>
      </c>
      <c r="P1439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Karen</v>
      </c>
      <c r="Q1439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440" spans="1:17" x14ac:dyDescent="0.3">
      <c r="A1440">
        <v>5557</v>
      </c>
      <c r="B1440">
        <v>5</v>
      </c>
      <c r="C1440" t="s">
        <v>5811</v>
      </c>
      <c r="D1440" t="s">
        <v>5812</v>
      </c>
      <c r="E1440" s="5">
        <v>43273</v>
      </c>
      <c r="F1440" t="s">
        <v>5813</v>
      </c>
      <c r="G1440" s="5">
        <v>34289</v>
      </c>
      <c r="H1440" t="s">
        <v>5337</v>
      </c>
      <c r="I1440">
        <v>1993</v>
      </c>
      <c r="J1440">
        <f>2025-Table_Customer_Lookup[[#This Row],[birth_year]]</f>
        <v>32</v>
      </c>
      <c r="K1440">
        <f ca="1">RANDBETWEEN(120,300)</f>
        <v>244</v>
      </c>
      <c r="N1440" s="13" t="str" cm="1">
        <f t="array" ref="N1440">_xlfn.IFS(Table_Customer_Lookup[[#This Row],[home_store]]=3,"Low",Table_Customer_Lookup[[#This Row],[home_store]]=5,"Middle",Table_Customer_Lookup[[#This Row],[home_store]]=8,"High")</f>
        <v>Middle</v>
      </c>
      <c r="O1440" s="12">
        <f t="shared" si="22"/>
        <v>7</v>
      </c>
      <c r="P1440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Allegra</v>
      </c>
      <c r="Q1440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441" spans="1:17" x14ac:dyDescent="0.3">
      <c r="A1441">
        <v>5559</v>
      </c>
      <c r="B1441">
        <v>5</v>
      </c>
      <c r="C1441" t="s">
        <v>4327</v>
      </c>
      <c r="D1441" t="s">
        <v>5814</v>
      </c>
      <c r="E1441" s="5">
        <v>43015</v>
      </c>
      <c r="F1441" t="s">
        <v>5815</v>
      </c>
      <c r="G1441" s="5">
        <v>31898</v>
      </c>
      <c r="H1441" t="s">
        <v>5337</v>
      </c>
      <c r="I1441">
        <v>1987</v>
      </c>
      <c r="J1441">
        <f>2025-Table_Customer_Lookup[[#This Row],[birth_year]]</f>
        <v>38</v>
      </c>
      <c r="K1441">
        <f ca="1">RANDBETWEEN(120,300)</f>
        <v>231</v>
      </c>
      <c r="N1441" s="13" t="str" cm="1">
        <f t="array" ref="N1441">_xlfn.IFS(Table_Customer_Lookup[[#This Row],[home_store]]=3,"Low",Table_Customer_Lookup[[#This Row],[home_store]]=5,"Middle",Table_Customer_Lookup[[#This Row],[home_store]]=8,"High")</f>
        <v>Middle</v>
      </c>
      <c r="O1441" s="12">
        <f t="shared" si="22"/>
        <v>6</v>
      </c>
      <c r="P1441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Keegan</v>
      </c>
      <c r="Q1441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442" spans="1:17" x14ac:dyDescent="0.3">
      <c r="A1442">
        <v>5560</v>
      </c>
      <c r="B1442">
        <v>5</v>
      </c>
      <c r="C1442" t="s">
        <v>5816</v>
      </c>
      <c r="D1442" t="s">
        <v>5817</v>
      </c>
      <c r="E1442" s="5">
        <v>43230</v>
      </c>
      <c r="F1442" t="s">
        <v>5818</v>
      </c>
      <c r="G1442" s="5">
        <v>33890</v>
      </c>
      <c r="H1442" t="s">
        <v>5337</v>
      </c>
      <c r="I1442">
        <v>1992</v>
      </c>
      <c r="J1442">
        <f>2025-Table_Customer_Lookup[[#This Row],[birth_year]]</f>
        <v>33</v>
      </c>
      <c r="K1442">
        <f ca="1">RANDBETWEEN(120,300)</f>
        <v>247</v>
      </c>
      <c r="N1442" s="13" t="str" cm="1">
        <f t="array" ref="N1442">_xlfn.IFS(Table_Customer_Lookup[[#This Row],[home_store]]=3,"Low",Table_Customer_Lookup[[#This Row],[home_store]]=5,"Middle",Table_Customer_Lookup[[#This Row],[home_store]]=8,"High")</f>
        <v>Middle</v>
      </c>
      <c r="O1442" s="12">
        <f t="shared" si="22"/>
        <v>5</v>
      </c>
      <c r="P1442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Nehru</v>
      </c>
      <c r="Q1442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443" spans="1:17" x14ac:dyDescent="0.3">
      <c r="A1443">
        <v>5562</v>
      </c>
      <c r="B1443">
        <v>5</v>
      </c>
      <c r="C1443" t="s">
        <v>5819</v>
      </c>
      <c r="D1443" t="s">
        <v>5820</v>
      </c>
      <c r="E1443" s="5">
        <v>43328</v>
      </c>
      <c r="F1443" t="s">
        <v>5821</v>
      </c>
      <c r="G1443" s="5">
        <v>34798</v>
      </c>
      <c r="H1443" t="s">
        <v>5337</v>
      </c>
      <c r="I1443">
        <v>1995</v>
      </c>
      <c r="J1443">
        <f>2025-Table_Customer_Lookup[[#This Row],[birth_year]]</f>
        <v>30</v>
      </c>
      <c r="K1443">
        <f ca="1">RANDBETWEEN(120,300)</f>
        <v>224</v>
      </c>
      <c r="N1443" s="13" t="str" cm="1">
        <f t="array" ref="N1443">_xlfn.IFS(Table_Customer_Lookup[[#This Row],[home_store]]=3,"Low",Table_Customer_Lookup[[#This Row],[home_store]]=5,"Middle",Table_Customer_Lookup[[#This Row],[home_store]]=8,"High")</f>
        <v>Middle</v>
      </c>
      <c r="O1443" s="12">
        <f t="shared" si="22"/>
        <v>8</v>
      </c>
      <c r="P1443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Hyacinth</v>
      </c>
      <c r="Q1443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444" spans="1:17" x14ac:dyDescent="0.3">
      <c r="A1444">
        <v>5563</v>
      </c>
      <c r="B1444">
        <v>5</v>
      </c>
      <c r="C1444" t="s">
        <v>4209</v>
      </c>
      <c r="D1444" t="s">
        <v>5822</v>
      </c>
      <c r="E1444" s="5">
        <v>43466</v>
      </c>
      <c r="F1444" t="s">
        <v>5823</v>
      </c>
      <c r="G1444" s="5">
        <v>36082</v>
      </c>
      <c r="H1444" t="s">
        <v>5337</v>
      </c>
      <c r="I1444">
        <v>1998</v>
      </c>
      <c r="J1444">
        <f>2025-Table_Customer_Lookup[[#This Row],[birth_year]]</f>
        <v>27</v>
      </c>
      <c r="K1444">
        <f ca="1">RANDBETWEEN(120,300)</f>
        <v>172</v>
      </c>
      <c r="N1444" s="13" t="str" cm="1">
        <f t="array" ref="N1444">_xlfn.IFS(Table_Customer_Lookup[[#This Row],[home_store]]=3,"Low",Table_Customer_Lookup[[#This Row],[home_store]]=5,"Middle",Table_Customer_Lookup[[#This Row],[home_store]]=8,"High")</f>
        <v>Middle</v>
      </c>
      <c r="O1444" s="12">
        <f t="shared" si="22"/>
        <v>7</v>
      </c>
      <c r="P1444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Armando</v>
      </c>
      <c r="Q1444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445" spans="1:17" x14ac:dyDescent="0.3">
      <c r="A1445">
        <v>5564</v>
      </c>
      <c r="B1445">
        <v>5</v>
      </c>
      <c r="C1445" t="s">
        <v>5824</v>
      </c>
      <c r="D1445" t="s">
        <v>5825</v>
      </c>
      <c r="E1445" s="5">
        <v>43168</v>
      </c>
      <c r="F1445" t="s">
        <v>5826</v>
      </c>
      <c r="G1445" s="5">
        <v>33315</v>
      </c>
      <c r="H1445" t="s">
        <v>5337</v>
      </c>
      <c r="I1445">
        <v>1991</v>
      </c>
      <c r="J1445">
        <f>2025-Table_Customer_Lookup[[#This Row],[birth_year]]</f>
        <v>34</v>
      </c>
      <c r="K1445">
        <f ca="1">RANDBETWEEN(120,300)</f>
        <v>214</v>
      </c>
      <c r="N1445" s="13" t="str" cm="1">
        <f t="array" ref="N1445">_xlfn.IFS(Table_Customer_Lookup[[#This Row],[home_store]]=3,"Low",Table_Customer_Lookup[[#This Row],[home_store]]=5,"Middle",Table_Customer_Lookup[[#This Row],[home_store]]=8,"High")</f>
        <v>Middle</v>
      </c>
      <c r="O1445" s="12">
        <f t="shared" si="22"/>
        <v>6</v>
      </c>
      <c r="P1445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Tanner</v>
      </c>
      <c r="Q1445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446" spans="1:17" x14ac:dyDescent="0.3">
      <c r="A1446">
        <v>5565</v>
      </c>
      <c r="B1446">
        <v>5</v>
      </c>
      <c r="C1446" t="s">
        <v>5552</v>
      </c>
      <c r="D1446" t="s">
        <v>5827</v>
      </c>
      <c r="E1446" s="5">
        <v>43432</v>
      </c>
      <c r="F1446" t="s">
        <v>5828</v>
      </c>
      <c r="G1446" s="5">
        <v>35772</v>
      </c>
      <c r="H1446" t="s">
        <v>5337</v>
      </c>
      <c r="I1446">
        <v>1997</v>
      </c>
      <c r="J1446">
        <f>2025-Table_Customer_Lookup[[#This Row],[birth_year]]</f>
        <v>28</v>
      </c>
      <c r="K1446">
        <f ca="1">RANDBETWEEN(120,300)</f>
        <v>227</v>
      </c>
      <c r="N1446" s="13" t="str" cm="1">
        <f t="array" ref="N1446">_xlfn.IFS(Table_Customer_Lookup[[#This Row],[home_store]]=3,"Low",Table_Customer_Lookup[[#This Row],[home_store]]=5,"Middle",Table_Customer_Lookup[[#This Row],[home_store]]=8,"High")</f>
        <v>Middle</v>
      </c>
      <c r="O1446" s="12">
        <f t="shared" si="22"/>
        <v>5</v>
      </c>
      <c r="P1446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Uriel</v>
      </c>
      <c r="Q1446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447" spans="1:17" x14ac:dyDescent="0.3">
      <c r="A1447">
        <v>5570</v>
      </c>
      <c r="B1447">
        <v>5</v>
      </c>
      <c r="C1447" t="s">
        <v>5832</v>
      </c>
      <c r="D1447" t="s">
        <v>5833</v>
      </c>
      <c r="E1447" s="5">
        <v>43199</v>
      </c>
      <c r="F1447" t="s">
        <v>5834</v>
      </c>
      <c r="G1447" s="5">
        <v>33602</v>
      </c>
      <c r="H1447" t="s">
        <v>5337</v>
      </c>
      <c r="I1447">
        <v>1991</v>
      </c>
      <c r="J1447">
        <f>2025-Table_Customer_Lookup[[#This Row],[birth_year]]</f>
        <v>34</v>
      </c>
      <c r="K1447">
        <f ca="1">RANDBETWEEN(120,300)</f>
        <v>135</v>
      </c>
      <c r="N1447" s="13" t="str" cm="1">
        <f t="array" ref="N1447">_xlfn.IFS(Table_Customer_Lookup[[#This Row],[home_store]]=3,"Low",Table_Customer_Lookup[[#This Row],[home_store]]=5,"Middle",Table_Customer_Lookup[[#This Row],[home_store]]=8,"High")</f>
        <v>Middle</v>
      </c>
      <c r="O1447" s="12">
        <f t="shared" si="22"/>
        <v>4</v>
      </c>
      <c r="P1447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Carl</v>
      </c>
      <c r="Q1447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448" spans="1:17" x14ac:dyDescent="0.3">
      <c r="A1448">
        <v>5573</v>
      </c>
      <c r="B1448">
        <v>5</v>
      </c>
      <c r="C1448" t="s">
        <v>2524</v>
      </c>
      <c r="D1448" t="s">
        <v>5835</v>
      </c>
      <c r="E1448" s="5">
        <v>43387</v>
      </c>
      <c r="F1448" t="s">
        <v>5836</v>
      </c>
      <c r="G1448" s="5">
        <v>35351</v>
      </c>
      <c r="H1448" t="s">
        <v>5337</v>
      </c>
      <c r="I1448">
        <v>1996</v>
      </c>
      <c r="J1448">
        <f>2025-Table_Customer_Lookup[[#This Row],[birth_year]]</f>
        <v>29</v>
      </c>
      <c r="K1448">
        <f ca="1">RANDBETWEEN(120,300)</f>
        <v>183</v>
      </c>
      <c r="N1448" s="13" t="str" cm="1">
        <f t="array" ref="N1448">_xlfn.IFS(Table_Customer_Lookup[[#This Row],[home_store]]=3,"Low",Table_Customer_Lookup[[#This Row],[home_store]]=5,"Middle",Table_Customer_Lookup[[#This Row],[home_store]]=8,"High")</f>
        <v>Middle</v>
      </c>
      <c r="O1448" s="12">
        <f t="shared" si="22"/>
        <v>7</v>
      </c>
      <c r="P1448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Jessica</v>
      </c>
      <c r="Q1448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449" spans="1:17" x14ac:dyDescent="0.3">
      <c r="A1449">
        <v>5577</v>
      </c>
      <c r="B1449">
        <v>5</v>
      </c>
      <c r="C1449" t="s">
        <v>5837</v>
      </c>
      <c r="D1449" t="s">
        <v>5838</v>
      </c>
      <c r="E1449" s="5">
        <v>42908</v>
      </c>
      <c r="F1449" t="s">
        <v>5839</v>
      </c>
      <c r="G1449" s="5">
        <v>30901</v>
      </c>
      <c r="H1449" t="s">
        <v>5337</v>
      </c>
      <c r="I1449">
        <v>1984</v>
      </c>
      <c r="J1449">
        <f>2025-Table_Customer_Lookup[[#This Row],[birth_year]]</f>
        <v>41</v>
      </c>
      <c r="K1449">
        <f ca="1">RANDBETWEEN(120,300)</f>
        <v>250</v>
      </c>
      <c r="N1449" s="13" t="str" cm="1">
        <f t="array" ref="N1449">_xlfn.IFS(Table_Customer_Lookup[[#This Row],[home_store]]=3,"Low",Table_Customer_Lookup[[#This Row],[home_store]]=5,"Middle",Table_Customer_Lookup[[#This Row],[home_store]]=8,"High")</f>
        <v>Middle</v>
      </c>
      <c r="O1449" s="12">
        <f t="shared" si="22"/>
        <v>7</v>
      </c>
      <c r="P1449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Melinda</v>
      </c>
      <c r="Q1449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450" spans="1:17" x14ac:dyDescent="0.3">
      <c r="A1450">
        <v>5580</v>
      </c>
      <c r="B1450">
        <v>5</v>
      </c>
      <c r="C1450" t="s">
        <v>5840</v>
      </c>
      <c r="D1450" t="s">
        <v>5841</v>
      </c>
      <c r="E1450" s="5">
        <v>42896</v>
      </c>
      <c r="F1450" t="s">
        <v>5842</v>
      </c>
      <c r="G1450" s="5">
        <v>30791</v>
      </c>
      <c r="H1450" t="s">
        <v>5337</v>
      </c>
      <c r="I1450">
        <v>1984</v>
      </c>
      <c r="J1450">
        <f>2025-Table_Customer_Lookup[[#This Row],[birth_year]]</f>
        <v>41</v>
      </c>
      <c r="K1450">
        <f ca="1">RANDBETWEEN(120,300)</f>
        <v>288</v>
      </c>
      <c r="N1450" s="13" t="str" cm="1">
        <f t="array" ref="N1450">_xlfn.IFS(Table_Customer_Lookup[[#This Row],[home_store]]=3,"Low",Table_Customer_Lookup[[#This Row],[home_store]]=5,"Middle",Table_Customer_Lookup[[#This Row],[home_store]]=8,"High")</f>
        <v>Middle</v>
      </c>
      <c r="O1450" s="12">
        <f t="shared" si="22"/>
        <v>7</v>
      </c>
      <c r="P1450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Shellie</v>
      </c>
      <c r="Q1450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451" spans="1:17" x14ac:dyDescent="0.3">
      <c r="A1451">
        <v>5581</v>
      </c>
      <c r="B1451">
        <v>5</v>
      </c>
      <c r="C1451" t="s">
        <v>4012</v>
      </c>
      <c r="D1451" t="s">
        <v>5843</v>
      </c>
      <c r="E1451" s="5">
        <v>42944</v>
      </c>
      <c r="F1451" t="s">
        <v>5844</v>
      </c>
      <c r="G1451" s="5">
        <v>31234</v>
      </c>
      <c r="H1451" t="s">
        <v>5337</v>
      </c>
      <c r="I1451">
        <v>1985</v>
      </c>
      <c r="J1451">
        <f>2025-Table_Customer_Lookup[[#This Row],[birth_year]]</f>
        <v>40</v>
      </c>
      <c r="K1451">
        <f ca="1">RANDBETWEEN(120,300)</f>
        <v>130</v>
      </c>
      <c r="N1451" s="13" t="str" cm="1">
        <f t="array" ref="N1451">_xlfn.IFS(Table_Customer_Lookup[[#This Row],[home_store]]=3,"Low",Table_Customer_Lookup[[#This Row],[home_store]]=5,"Middle",Table_Customer_Lookup[[#This Row],[home_store]]=8,"High")</f>
        <v>Middle</v>
      </c>
      <c r="O1451" s="12">
        <f t="shared" si="22"/>
        <v>6</v>
      </c>
      <c r="P1451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Vernon</v>
      </c>
      <c r="Q1451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452" spans="1:17" x14ac:dyDescent="0.3">
      <c r="A1452">
        <v>5585</v>
      </c>
      <c r="B1452">
        <v>5</v>
      </c>
      <c r="C1452" t="s">
        <v>5638</v>
      </c>
      <c r="D1452" t="s">
        <v>5845</v>
      </c>
      <c r="E1452" s="5">
        <v>43318</v>
      </c>
      <c r="F1452" t="s">
        <v>5846</v>
      </c>
      <c r="G1452" s="5">
        <v>34709</v>
      </c>
      <c r="H1452" t="s">
        <v>5337</v>
      </c>
      <c r="I1452">
        <v>1995</v>
      </c>
      <c r="J1452">
        <f>2025-Table_Customer_Lookup[[#This Row],[birth_year]]</f>
        <v>30</v>
      </c>
      <c r="K1452">
        <f ca="1">RANDBETWEEN(120,300)</f>
        <v>179</v>
      </c>
      <c r="N1452" s="13" t="str" cm="1">
        <f t="array" ref="N1452">_xlfn.IFS(Table_Customer_Lookup[[#This Row],[home_store]]=3,"Low",Table_Customer_Lookup[[#This Row],[home_store]]=5,"Middle",Table_Customer_Lookup[[#This Row],[home_store]]=8,"High")</f>
        <v>Middle</v>
      </c>
      <c r="O1452" s="12">
        <f t="shared" si="22"/>
        <v>5</v>
      </c>
      <c r="P1452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Anika</v>
      </c>
      <c r="Q1452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453" spans="1:17" x14ac:dyDescent="0.3">
      <c r="A1453">
        <v>5587</v>
      </c>
      <c r="B1453">
        <v>5</v>
      </c>
      <c r="C1453" t="s">
        <v>2479</v>
      </c>
      <c r="D1453" t="s">
        <v>5847</v>
      </c>
      <c r="E1453" s="5">
        <v>43206</v>
      </c>
      <c r="F1453" t="s">
        <v>5848</v>
      </c>
      <c r="G1453" s="5">
        <v>33669</v>
      </c>
      <c r="H1453" t="s">
        <v>5337</v>
      </c>
      <c r="I1453">
        <v>1992</v>
      </c>
      <c r="J1453">
        <f>2025-Table_Customer_Lookup[[#This Row],[birth_year]]</f>
        <v>33</v>
      </c>
      <c r="K1453">
        <f ca="1">RANDBETWEEN(120,300)</f>
        <v>293</v>
      </c>
      <c r="N1453" s="13" t="str" cm="1">
        <f t="array" ref="N1453">_xlfn.IFS(Table_Customer_Lookup[[#This Row],[home_store]]=3,"Low",Table_Customer_Lookup[[#This Row],[home_store]]=5,"Middle",Table_Customer_Lookup[[#This Row],[home_store]]=8,"High")</f>
        <v>Middle</v>
      </c>
      <c r="O1453" s="12">
        <f t="shared" si="22"/>
        <v>4</v>
      </c>
      <c r="P1453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Avye</v>
      </c>
      <c r="Q1453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454" spans="1:17" x14ac:dyDescent="0.3">
      <c r="A1454">
        <v>5592</v>
      </c>
      <c r="B1454">
        <v>5</v>
      </c>
      <c r="C1454" t="s">
        <v>3725</v>
      </c>
      <c r="D1454" t="s">
        <v>5849</v>
      </c>
      <c r="E1454" s="5">
        <v>43363</v>
      </c>
      <c r="F1454" t="s">
        <v>5850</v>
      </c>
      <c r="G1454" s="5">
        <v>35130</v>
      </c>
      <c r="H1454" t="s">
        <v>5337</v>
      </c>
      <c r="I1454">
        <v>1996</v>
      </c>
      <c r="J1454">
        <f>2025-Table_Customer_Lookup[[#This Row],[birth_year]]</f>
        <v>29</v>
      </c>
      <c r="K1454">
        <f ca="1">RANDBETWEEN(120,300)</f>
        <v>213</v>
      </c>
      <c r="N1454" s="13" t="str" cm="1">
        <f t="array" ref="N1454">_xlfn.IFS(Table_Customer_Lookup[[#This Row],[home_store]]=3,"Low",Table_Customer_Lookup[[#This Row],[home_store]]=5,"Middle",Table_Customer_Lookup[[#This Row],[home_store]]=8,"High")</f>
        <v>Middle</v>
      </c>
      <c r="O1454" s="12">
        <f t="shared" si="22"/>
        <v>6</v>
      </c>
      <c r="P1454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Daniel</v>
      </c>
      <c r="Q1454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455" spans="1:17" x14ac:dyDescent="0.3">
      <c r="A1455">
        <v>5593</v>
      </c>
      <c r="B1455">
        <v>5</v>
      </c>
      <c r="C1455" t="s">
        <v>5475</v>
      </c>
      <c r="D1455" t="s">
        <v>5851</v>
      </c>
      <c r="E1455" s="5">
        <v>43223</v>
      </c>
      <c r="F1455" t="s">
        <v>5852</v>
      </c>
      <c r="G1455" s="5">
        <v>33824</v>
      </c>
      <c r="H1455" t="s">
        <v>5337</v>
      </c>
      <c r="I1455">
        <v>1992</v>
      </c>
      <c r="J1455">
        <f>2025-Table_Customer_Lookup[[#This Row],[birth_year]]</f>
        <v>33</v>
      </c>
      <c r="K1455">
        <f ca="1">RANDBETWEEN(120,300)</f>
        <v>148</v>
      </c>
      <c r="N1455" s="13" t="str" cm="1">
        <f t="array" ref="N1455">_xlfn.IFS(Table_Customer_Lookup[[#This Row],[home_store]]=3,"Low",Table_Customer_Lookup[[#This Row],[home_store]]=5,"Middle",Table_Customer_Lookup[[#This Row],[home_store]]=8,"High")</f>
        <v>Middle</v>
      </c>
      <c r="O1455" s="12">
        <f t="shared" si="22"/>
        <v>5</v>
      </c>
      <c r="P1455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Bruno</v>
      </c>
      <c r="Q1455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456" spans="1:17" x14ac:dyDescent="0.3">
      <c r="A1456">
        <v>5595</v>
      </c>
      <c r="B1456">
        <v>5</v>
      </c>
      <c r="C1456" t="s">
        <v>5853</v>
      </c>
      <c r="D1456" t="s">
        <v>5854</v>
      </c>
      <c r="E1456" s="5">
        <v>43135</v>
      </c>
      <c r="F1456" t="s">
        <v>5855</v>
      </c>
      <c r="G1456" s="5">
        <v>33005</v>
      </c>
      <c r="H1456" t="s">
        <v>5337</v>
      </c>
      <c r="I1456">
        <v>1990</v>
      </c>
      <c r="J1456">
        <f>2025-Table_Customer_Lookup[[#This Row],[birth_year]]</f>
        <v>35</v>
      </c>
      <c r="K1456">
        <f ca="1">RANDBETWEEN(120,300)</f>
        <v>297</v>
      </c>
      <c r="N1456" s="13" t="str" cm="1">
        <f t="array" ref="N1456">_xlfn.IFS(Table_Customer_Lookup[[#This Row],[home_store]]=3,"Low",Table_Customer_Lookup[[#This Row],[home_store]]=5,"Middle",Table_Customer_Lookup[[#This Row],[home_store]]=8,"High")</f>
        <v>Middle</v>
      </c>
      <c r="O1456" s="12">
        <f t="shared" si="22"/>
        <v>5</v>
      </c>
      <c r="P1456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Steel</v>
      </c>
      <c r="Q1456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457" spans="1:17" x14ac:dyDescent="0.3">
      <c r="A1457">
        <v>5596</v>
      </c>
      <c r="B1457">
        <v>5</v>
      </c>
      <c r="C1457" t="s">
        <v>3752</v>
      </c>
      <c r="D1457" t="s">
        <v>5856</v>
      </c>
      <c r="E1457" s="5">
        <v>42977</v>
      </c>
      <c r="F1457" t="s">
        <v>5857</v>
      </c>
      <c r="G1457" s="5">
        <v>31543</v>
      </c>
      <c r="H1457" t="s">
        <v>5337</v>
      </c>
      <c r="I1457">
        <v>1986</v>
      </c>
      <c r="J1457">
        <f>2025-Table_Customer_Lookup[[#This Row],[birth_year]]</f>
        <v>39</v>
      </c>
      <c r="K1457">
        <f ca="1">RANDBETWEEN(120,300)</f>
        <v>142</v>
      </c>
      <c r="N1457" s="13" t="str" cm="1">
        <f t="array" ref="N1457">_xlfn.IFS(Table_Customer_Lookup[[#This Row],[home_store]]=3,"Low",Table_Customer_Lookup[[#This Row],[home_store]]=5,"Middle",Table_Customer_Lookup[[#This Row],[home_store]]=8,"High")</f>
        <v>Middle</v>
      </c>
      <c r="O1457" s="12">
        <f t="shared" si="22"/>
        <v>5</v>
      </c>
      <c r="P1457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Linus</v>
      </c>
      <c r="Q1457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458" spans="1:17" x14ac:dyDescent="0.3">
      <c r="A1458">
        <v>5598</v>
      </c>
      <c r="B1458">
        <v>5</v>
      </c>
      <c r="C1458" t="s">
        <v>5858</v>
      </c>
      <c r="D1458" t="s">
        <v>5859</v>
      </c>
      <c r="E1458" s="5">
        <v>43061</v>
      </c>
      <c r="F1458" t="s">
        <v>5860</v>
      </c>
      <c r="G1458" s="5">
        <v>32318</v>
      </c>
      <c r="H1458" t="s">
        <v>5337</v>
      </c>
      <c r="I1458">
        <v>1988</v>
      </c>
      <c r="J1458">
        <f>2025-Table_Customer_Lookup[[#This Row],[birth_year]]</f>
        <v>37</v>
      </c>
      <c r="K1458">
        <f ca="1">RANDBETWEEN(120,300)</f>
        <v>146</v>
      </c>
      <c r="N1458" s="13" t="str" cm="1">
        <f t="array" ref="N1458">_xlfn.IFS(Table_Customer_Lookup[[#This Row],[home_store]]=3,"Low",Table_Customer_Lookup[[#This Row],[home_store]]=5,"Middle",Table_Customer_Lookup[[#This Row],[home_store]]=8,"High")</f>
        <v>Middle</v>
      </c>
      <c r="O1458" s="12">
        <f t="shared" si="22"/>
        <v>9</v>
      </c>
      <c r="P1458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MacKenzie</v>
      </c>
      <c r="Q1458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459" spans="1:17" x14ac:dyDescent="0.3">
      <c r="A1459">
        <v>5602</v>
      </c>
      <c r="B1459">
        <v>5</v>
      </c>
      <c r="C1459" t="s">
        <v>5861</v>
      </c>
      <c r="D1459" t="s">
        <v>5862</v>
      </c>
      <c r="E1459" s="5">
        <v>43528</v>
      </c>
      <c r="F1459" t="s">
        <v>5863</v>
      </c>
      <c r="G1459" s="5">
        <v>36657</v>
      </c>
      <c r="H1459" t="s">
        <v>5337</v>
      </c>
      <c r="I1459">
        <v>2000</v>
      </c>
      <c r="J1459">
        <f>2025-Table_Customer_Lookup[[#This Row],[birth_year]]</f>
        <v>25</v>
      </c>
      <c r="K1459">
        <f ca="1">RANDBETWEEN(120,300)</f>
        <v>211</v>
      </c>
      <c r="N1459" s="13" t="str" cm="1">
        <f t="array" ref="N1459">_xlfn.IFS(Table_Customer_Lookup[[#This Row],[home_store]]=3,"Low",Table_Customer_Lookup[[#This Row],[home_store]]=5,"Middle",Table_Customer_Lookup[[#This Row],[home_store]]=8,"High")</f>
        <v>Middle</v>
      </c>
      <c r="O1459" s="12">
        <f t="shared" si="22"/>
        <v>5</v>
      </c>
      <c r="P1459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Briar</v>
      </c>
      <c r="Q1459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460" spans="1:17" x14ac:dyDescent="0.3">
      <c r="A1460">
        <v>5605</v>
      </c>
      <c r="B1460">
        <v>5</v>
      </c>
      <c r="C1460" t="s">
        <v>1837</v>
      </c>
      <c r="D1460" t="s">
        <v>5864</v>
      </c>
      <c r="E1460" s="5">
        <v>43297</v>
      </c>
      <c r="F1460" t="s">
        <v>5865</v>
      </c>
      <c r="G1460" s="5">
        <v>34510</v>
      </c>
      <c r="H1460" t="s">
        <v>5337</v>
      </c>
      <c r="I1460">
        <v>1994</v>
      </c>
      <c r="J1460">
        <f>2025-Table_Customer_Lookup[[#This Row],[birth_year]]</f>
        <v>31</v>
      </c>
      <c r="K1460">
        <f ca="1">RANDBETWEEN(120,300)</f>
        <v>251</v>
      </c>
      <c r="N1460" s="13" t="str" cm="1">
        <f t="array" ref="N1460">_xlfn.IFS(Table_Customer_Lookup[[#This Row],[home_store]]=3,"Low",Table_Customer_Lookup[[#This Row],[home_store]]=5,"Middle",Table_Customer_Lookup[[#This Row],[home_store]]=8,"High")</f>
        <v>Middle</v>
      </c>
      <c r="O1460" s="12">
        <f t="shared" si="22"/>
        <v>5</v>
      </c>
      <c r="P1460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Megan</v>
      </c>
      <c r="Q1460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461" spans="1:17" x14ac:dyDescent="0.3">
      <c r="A1461">
        <v>5607</v>
      </c>
      <c r="B1461">
        <v>5</v>
      </c>
      <c r="C1461" t="s">
        <v>3325</v>
      </c>
      <c r="D1461" t="s">
        <v>5866</v>
      </c>
      <c r="E1461" s="5">
        <v>43411</v>
      </c>
      <c r="F1461" t="s">
        <v>5867</v>
      </c>
      <c r="G1461" s="5">
        <v>35573</v>
      </c>
      <c r="H1461" t="s">
        <v>5337</v>
      </c>
      <c r="I1461">
        <v>1997</v>
      </c>
      <c r="J1461">
        <f>2025-Table_Customer_Lookup[[#This Row],[birth_year]]</f>
        <v>28</v>
      </c>
      <c r="K1461">
        <f ca="1">RANDBETWEEN(120,300)</f>
        <v>218</v>
      </c>
      <c r="N1461" s="13" t="str" cm="1">
        <f t="array" ref="N1461">_xlfn.IFS(Table_Customer_Lookup[[#This Row],[home_store]]=3,"Low",Table_Customer_Lookup[[#This Row],[home_store]]=5,"Middle",Table_Customer_Lookup[[#This Row],[home_store]]=8,"High")</f>
        <v>Middle</v>
      </c>
      <c r="O1461" s="12">
        <f t="shared" si="22"/>
        <v>7</v>
      </c>
      <c r="P1461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Bradley</v>
      </c>
      <c r="Q1461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462" spans="1:17" x14ac:dyDescent="0.3">
      <c r="A1462">
        <v>5614</v>
      </c>
      <c r="B1462">
        <v>5</v>
      </c>
      <c r="C1462" t="s">
        <v>3331</v>
      </c>
      <c r="D1462" t="s">
        <v>5868</v>
      </c>
      <c r="E1462" s="5">
        <v>43475</v>
      </c>
      <c r="F1462" t="s">
        <v>5869</v>
      </c>
      <c r="G1462" s="5">
        <v>36170</v>
      </c>
      <c r="H1462" t="s">
        <v>5337</v>
      </c>
      <c r="I1462">
        <v>1999</v>
      </c>
      <c r="J1462">
        <f>2025-Table_Customer_Lookup[[#This Row],[birth_year]]</f>
        <v>26</v>
      </c>
      <c r="K1462">
        <f ca="1">RANDBETWEEN(120,300)</f>
        <v>190</v>
      </c>
      <c r="N1462" s="13" t="str" cm="1">
        <f t="array" ref="N1462">_xlfn.IFS(Table_Customer_Lookup[[#This Row],[home_store]]=3,"Low",Table_Customer_Lookup[[#This Row],[home_store]]=5,"Middle",Table_Customer_Lookup[[#This Row],[home_store]]=8,"High")</f>
        <v>Middle</v>
      </c>
      <c r="O1462" s="12">
        <f t="shared" si="22"/>
        <v>5</v>
      </c>
      <c r="P1462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Perry</v>
      </c>
      <c r="Q1462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463" spans="1:17" x14ac:dyDescent="0.3">
      <c r="A1463">
        <v>5616</v>
      </c>
      <c r="B1463">
        <v>5</v>
      </c>
      <c r="C1463" t="s">
        <v>2056</v>
      </c>
      <c r="D1463" t="s">
        <v>5870</v>
      </c>
      <c r="E1463" s="5">
        <v>42949</v>
      </c>
      <c r="F1463" t="s">
        <v>5871</v>
      </c>
      <c r="G1463" s="5">
        <v>31278</v>
      </c>
      <c r="H1463" t="s">
        <v>5337</v>
      </c>
      <c r="I1463">
        <v>1985</v>
      </c>
      <c r="J1463">
        <f>2025-Table_Customer_Lookup[[#This Row],[birth_year]]</f>
        <v>40</v>
      </c>
      <c r="K1463">
        <f ca="1">RANDBETWEEN(120,300)</f>
        <v>196</v>
      </c>
      <c r="N1463" s="13" t="str" cm="1">
        <f t="array" ref="N1463">_xlfn.IFS(Table_Customer_Lookup[[#This Row],[home_store]]=3,"Low",Table_Customer_Lookup[[#This Row],[home_store]]=5,"Middle",Table_Customer_Lookup[[#This Row],[home_store]]=8,"High")</f>
        <v>Middle</v>
      </c>
      <c r="O1463" s="12">
        <f t="shared" si="22"/>
        <v>8</v>
      </c>
      <c r="P1463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Hadassah</v>
      </c>
      <c r="Q1463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464" spans="1:17" x14ac:dyDescent="0.3">
      <c r="A1464">
        <v>5617</v>
      </c>
      <c r="B1464">
        <v>5</v>
      </c>
      <c r="C1464" t="s">
        <v>3678</v>
      </c>
      <c r="D1464" t="s">
        <v>5872</v>
      </c>
      <c r="E1464" s="5">
        <v>43065</v>
      </c>
      <c r="F1464" t="s">
        <v>5873</v>
      </c>
      <c r="G1464" s="5">
        <v>32363</v>
      </c>
      <c r="H1464" t="s">
        <v>5337</v>
      </c>
      <c r="I1464">
        <v>1988</v>
      </c>
      <c r="J1464">
        <f>2025-Table_Customer_Lookup[[#This Row],[birth_year]]</f>
        <v>37</v>
      </c>
      <c r="K1464">
        <f ca="1">RANDBETWEEN(120,300)</f>
        <v>296</v>
      </c>
      <c r="N1464" s="13" t="str" cm="1">
        <f t="array" ref="N1464">_xlfn.IFS(Table_Customer_Lookup[[#This Row],[home_store]]=3,"Low",Table_Customer_Lookup[[#This Row],[home_store]]=5,"Middle",Table_Customer_Lookup[[#This Row],[home_store]]=8,"High")</f>
        <v>Middle</v>
      </c>
      <c r="O1464" s="12">
        <f t="shared" si="22"/>
        <v>4</v>
      </c>
      <c r="P1464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Alec</v>
      </c>
      <c r="Q1464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465" spans="1:17" x14ac:dyDescent="0.3">
      <c r="A1465">
        <v>5620</v>
      </c>
      <c r="B1465">
        <v>5</v>
      </c>
      <c r="C1465" t="s">
        <v>3506</v>
      </c>
      <c r="D1465" t="s">
        <v>5874</v>
      </c>
      <c r="E1465" s="5">
        <v>42758</v>
      </c>
      <c r="F1465" t="s">
        <v>5875</v>
      </c>
      <c r="G1465" s="5">
        <v>29507</v>
      </c>
      <c r="H1465" t="s">
        <v>5337</v>
      </c>
      <c r="I1465">
        <v>1980</v>
      </c>
      <c r="J1465">
        <f>2025-Table_Customer_Lookup[[#This Row],[birth_year]]</f>
        <v>45</v>
      </c>
      <c r="K1465">
        <f ca="1">RANDBETWEEN(120,300)</f>
        <v>258</v>
      </c>
      <c r="N1465" s="13" t="str" cm="1">
        <f t="array" ref="N1465">_xlfn.IFS(Table_Customer_Lookup[[#This Row],[home_store]]=3,"Low",Table_Customer_Lookup[[#This Row],[home_store]]=5,"Middle",Table_Customer_Lookup[[#This Row],[home_store]]=8,"High")</f>
        <v>Middle</v>
      </c>
      <c r="O1465" s="12">
        <f t="shared" si="22"/>
        <v>5</v>
      </c>
      <c r="P1465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Felix</v>
      </c>
      <c r="Q1465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466" spans="1:17" x14ac:dyDescent="0.3">
      <c r="A1466">
        <v>5631</v>
      </c>
      <c r="B1466">
        <v>5</v>
      </c>
      <c r="C1466" t="s">
        <v>2087</v>
      </c>
      <c r="D1466" t="s">
        <v>5876</v>
      </c>
      <c r="E1466" s="5">
        <v>43456</v>
      </c>
      <c r="F1466" t="s">
        <v>5877</v>
      </c>
      <c r="G1466" s="5">
        <v>35993</v>
      </c>
      <c r="H1466" t="s">
        <v>5337</v>
      </c>
      <c r="I1466">
        <v>1998</v>
      </c>
      <c r="J1466">
        <f>2025-Table_Customer_Lookup[[#This Row],[birth_year]]</f>
        <v>27</v>
      </c>
      <c r="K1466">
        <f ca="1">RANDBETWEEN(120,300)</f>
        <v>130</v>
      </c>
      <c r="N1466" s="13" t="str" cm="1">
        <f t="array" ref="N1466">_xlfn.IFS(Table_Customer_Lookup[[#This Row],[home_store]]=3,"Low",Table_Customer_Lookup[[#This Row],[home_store]]=5,"Middle",Table_Customer_Lookup[[#This Row],[home_store]]=8,"High")</f>
        <v>Middle</v>
      </c>
      <c r="O1466" s="12">
        <f t="shared" si="22"/>
        <v>5</v>
      </c>
      <c r="P1466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Heidi</v>
      </c>
      <c r="Q1466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467" spans="1:17" x14ac:dyDescent="0.3">
      <c r="A1467">
        <v>5632</v>
      </c>
      <c r="B1467">
        <v>5</v>
      </c>
      <c r="C1467" t="s">
        <v>5878</v>
      </c>
      <c r="D1467" t="s">
        <v>5879</v>
      </c>
      <c r="E1467" s="5">
        <v>43366</v>
      </c>
      <c r="F1467" t="s">
        <v>5880</v>
      </c>
      <c r="G1467" s="5">
        <v>35152</v>
      </c>
      <c r="H1467" t="s">
        <v>5337</v>
      </c>
      <c r="I1467">
        <v>1996</v>
      </c>
      <c r="J1467">
        <f>2025-Table_Customer_Lookup[[#This Row],[birth_year]]</f>
        <v>29</v>
      </c>
      <c r="K1467">
        <f ca="1">RANDBETWEEN(120,300)</f>
        <v>263</v>
      </c>
      <c r="N1467" s="13" t="str" cm="1">
        <f t="array" ref="N1467">_xlfn.IFS(Table_Customer_Lookup[[#This Row],[home_store]]=3,"Low",Table_Customer_Lookup[[#This Row],[home_store]]=5,"Middle",Table_Customer_Lookup[[#This Row],[home_store]]=8,"High")</f>
        <v>Middle</v>
      </c>
      <c r="O1467" s="12">
        <f t="shared" si="22"/>
        <v>4</v>
      </c>
      <c r="P1467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Kane</v>
      </c>
      <c r="Q1467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468" spans="1:17" x14ac:dyDescent="0.3">
      <c r="A1468">
        <v>5638</v>
      </c>
      <c r="B1468">
        <v>5</v>
      </c>
      <c r="C1468" t="s">
        <v>3979</v>
      </c>
      <c r="D1468" t="s">
        <v>5881</v>
      </c>
      <c r="E1468" s="5">
        <v>43225</v>
      </c>
      <c r="F1468" t="s">
        <v>5882</v>
      </c>
      <c r="G1468" s="5">
        <v>33846</v>
      </c>
      <c r="H1468" t="s">
        <v>5337</v>
      </c>
      <c r="I1468">
        <v>1992</v>
      </c>
      <c r="J1468">
        <f>2025-Table_Customer_Lookup[[#This Row],[birth_year]]</f>
        <v>33</v>
      </c>
      <c r="K1468">
        <f ca="1">RANDBETWEEN(120,300)</f>
        <v>147</v>
      </c>
      <c r="N1468" s="13" t="str" cm="1">
        <f t="array" ref="N1468">_xlfn.IFS(Table_Customer_Lookup[[#This Row],[home_store]]=3,"Low",Table_Customer_Lookup[[#This Row],[home_store]]=5,"Middle",Table_Customer_Lookup[[#This Row],[home_store]]=8,"High")</f>
        <v>Middle</v>
      </c>
      <c r="O1468" s="12">
        <f t="shared" si="22"/>
        <v>7</v>
      </c>
      <c r="P1468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Stephen</v>
      </c>
      <c r="Q1468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469" spans="1:17" x14ac:dyDescent="0.3">
      <c r="A1469">
        <v>5640</v>
      </c>
      <c r="B1469">
        <v>5</v>
      </c>
      <c r="C1469" t="s">
        <v>5541</v>
      </c>
      <c r="D1469" t="s">
        <v>5883</v>
      </c>
      <c r="E1469" s="5">
        <v>42958</v>
      </c>
      <c r="F1469" t="s">
        <v>5884</v>
      </c>
      <c r="G1469" s="5">
        <v>31366</v>
      </c>
      <c r="H1469" t="s">
        <v>5337</v>
      </c>
      <c r="I1469">
        <v>1985</v>
      </c>
      <c r="J1469">
        <f>2025-Table_Customer_Lookup[[#This Row],[birth_year]]</f>
        <v>40</v>
      </c>
      <c r="K1469">
        <f ca="1">RANDBETWEEN(120,300)</f>
        <v>171</v>
      </c>
      <c r="N1469" s="13" t="str" cm="1">
        <f t="array" ref="N1469">_xlfn.IFS(Table_Customer_Lookup[[#This Row],[home_store]]=3,"Low",Table_Customer_Lookup[[#This Row],[home_store]]=5,"Middle",Table_Customer_Lookup[[#This Row],[home_store]]=8,"High")</f>
        <v>Middle</v>
      </c>
      <c r="O1469" s="12">
        <f t="shared" si="22"/>
        <v>8</v>
      </c>
      <c r="P1469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Victoria</v>
      </c>
      <c r="Q1469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470" spans="1:17" x14ac:dyDescent="0.3">
      <c r="A1470">
        <v>5641</v>
      </c>
      <c r="B1470">
        <v>5</v>
      </c>
      <c r="C1470" t="s">
        <v>4418</v>
      </c>
      <c r="D1470" t="s">
        <v>5885</v>
      </c>
      <c r="E1470" s="5">
        <v>43509</v>
      </c>
      <c r="F1470" t="s">
        <v>5886</v>
      </c>
      <c r="G1470" s="5">
        <v>36480</v>
      </c>
      <c r="H1470" t="s">
        <v>5337</v>
      </c>
      <c r="I1470">
        <v>1999</v>
      </c>
      <c r="J1470">
        <f>2025-Table_Customer_Lookup[[#This Row],[birth_year]]</f>
        <v>26</v>
      </c>
      <c r="K1470">
        <f ca="1">RANDBETWEEN(120,300)</f>
        <v>238</v>
      </c>
      <c r="N1470" s="13" t="str" cm="1">
        <f t="array" ref="N1470">_xlfn.IFS(Table_Customer_Lookup[[#This Row],[home_store]]=3,"Low",Table_Customer_Lookup[[#This Row],[home_store]]=5,"Middle",Table_Customer_Lookup[[#This Row],[home_store]]=8,"High")</f>
        <v>Middle</v>
      </c>
      <c r="O1470" s="12">
        <f t="shared" si="22"/>
        <v>3</v>
      </c>
      <c r="P1470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Tad</v>
      </c>
      <c r="Q1470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471" spans="1:17" x14ac:dyDescent="0.3">
      <c r="A1471">
        <v>5645</v>
      </c>
      <c r="B1471">
        <v>5</v>
      </c>
      <c r="C1471" t="s">
        <v>2041</v>
      </c>
      <c r="D1471" t="s">
        <v>5887</v>
      </c>
      <c r="E1471" s="5">
        <v>43208</v>
      </c>
      <c r="F1471" t="s">
        <v>5888</v>
      </c>
      <c r="G1471" s="5">
        <v>33691</v>
      </c>
      <c r="H1471" t="s">
        <v>5337</v>
      </c>
      <c r="I1471">
        <v>1992</v>
      </c>
      <c r="J1471">
        <f>2025-Table_Customer_Lookup[[#This Row],[birth_year]]</f>
        <v>33</v>
      </c>
      <c r="K1471">
        <f ca="1">RANDBETWEEN(120,300)</f>
        <v>297</v>
      </c>
      <c r="N1471" s="13" t="str" cm="1">
        <f t="array" ref="N1471">_xlfn.IFS(Table_Customer_Lookup[[#This Row],[home_store]]=3,"Low",Table_Customer_Lookup[[#This Row],[home_store]]=5,"Middle",Table_Customer_Lookup[[#This Row],[home_store]]=8,"High")</f>
        <v>Middle</v>
      </c>
      <c r="O1471" s="12">
        <f t="shared" si="22"/>
        <v>4</v>
      </c>
      <c r="P1471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Xyla</v>
      </c>
      <c r="Q1471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472" spans="1:17" x14ac:dyDescent="0.3">
      <c r="A1472">
        <v>5647</v>
      </c>
      <c r="B1472">
        <v>5</v>
      </c>
      <c r="C1472" t="s">
        <v>3282</v>
      </c>
      <c r="D1472" t="s">
        <v>5889</v>
      </c>
      <c r="E1472" s="5">
        <v>42744</v>
      </c>
      <c r="F1472" t="s">
        <v>5890</v>
      </c>
      <c r="G1472" s="5">
        <v>29374</v>
      </c>
      <c r="H1472" t="s">
        <v>5337</v>
      </c>
      <c r="I1472">
        <v>1980</v>
      </c>
      <c r="J1472">
        <f>2025-Table_Customer_Lookup[[#This Row],[birth_year]]</f>
        <v>45</v>
      </c>
      <c r="K1472">
        <f ca="1">RANDBETWEEN(120,300)</f>
        <v>217</v>
      </c>
      <c r="N1472" s="13" t="str" cm="1">
        <f t="array" ref="N1472">_xlfn.IFS(Table_Customer_Lookup[[#This Row],[home_store]]=3,"Low",Table_Customer_Lookup[[#This Row],[home_store]]=5,"Middle",Table_Customer_Lookup[[#This Row],[home_store]]=8,"High")</f>
        <v>Middle</v>
      </c>
      <c r="O1472" s="12">
        <f t="shared" si="22"/>
        <v>5</v>
      </c>
      <c r="P1472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Moana</v>
      </c>
      <c r="Q1472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473" spans="1:17" x14ac:dyDescent="0.3">
      <c r="A1473">
        <v>5650</v>
      </c>
      <c r="B1473">
        <v>5</v>
      </c>
      <c r="C1473" t="s">
        <v>5891</v>
      </c>
      <c r="D1473" t="s">
        <v>5892</v>
      </c>
      <c r="E1473" s="5">
        <v>42832</v>
      </c>
      <c r="F1473" t="s">
        <v>5893</v>
      </c>
      <c r="G1473" s="5">
        <v>30193</v>
      </c>
      <c r="H1473" t="s">
        <v>5337</v>
      </c>
      <c r="I1473">
        <v>1982</v>
      </c>
      <c r="J1473">
        <f>2025-Table_Customer_Lookup[[#This Row],[birth_year]]</f>
        <v>43</v>
      </c>
      <c r="K1473">
        <f ca="1">RANDBETWEEN(120,300)</f>
        <v>230</v>
      </c>
      <c r="N1473" s="13" t="str" cm="1">
        <f t="array" ref="N1473">_xlfn.IFS(Table_Customer_Lookup[[#This Row],[home_store]]=3,"Low",Table_Customer_Lookup[[#This Row],[home_store]]=5,"Middle",Table_Customer_Lookup[[#This Row],[home_store]]=8,"High")</f>
        <v>Middle</v>
      </c>
      <c r="O1473" s="12">
        <f t="shared" si="22"/>
        <v>9</v>
      </c>
      <c r="P1473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Alexandra</v>
      </c>
      <c r="Q1473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474" spans="1:17" x14ac:dyDescent="0.3">
      <c r="A1474">
        <v>5655</v>
      </c>
      <c r="B1474">
        <v>5</v>
      </c>
      <c r="C1474" t="s">
        <v>4217</v>
      </c>
      <c r="D1474" t="s">
        <v>5896</v>
      </c>
      <c r="E1474" s="5">
        <v>43266</v>
      </c>
      <c r="F1474" t="s">
        <v>5897</v>
      </c>
      <c r="G1474" s="5">
        <v>34222</v>
      </c>
      <c r="H1474" t="s">
        <v>5337</v>
      </c>
      <c r="I1474">
        <v>1993</v>
      </c>
      <c r="J1474">
        <f>2025-Table_Customer_Lookup[[#This Row],[birth_year]]</f>
        <v>32</v>
      </c>
      <c r="K1474">
        <f ca="1">RANDBETWEEN(120,300)</f>
        <v>277</v>
      </c>
      <c r="N1474" s="13" t="str" cm="1">
        <f t="array" ref="N1474">_xlfn.IFS(Table_Customer_Lookup[[#This Row],[home_store]]=3,"Low",Table_Customer_Lookup[[#This Row],[home_store]]=5,"Middle",Table_Customer_Lookup[[#This Row],[home_store]]=8,"High")</f>
        <v>Middle</v>
      </c>
      <c r="O1474" s="12">
        <f t="shared" si="22"/>
        <v>6</v>
      </c>
      <c r="P1474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Cadman</v>
      </c>
      <c r="Q1474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475" spans="1:17" x14ac:dyDescent="0.3">
      <c r="A1475">
        <v>5660</v>
      </c>
      <c r="B1475">
        <v>5</v>
      </c>
      <c r="C1475" t="s">
        <v>3470</v>
      </c>
      <c r="D1475" t="s">
        <v>5898</v>
      </c>
      <c r="E1475" s="5">
        <v>43401</v>
      </c>
      <c r="F1475" t="s">
        <v>5899</v>
      </c>
      <c r="G1475" s="5">
        <v>35484</v>
      </c>
      <c r="H1475" t="s">
        <v>5337</v>
      </c>
      <c r="I1475">
        <v>1997</v>
      </c>
      <c r="J1475">
        <f>2025-Table_Customer_Lookup[[#This Row],[birth_year]]</f>
        <v>28</v>
      </c>
      <c r="K1475">
        <f ca="1">RANDBETWEEN(120,300)</f>
        <v>130</v>
      </c>
      <c r="N1475" s="13" t="str" cm="1">
        <f t="array" ref="N1475">_xlfn.IFS(Table_Customer_Lookup[[#This Row],[home_store]]=3,"Low",Table_Customer_Lookup[[#This Row],[home_store]]=5,"Middle",Table_Customer_Lookup[[#This Row],[home_store]]=8,"High")</f>
        <v>Middle</v>
      </c>
      <c r="O1475" s="12">
        <f t="shared" ref="O1475:O1538" si="23">LEN(C1475)</f>
        <v>6</v>
      </c>
      <c r="P1475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Elijah</v>
      </c>
      <c r="Q1475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476" spans="1:17" x14ac:dyDescent="0.3">
      <c r="A1476">
        <v>5663</v>
      </c>
      <c r="B1476">
        <v>5</v>
      </c>
      <c r="C1476" t="s">
        <v>2023</v>
      </c>
      <c r="D1476" t="s">
        <v>5900</v>
      </c>
      <c r="E1476" s="5">
        <v>43108</v>
      </c>
      <c r="F1476" t="s">
        <v>5901</v>
      </c>
      <c r="G1476" s="5">
        <v>32761</v>
      </c>
      <c r="H1476" t="s">
        <v>5337</v>
      </c>
      <c r="I1476">
        <v>1989</v>
      </c>
      <c r="J1476">
        <f>2025-Table_Customer_Lookup[[#This Row],[birth_year]]</f>
        <v>36</v>
      </c>
      <c r="K1476">
        <f ca="1">RANDBETWEEN(120,300)</f>
        <v>175</v>
      </c>
      <c r="N1476" s="13" t="str" cm="1">
        <f t="array" ref="N1476">_xlfn.IFS(Table_Customer_Lookup[[#This Row],[home_store]]=3,"Low",Table_Customer_Lookup[[#This Row],[home_store]]=5,"Middle",Table_Customer_Lookup[[#This Row],[home_store]]=8,"High")</f>
        <v>Middle</v>
      </c>
      <c r="O1476" s="12">
        <f t="shared" si="23"/>
        <v>2</v>
      </c>
      <c r="P1476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Bo</v>
      </c>
      <c r="Q1476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477" spans="1:17" x14ac:dyDescent="0.3">
      <c r="A1477">
        <v>5667</v>
      </c>
      <c r="B1477">
        <v>5</v>
      </c>
      <c r="C1477" t="s">
        <v>3131</v>
      </c>
      <c r="D1477" t="s">
        <v>5902</v>
      </c>
      <c r="E1477" s="5">
        <v>42853</v>
      </c>
      <c r="F1477" t="s">
        <v>5903</v>
      </c>
      <c r="G1477" s="5">
        <v>30392</v>
      </c>
      <c r="H1477" t="s">
        <v>5337</v>
      </c>
      <c r="I1477">
        <v>1983</v>
      </c>
      <c r="J1477">
        <f>2025-Table_Customer_Lookup[[#This Row],[birth_year]]</f>
        <v>42</v>
      </c>
      <c r="K1477">
        <f ca="1">RANDBETWEEN(120,300)</f>
        <v>208</v>
      </c>
      <c r="N1477" s="13" t="str" cm="1">
        <f t="array" ref="N1477">_xlfn.IFS(Table_Customer_Lookup[[#This Row],[home_store]]=3,"Low",Table_Customer_Lookup[[#This Row],[home_store]]=5,"Middle",Table_Customer_Lookup[[#This Row],[home_store]]=8,"High")</f>
        <v>Middle</v>
      </c>
      <c r="O1477" s="12">
        <f t="shared" si="23"/>
        <v>4</v>
      </c>
      <c r="P1477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Maya</v>
      </c>
      <c r="Q1477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478" spans="1:17" x14ac:dyDescent="0.3">
      <c r="A1478">
        <v>5669</v>
      </c>
      <c r="B1478">
        <v>5</v>
      </c>
      <c r="C1478" t="s">
        <v>5904</v>
      </c>
      <c r="D1478" t="s">
        <v>5905</v>
      </c>
      <c r="E1478" s="5">
        <v>43425</v>
      </c>
      <c r="F1478" t="s">
        <v>5906</v>
      </c>
      <c r="G1478" s="5">
        <v>35705</v>
      </c>
      <c r="H1478" t="s">
        <v>5337</v>
      </c>
      <c r="I1478">
        <v>1997</v>
      </c>
      <c r="J1478">
        <f>2025-Table_Customer_Lookup[[#This Row],[birth_year]]</f>
        <v>28</v>
      </c>
      <c r="K1478">
        <f ca="1">RANDBETWEEN(120,300)</f>
        <v>246</v>
      </c>
      <c r="N1478" s="13" t="str" cm="1">
        <f t="array" ref="N1478">_xlfn.IFS(Table_Customer_Lookup[[#This Row],[home_store]]=3,"Low",Table_Customer_Lookup[[#This Row],[home_store]]=5,"Middle",Table_Customer_Lookup[[#This Row],[home_store]]=8,"High")</f>
        <v>Middle</v>
      </c>
      <c r="O1478" s="12">
        <f t="shared" si="23"/>
        <v>8</v>
      </c>
      <c r="P1478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Octavius</v>
      </c>
      <c r="Q1478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479" spans="1:17" x14ac:dyDescent="0.3">
      <c r="A1479">
        <v>5670</v>
      </c>
      <c r="B1479">
        <v>5</v>
      </c>
      <c r="C1479" t="s">
        <v>5907</v>
      </c>
      <c r="D1479" t="s">
        <v>5908</v>
      </c>
      <c r="E1479" s="5">
        <v>43406</v>
      </c>
      <c r="F1479" t="s">
        <v>5909</v>
      </c>
      <c r="G1479" s="5">
        <v>35528</v>
      </c>
      <c r="H1479" t="s">
        <v>5337</v>
      </c>
      <c r="I1479">
        <v>1997</v>
      </c>
      <c r="J1479">
        <f>2025-Table_Customer_Lookup[[#This Row],[birth_year]]</f>
        <v>28</v>
      </c>
      <c r="K1479">
        <f ca="1">RANDBETWEEN(120,300)</f>
        <v>129</v>
      </c>
      <c r="N1479" s="13" t="str" cm="1">
        <f t="array" ref="N1479">_xlfn.IFS(Table_Customer_Lookup[[#This Row],[home_store]]=3,"Low",Table_Customer_Lookup[[#This Row],[home_store]]=5,"Middle",Table_Customer_Lookup[[#This Row],[home_store]]=8,"High")</f>
        <v>Middle</v>
      </c>
      <c r="O1479" s="12">
        <f t="shared" si="23"/>
        <v>5</v>
      </c>
      <c r="P1479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Isaac</v>
      </c>
      <c r="Q1479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480" spans="1:17" x14ac:dyDescent="0.3">
      <c r="A1480">
        <v>5672</v>
      </c>
      <c r="B1480">
        <v>5</v>
      </c>
      <c r="C1480" t="s">
        <v>5910</v>
      </c>
      <c r="D1480" t="s">
        <v>5911</v>
      </c>
      <c r="E1480" s="5">
        <v>43373</v>
      </c>
      <c r="F1480" t="s">
        <v>5912</v>
      </c>
      <c r="G1480" s="5">
        <v>35218</v>
      </c>
      <c r="H1480" t="s">
        <v>5337</v>
      </c>
      <c r="I1480">
        <v>1996</v>
      </c>
      <c r="J1480">
        <f>2025-Table_Customer_Lookup[[#This Row],[birth_year]]</f>
        <v>29</v>
      </c>
      <c r="K1480">
        <f ca="1">RANDBETWEEN(120,300)</f>
        <v>226</v>
      </c>
      <c r="N1480" s="13" t="str" cm="1">
        <f t="array" ref="N1480">_xlfn.IFS(Table_Customer_Lookup[[#This Row],[home_store]]=3,"Low",Table_Customer_Lookup[[#This Row],[home_store]]=5,"Middle",Table_Customer_Lookup[[#This Row],[home_store]]=8,"High")</f>
        <v>Middle</v>
      </c>
      <c r="O1480" s="12">
        <f t="shared" si="23"/>
        <v>7</v>
      </c>
      <c r="P1480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Imogene</v>
      </c>
      <c r="Q1480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481" spans="1:17" x14ac:dyDescent="0.3">
      <c r="A1481">
        <v>5674</v>
      </c>
      <c r="B1481">
        <v>5</v>
      </c>
      <c r="C1481" t="s">
        <v>5913</v>
      </c>
      <c r="D1481" t="s">
        <v>5914</v>
      </c>
      <c r="E1481" s="5">
        <v>43547</v>
      </c>
      <c r="F1481" t="s">
        <v>5915</v>
      </c>
      <c r="G1481" s="5">
        <v>36835</v>
      </c>
      <c r="H1481" t="s">
        <v>5337</v>
      </c>
      <c r="I1481">
        <v>2000</v>
      </c>
      <c r="J1481">
        <f>2025-Table_Customer_Lookup[[#This Row],[birth_year]]</f>
        <v>25</v>
      </c>
      <c r="K1481">
        <f ca="1">RANDBETWEEN(120,300)</f>
        <v>148</v>
      </c>
      <c r="N1481" s="13" t="str" cm="1">
        <f t="array" ref="N1481">_xlfn.IFS(Table_Customer_Lookup[[#This Row],[home_store]]=3,"Low",Table_Customer_Lookup[[#This Row],[home_store]]=5,"Middle",Table_Customer_Lookup[[#This Row],[home_store]]=8,"High")</f>
        <v>Middle</v>
      </c>
      <c r="O1481" s="12">
        <f t="shared" si="23"/>
        <v>4</v>
      </c>
      <c r="P1481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Nina</v>
      </c>
      <c r="Q1481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482" spans="1:17" x14ac:dyDescent="0.3">
      <c r="A1482">
        <v>5677</v>
      </c>
      <c r="B1482">
        <v>5</v>
      </c>
      <c r="C1482" t="s">
        <v>3464</v>
      </c>
      <c r="D1482" t="s">
        <v>5916</v>
      </c>
      <c r="E1482" s="5">
        <v>43154</v>
      </c>
      <c r="F1482" t="s">
        <v>5917</v>
      </c>
      <c r="G1482" s="5">
        <v>33182</v>
      </c>
      <c r="H1482" t="s">
        <v>5337</v>
      </c>
      <c r="I1482">
        <v>1990</v>
      </c>
      <c r="J1482">
        <f>2025-Table_Customer_Lookup[[#This Row],[birth_year]]</f>
        <v>35</v>
      </c>
      <c r="K1482">
        <f ca="1">RANDBETWEEN(120,300)</f>
        <v>147</v>
      </c>
      <c r="N1482" s="13" t="str" cm="1">
        <f t="array" ref="N1482">_xlfn.IFS(Table_Customer_Lookup[[#This Row],[home_store]]=3,"Low",Table_Customer_Lookup[[#This Row],[home_store]]=5,"Middle",Table_Customer_Lookup[[#This Row],[home_store]]=8,"High")</f>
        <v>Middle</v>
      </c>
      <c r="O1482" s="12">
        <f t="shared" si="23"/>
        <v>6</v>
      </c>
      <c r="P1482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Jelani</v>
      </c>
      <c r="Q1482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483" spans="1:17" x14ac:dyDescent="0.3">
      <c r="A1483">
        <v>5683</v>
      </c>
      <c r="B1483">
        <v>5</v>
      </c>
      <c r="C1483" t="s">
        <v>2116</v>
      </c>
      <c r="D1483" t="s">
        <v>5918</v>
      </c>
      <c r="E1483" s="5">
        <v>42984</v>
      </c>
      <c r="F1483" t="s">
        <v>5919</v>
      </c>
      <c r="G1483" s="5">
        <v>31610</v>
      </c>
      <c r="H1483" t="s">
        <v>5337</v>
      </c>
      <c r="I1483">
        <v>1986</v>
      </c>
      <c r="J1483">
        <f>2025-Table_Customer_Lookup[[#This Row],[birth_year]]</f>
        <v>39</v>
      </c>
      <c r="K1483">
        <f ca="1">RANDBETWEEN(120,300)</f>
        <v>188</v>
      </c>
      <c r="N1483" s="13" t="str" cm="1">
        <f t="array" ref="N1483">_xlfn.IFS(Table_Customer_Lookup[[#This Row],[home_store]]=3,"Low",Table_Customer_Lookup[[#This Row],[home_store]]=5,"Middle",Table_Customer_Lookup[[#This Row],[home_store]]=8,"High")</f>
        <v>Middle</v>
      </c>
      <c r="O1483" s="12">
        <f t="shared" si="23"/>
        <v>3</v>
      </c>
      <c r="P1483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Mia</v>
      </c>
      <c r="Q1483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484" spans="1:17" x14ac:dyDescent="0.3">
      <c r="A1484">
        <v>5685</v>
      </c>
      <c r="B1484">
        <v>5</v>
      </c>
      <c r="C1484" t="s">
        <v>3440</v>
      </c>
      <c r="D1484" t="s">
        <v>5920</v>
      </c>
      <c r="E1484" s="5">
        <v>42963</v>
      </c>
      <c r="F1484" t="s">
        <v>5921</v>
      </c>
      <c r="G1484" s="5">
        <v>31411</v>
      </c>
      <c r="H1484" t="s">
        <v>5337</v>
      </c>
      <c r="I1484">
        <v>1985</v>
      </c>
      <c r="J1484">
        <f>2025-Table_Customer_Lookup[[#This Row],[birth_year]]</f>
        <v>40</v>
      </c>
      <c r="K1484">
        <f ca="1">RANDBETWEEN(120,300)</f>
        <v>296</v>
      </c>
      <c r="N1484" s="13" t="str" cm="1">
        <f t="array" ref="N1484">_xlfn.IFS(Table_Customer_Lookup[[#This Row],[home_store]]=3,"Low",Table_Customer_Lookup[[#This Row],[home_store]]=5,"Middle",Table_Customer_Lookup[[#This Row],[home_store]]=8,"High")</f>
        <v>Middle</v>
      </c>
      <c r="O1484" s="12">
        <f t="shared" si="23"/>
        <v>5</v>
      </c>
      <c r="P1484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Dolan</v>
      </c>
      <c r="Q1484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485" spans="1:17" x14ac:dyDescent="0.3">
      <c r="A1485">
        <v>5694</v>
      </c>
      <c r="B1485">
        <v>5</v>
      </c>
      <c r="C1485" t="s">
        <v>2724</v>
      </c>
      <c r="D1485" t="s">
        <v>5926</v>
      </c>
      <c r="E1485" s="5">
        <v>42999</v>
      </c>
      <c r="F1485" t="s">
        <v>5927</v>
      </c>
      <c r="G1485" s="5">
        <v>31743</v>
      </c>
      <c r="H1485" t="s">
        <v>5337</v>
      </c>
      <c r="I1485">
        <v>1986</v>
      </c>
      <c r="J1485">
        <f>2025-Table_Customer_Lookup[[#This Row],[birth_year]]</f>
        <v>39</v>
      </c>
      <c r="K1485">
        <f ca="1">RANDBETWEEN(120,300)</f>
        <v>185</v>
      </c>
      <c r="N1485" s="13" t="str" cm="1">
        <f t="array" ref="N1485">_xlfn.IFS(Table_Customer_Lookup[[#This Row],[home_store]]=3,"Low",Table_Customer_Lookup[[#This Row],[home_store]]=5,"Middle",Table_Customer_Lookup[[#This Row],[home_store]]=8,"High")</f>
        <v>Middle</v>
      </c>
      <c r="O1485" s="12">
        <f t="shared" si="23"/>
        <v>4</v>
      </c>
      <c r="P1485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Aiko</v>
      </c>
      <c r="Q1485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486" spans="1:17" x14ac:dyDescent="0.3">
      <c r="A1486">
        <v>5696</v>
      </c>
      <c r="B1486">
        <v>5</v>
      </c>
      <c r="C1486" t="s">
        <v>2116</v>
      </c>
      <c r="D1486" t="s">
        <v>5928</v>
      </c>
      <c r="E1486" s="5">
        <v>43082</v>
      </c>
      <c r="F1486" t="s">
        <v>5929</v>
      </c>
      <c r="G1486" s="5">
        <v>32518</v>
      </c>
      <c r="H1486" t="s">
        <v>5337</v>
      </c>
      <c r="I1486">
        <v>1989</v>
      </c>
      <c r="J1486">
        <f>2025-Table_Customer_Lookup[[#This Row],[birth_year]]</f>
        <v>36</v>
      </c>
      <c r="K1486">
        <f ca="1">RANDBETWEEN(120,300)</f>
        <v>245</v>
      </c>
      <c r="N1486" s="13" t="str" cm="1">
        <f t="array" ref="N1486">_xlfn.IFS(Table_Customer_Lookup[[#This Row],[home_store]]=3,"Low",Table_Customer_Lookup[[#This Row],[home_store]]=5,"Middle",Table_Customer_Lookup[[#This Row],[home_store]]=8,"High")</f>
        <v>Middle</v>
      </c>
      <c r="O1486" s="12">
        <f t="shared" si="23"/>
        <v>3</v>
      </c>
      <c r="P1486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Mia</v>
      </c>
      <c r="Q1486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487" spans="1:17" x14ac:dyDescent="0.3">
      <c r="A1487">
        <v>5701</v>
      </c>
      <c r="B1487">
        <v>5</v>
      </c>
      <c r="C1487" t="s">
        <v>5930</v>
      </c>
      <c r="D1487" t="s">
        <v>5931</v>
      </c>
      <c r="E1487" s="5">
        <v>43335</v>
      </c>
      <c r="F1487" t="s">
        <v>5932</v>
      </c>
      <c r="G1487" s="5">
        <v>34864</v>
      </c>
      <c r="H1487" t="s">
        <v>5337</v>
      </c>
      <c r="I1487">
        <v>1995</v>
      </c>
      <c r="J1487">
        <f>2025-Table_Customer_Lookup[[#This Row],[birth_year]]</f>
        <v>30</v>
      </c>
      <c r="K1487">
        <f ca="1">RANDBETWEEN(120,300)</f>
        <v>221</v>
      </c>
      <c r="N1487" s="13" t="str" cm="1">
        <f t="array" ref="N1487">_xlfn.IFS(Table_Customer_Lookup[[#This Row],[home_store]]=3,"Low",Table_Customer_Lookup[[#This Row],[home_store]]=5,"Middle",Table_Customer_Lookup[[#This Row],[home_store]]=8,"High")</f>
        <v>Middle</v>
      </c>
      <c r="O1487" s="12">
        <f t="shared" si="23"/>
        <v>8</v>
      </c>
      <c r="P1487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Beatrice</v>
      </c>
      <c r="Q1487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488" spans="1:17" x14ac:dyDescent="0.3">
      <c r="A1488">
        <v>5705</v>
      </c>
      <c r="B1488">
        <v>5</v>
      </c>
      <c r="C1488" t="s">
        <v>5878</v>
      </c>
      <c r="D1488" t="s">
        <v>5933</v>
      </c>
      <c r="E1488" s="5">
        <v>43399</v>
      </c>
      <c r="F1488" t="s">
        <v>5934</v>
      </c>
      <c r="G1488" s="5">
        <v>35462</v>
      </c>
      <c r="H1488" t="s">
        <v>5337</v>
      </c>
      <c r="I1488">
        <v>1997</v>
      </c>
      <c r="J1488">
        <f>2025-Table_Customer_Lookup[[#This Row],[birth_year]]</f>
        <v>28</v>
      </c>
      <c r="K1488">
        <f ca="1">RANDBETWEEN(120,300)</f>
        <v>243</v>
      </c>
      <c r="N1488" s="13" t="str" cm="1">
        <f t="array" ref="N1488">_xlfn.IFS(Table_Customer_Lookup[[#This Row],[home_store]]=3,"Low",Table_Customer_Lookup[[#This Row],[home_store]]=5,"Middle",Table_Customer_Lookup[[#This Row],[home_store]]=8,"High")</f>
        <v>Middle</v>
      </c>
      <c r="O1488" s="12">
        <f t="shared" si="23"/>
        <v>4</v>
      </c>
      <c r="P1488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Kane</v>
      </c>
      <c r="Q1488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489" spans="1:17" x14ac:dyDescent="0.3">
      <c r="A1489">
        <v>5709</v>
      </c>
      <c r="B1489">
        <v>5</v>
      </c>
      <c r="C1489" t="s">
        <v>4059</v>
      </c>
      <c r="D1489" t="s">
        <v>5939</v>
      </c>
      <c r="E1489" s="5">
        <v>43511</v>
      </c>
      <c r="F1489" t="s">
        <v>5940</v>
      </c>
      <c r="G1489" s="5">
        <v>36502</v>
      </c>
      <c r="H1489" t="s">
        <v>5337</v>
      </c>
      <c r="I1489">
        <v>1999</v>
      </c>
      <c r="J1489">
        <f>2025-Table_Customer_Lookup[[#This Row],[birth_year]]</f>
        <v>26</v>
      </c>
      <c r="K1489">
        <f ca="1">RANDBETWEEN(120,300)</f>
        <v>186</v>
      </c>
      <c r="N1489" s="13" t="str" cm="1">
        <f t="array" ref="N1489">_xlfn.IFS(Table_Customer_Lookup[[#This Row],[home_store]]=3,"Low",Table_Customer_Lookup[[#This Row],[home_store]]=5,"Middle",Table_Customer_Lookup[[#This Row],[home_store]]=8,"High")</f>
        <v>Middle</v>
      </c>
      <c r="O1489" s="12">
        <f t="shared" si="23"/>
        <v>5</v>
      </c>
      <c r="P1489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Colby</v>
      </c>
      <c r="Q1489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490" spans="1:17" x14ac:dyDescent="0.3">
      <c r="A1490">
        <v>5711</v>
      </c>
      <c r="B1490">
        <v>5</v>
      </c>
      <c r="C1490" t="s">
        <v>4059</v>
      </c>
      <c r="D1490" t="s">
        <v>5941</v>
      </c>
      <c r="E1490" s="5">
        <v>42803</v>
      </c>
      <c r="F1490" t="s">
        <v>5942</v>
      </c>
      <c r="G1490" s="5">
        <v>29927</v>
      </c>
      <c r="H1490" t="s">
        <v>5337</v>
      </c>
      <c r="I1490">
        <v>1981</v>
      </c>
      <c r="J1490">
        <f>2025-Table_Customer_Lookup[[#This Row],[birth_year]]</f>
        <v>44</v>
      </c>
      <c r="K1490">
        <f ca="1">RANDBETWEEN(120,300)</f>
        <v>150</v>
      </c>
      <c r="N1490" s="13" t="str" cm="1">
        <f t="array" ref="N1490">_xlfn.IFS(Table_Customer_Lookup[[#This Row],[home_store]]=3,"Low",Table_Customer_Lookup[[#This Row],[home_store]]=5,"Middle",Table_Customer_Lookup[[#This Row],[home_store]]=8,"High")</f>
        <v>Middle</v>
      </c>
      <c r="O1490" s="12">
        <f t="shared" si="23"/>
        <v>5</v>
      </c>
      <c r="P1490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Colby</v>
      </c>
      <c r="Q1490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491" spans="1:17" x14ac:dyDescent="0.3">
      <c r="A1491">
        <v>5714</v>
      </c>
      <c r="B1491">
        <v>5</v>
      </c>
      <c r="C1491" t="s">
        <v>1918</v>
      </c>
      <c r="D1491" t="s">
        <v>5943</v>
      </c>
      <c r="E1491" s="5">
        <v>43011</v>
      </c>
      <c r="F1491" t="s">
        <v>5944</v>
      </c>
      <c r="G1491" s="5">
        <v>31853</v>
      </c>
      <c r="H1491" t="s">
        <v>5337</v>
      </c>
      <c r="I1491">
        <v>1987</v>
      </c>
      <c r="J1491">
        <f>2025-Table_Customer_Lookup[[#This Row],[birth_year]]</f>
        <v>38</v>
      </c>
      <c r="K1491">
        <f ca="1">RANDBETWEEN(120,300)</f>
        <v>208</v>
      </c>
      <c r="N1491" s="13" t="str" cm="1">
        <f t="array" ref="N1491">_xlfn.IFS(Table_Customer_Lookup[[#This Row],[home_store]]=3,"Low",Table_Customer_Lookup[[#This Row],[home_store]]=5,"Middle",Table_Customer_Lookup[[#This Row],[home_store]]=8,"High")</f>
        <v>Middle</v>
      </c>
      <c r="O1491" s="12">
        <f t="shared" si="23"/>
        <v>5</v>
      </c>
      <c r="P1491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Wendy</v>
      </c>
      <c r="Q1491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492" spans="1:17" x14ac:dyDescent="0.3">
      <c r="A1492">
        <v>5717</v>
      </c>
      <c r="B1492">
        <v>5</v>
      </c>
      <c r="C1492" t="s">
        <v>5945</v>
      </c>
      <c r="D1492" t="s">
        <v>5946</v>
      </c>
      <c r="E1492" s="5">
        <v>42851</v>
      </c>
      <c r="F1492" t="s">
        <v>5947</v>
      </c>
      <c r="G1492" s="5">
        <v>30370</v>
      </c>
      <c r="H1492" t="s">
        <v>5337</v>
      </c>
      <c r="I1492">
        <v>1983</v>
      </c>
      <c r="J1492">
        <f>2025-Table_Customer_Lookup[[#This Row],[birth_year]]</f>
        <v>42</v>
      </c>
      <c r="K1492">
        <f ca="1">RANDBETWEEN(120,300)</f>
        <v>186</v>
      </c>
      <c r="N1492" s="13" t="str" cm="1">
        <f t="array" ref="N1492">_xlfn.IFS(Table_Customer_Lookup[[#This Row],[home_store]]=3,"Low",Table_Customer_Lookup[[#This Row],[home_store]]=5,"Middle",Table_Customer_Lookup[[#This Row],[home_store]]=8,"High")</f>
        <v>Middle</v>
      </c>
      <c r="O1492" s="12">
        <f t="shared" si="23"/>
        <v>6</v>
      </c>
      <c r="P1492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Elaine</v>
      </c>
      <c r="Q1492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493" spans="1:17" x14ac:dyDescent="0.3">
      <c r="A1493">
        <v>5727</v>
      </c>
      <c r="B1493">
        <v>5</v>
      </c>
      <c r="C1493" t="s">
        <v>5951</v>
      </c>
      <c r="D1493" t="s">
        <v>5952</v>
      </c>
      <c r="E1493" s="5">
        <v>43106</v>
      </c>
      <c r="F1493" t="s">
        <v>5953</v>
      </c>
      <c r="G1493" s="5">
        <v>32739</v>
      </c>
      <c r="H1493" t="s">
        <v>5337</v>
      </c>
      <c r="I1493">
        <v>1989</v>
      </c>
      <c r="J1493">
        <f>2025-Table_Customer_Lookup[[#This Row],[birth_year]]</f>
        <v>36</v>
      </c>
      <c r="K1493">
        <f ca="1">RANDBETWEEN(120,300)</f>
        <v>257</v>
      </c>
      <c r="N1493" s="13" t="str" cm="1">
        <f t="array" ref="N1493">_xlfn.IFS(Table_Customer_Lookup[[#This Row],[home_store]]=3,"Low",Table_Customer_Lookup[[#This Row],[home_store]]=5,"Middle",Table_Customer_Lookup[[#This Row],[home_store]]=8,"High")</f>
        <v>Middle</v>
      </c>
      <c r="O1493" s="12">
        <f t="shared" si="23"/>
        <v>6</v>
      </c>
      <c r="P1493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Martin</v>
      </c>
      <c r="Q1493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494" spans="1:17" x14ac:dyDescent="0.3">
      <c r="A1494">
        <v>5729</v>
      </c>
      <c r="B1494">
        <v>5</v>
      </c>
      <c r="C1494" t="s">
        <v>2026</v>
      </c>
      <c r="D1494" t="s">
        <v>5954</v>
      </c>
      <c r="E1494" s="5">
        <v>43270</v>
      </c>
      <c r="F1494" t="s">
        <v>5955</v>
      </c>
      <c r="G1494" s="5">
        <v>34266</v>
      </c>
      <c r="H1494" t="s">
        <v>5337</v>
      </c>
      <c r="I1494">
        <v>1993</v>
      </c>
      <c r="J1494">
        <f>2025-Table_Customer_Lookup[[#This Row],[birth_year]]</f>
        <v>32</v>
      </c>
      <c r="K1494">
        <f ca="1">RANDBETWEEN(120,300)</f>
        <v>251</v>
      </c>
      <c r="N1494" s="13" t="str" cm="1">
        <f t="array" ref="N1494">_xlfn.IFS(Table_Customer_Lookup[[#This Row],[home_store]]=3,"Low",Table_Customer_Lookup[[#This Row],[home_store]]=5,"Middle",Table_Customer_Lookup[[#This Row],[home_store]]=8,"High")</f>
        <v>Middle</v>
      </c>
      <c r="O1494" s="12">
        <f t="shared" si="23"/>
        <v>6</v>
      </c>
      <c r="P1494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Ginger</v>
      </c>
      <c r="Q1494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495" spans="1:17" x14ac:dyDescent="0.3">
      <c r="A1495">
        <v>5730</v>
      </c>
      <c r="B1495">
        <v>5</v>
      </c>
      <c r="C1495" t="s">
        <v>5956</v>
      </c>
      <c r="D1495" t="s">
        <v>5957</v>
      </c>
      <c r="E1495" s="5">
        <v>42901</v>
      </c>
      <c r="F1495" t="s">
        <v>5958</v>
      </c>
      <c r="G1495" s="5">
        <v>30835</v>
      </c>
      <c r="H1495" t="s">
        <v>5337</v>
      </c>
      <c r="I1495">
        <v>1984</v>
      </c>
      <c r="J1495">
        <f>2025-Table_Customer_Lookup[[#This Row],[birth_year]]</f>
        <v>41</v>
      </c>
      <c r="K1495">
        <f ca="1">RANDBETWEEN(120,300)</f>
        <v>239</v>
      </c>
      <c r="N1495" s="13" t="str" cm="1">
        <f t="array" ref="N1495">_xlfn.IFS(Table_Customer_Lookup[[#This Row],[home_store]]=3,"Low",Table_Customer_Lookup[[#This Row],[home_store]]=5,"Middle",Table_Customer_Lookup[[#This Row],[home_store]]=8,"High")</f>
        <v>Middle</v>
      </c>
      <c r="O1495" s="12">
        <f t="shared" si="23"/>
        <v>5</v>
      </c>
      <c r="P1495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Timon</v>
      </c>
      <c r="Q1495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496" spans="1:17" x14ac:dyDescent="0.3">
      <c r="A1496">
        <v>5731</v>
      </c>
      <c r="B1496">
        <v>5</v>
      </c>
      <c r="C1496" t="s">
        <v>1871</v>
      </c>
      <c r="D1496" t="s">
        <v>5959</v>
      </c>
      <c r="E1496" s="5">
        <v>43189</v>
      </c>
      <c r="F1496" t="s">
        <v>5960</v>
      </c>
      <c r="G1496" s="5">
        <v>33514</v>
      </c>
      <c r="H1496" t="s">
        <v>5337</v>
      </c>
      <c r="I1496">
        <v>1991</v>
      </c>
      <c r="J1496">
        <f>2025-Table_Customer_Lookup[[#This Row],[birth_year]]</f>
        <v>34</v>
      </c>
      <c r="K1496">
        <f ca="1">RANDBETWEEN(120,300)</f>
        <v>127</v>
      </c>
      <c r="N1496" s="13" t="str" cm="1">
        <f t="array" ref="N1496">_xlfn.IFS(Table_Customer_Lookup[[#This Row],[home_store]]=3,"Low",Table_Customer_Lookup[[#This Row],[home_store]]=5,"Middle",Table_Customer_Lookup[[#This Row],[home_store]]=8,"High")</f>
        <v>Middle</v>
      </c>
      <c r="O1496" s="12">
        <f t="shared" si="23"/>
        <v>6</v>
      </c>
      <c r="P1496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Fallon</v>
      </c>
      <c r="Q1496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497" spans="1:17" x14ac:dyDescent="0.3">
      <c r="A1497">
        <v>5734</v>
      </c>
      <c r="B1497">
        <v>5</v>
      </c>
      <c r="C1497" t="s">
        <v>2854</v>
      </c>
      <c r="D1497" t="s">
        <v>5961</v>
      </c>
      <c r="E1497" s="5">
        <v>43113</v>
      </c>
      <c r="F1497" t="s">
        <v>5962</v>
      </c>
      <c r="G1497" s="5">
        <v>32805</v>
      </c>
      <c r="H1497" t="s">
        <v>5337</v>
      </c>
      <c r="I1497">
        <v>1989</v>
      </c>
      <c r="J1497">
        <f>2025-Table_Customer_Lookup[[#This Row],[birth_year]]</f>
        <v>36</v>
      </c>
      <c r="K1497">
        <f ca="1">RANDBETWEEN(120,300)</f>
        <v>249</v>
      </c>
      <c r="N1497" s="13" t="str" cm="1">
        <f t="array" ref="N1497">_xlfn.IFS(Table_Customer_Lookup[[#This Row],[home_store]]=3,"Low",Table_Customer_Lookup[[#This Row],[home_store]]=5,"Middle",Table_Customer_Lookup[[#This Row],[home_store]]=8,"High")</f>
        <v>Middle</v>
      </c>
      <c r="O1497" s="12">
        <f t="shared" si="23"/>
        <v>5</v>
      </c>
      <c r="P1497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Fiona</v>
      </c>
      <c r="Q1497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498" spans="1:17" x14ac:dyDescent="0.3">
      <c r="A1498">
        <v>5735</v>
      </c>
      <c r="B1498">
        <v>5</v>
      </c>
      <c r="C1498" t="s">
        <v>5963</v>
      </c>
      <c r="D1498" t="s">
        <v>5964</v>
      </c>
      <c r="E1498" s="5">
        <v>43123</v>
      </c>
      <c r="F1498" t="s">
        <v>5965</v>
      </c>
      <c r="G1498" s="5">
        <v>32894</v>
      </c>
      <c r="H1498" t="s">
        <v>5337</v>
      </c>
      <c r="I1498">
        <v>1990</v>
      </c>
      <c r="J1498">
        <f>2025-Table_Customer_Lookup[[#This Row],[birth_year]]</f>
        <v>35</v>
      </c>
      <c r="K1498">
        <f ca="1">RANDBETWEEN(120,300)</f>
        <v>180</v>
      </c>
      <c r="N1498" s="13" t="str" cm="1">
        <f t="array" ref="N1498">_xlfn.IFS(Table_Customer_Lookup[[#This Row],[home_store]]=3,"Low",Table_Customer_Lookup[[#This Row],[home_store]]=5,"Middle",Table_Customer_Lookup[[#This Row],[home_store]]=8,"High")</f>
        <v>Middle</v>
      </c>
      <c r="O1498" s="12">
        <f t="shared" si="23"/>
        <v>6</v>
      </c>
      <c r="P1498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Travis</v>
      </c>
      <c r="Q1498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499" spans="1:17" x14ac:dyDescent="0.3">
      <c r="A1499">
        <v>5736</v>
      </c>
      <c r="B1499">
        <v>5</v>
      </c>
      <c r="C1499" t="s">
        <v>5966</v>
      </c>
      <c r="D1499" t="s">
        <v>5967</v>
      </c>
      <c r="E1499" s="5">
        <v>42739</v>
      </c>
      <c r="F1499" t="s">
        <v>5968</v>
      </c>
      <c r="G1499" s="5">
        <v>29330</v>
      </c>
      <c r="H1499" t="s">
        <v>5337</v>
      </c>
      <c r="I1499">
        <v>1980</v>
      </c>
      <c r="J1499">
        <f>2025-Table_Customer_Lookup[[#This Row],[birth_year]]</f>
        <v>45</v>
      </c>
      <c r="K1499">
        <f ca="1">RANDBETWEEN(120,300)</f>
        <v>166</v>
      </c>
      <c r="N1499" s="13" t="str" cm="1">
        <f t="array" ref="N1499">_xlfn.IFS(Table_Customer_Lookup[[#This Row],[home_store]]=3,"Low",Table_Customer_Lookup[[#This Row],[home_store]]=5,"Middle",Table_Customer_Lookup[[#This Row],[home_store]]=8,"High")</f>
        <v>Middle</v>
      </c>
      <c r="O1499" s="12">
        <f t="shared" si="23"/>
        <v>7</v>
      </c>
      <c r="P1499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Patrick</v>
      </c>
      <c r="Q1499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500" spans="1:17" x14ac:dyDescent="0.3">
      <c r="A1500">
        <v>5741</v>
      </c>
      <c r="B1500">
        <v>5</v>
      </c>
      <c r="C1500" t="s">
        <v>5971</v>
      </c>
      <c r="D1500" t="s">
        <v>5972</v>
      </c>
      <c r="E1500" s="5">
        <v>43513</v>
      </c>
      <c r="F1500" t="s">
        <v>5973</v>
      </c>
      <c r="G1500" s="5">
        <v>36525</v>
      </c>
      <c r="H1500" t="s">
        <v>5337</v>
      </c>
      <c r="I1500">
        <v>1999</v>
      </c>
      <c r="J1500">
        <f>2025-Table_Customer_Lookup[[#This Row],[birth_year]]</f>
        <v>26</v>
      </c>
      <c r="K1500">
        <f ca="1">RANDBETWEEN(120,300)</f>
        <v>257</v>
      </c>
      <c r="N1500" s="13" t="str" cm="1">
        <f t="array" ref="N1500">_xlfn.IFS(Table_Customer_Lookup[[#This Row],[home_store]]=3,"Low",Table_Customer_Lookup[[#This Row],[home_store]]=5,"Middle",Table_Customer_Lookup[[#This Row],[home_store]]=8,"High")</f>
        <v>Middle</v>
      </c>
      <c r="O1500" s="12">
        <f t="shared" si="23"/>
        <v>6</v>
      </c>
      <c r="P1500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Azalia</v>
      </c>
      <c r="Q1500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501" spans="1:17" x14ac:dyDescent="0.3">
      <c r="A1501">
        <v>5752</v>
      </c>
      <c r="B1501">
        <v>5</v>
      </c>
      <c r="C1501" t="s">
        <v>2326</v>
      </c>
      <c r="D1501" t="s">
        <v>5979</v>
      </c>
      <c r="E1501" s="5">
        <v>42953</v>
      </c>
      <c r="F1501" t="s">
        <v>5980</v>
      </c>
      <c r="G1501" s="5">
        <v>31322</v>
      </c>
      <c r="H1501" t="s">
        <v>5337</v>
      </c>
      <c r="I1501">
        <v>1985</v>
      </c>
      <c r="J1501">
        <f>2025-Table_Customer_Lookup[[#This Row],[birth_year]]</f>
        <v>40</v>
      </c>
      <c r="K1501">
        <f ca="1">RANDBETWEEN(120,300)</f>
        <v>230</v>
      </c>
      <c r="N1501" s="13" t="str" cm="1">
        <f t="array" ref="N1501">_xlfn.IFS(Table_Customer_Lookup[[#This Row],[home_store]]=3,"Low",Table_Customer_Lookup[[#This Row],[home_store]]=5,"Middle",Table_Customer_Lookup[[#This Row],[home_store]]=8,"High")</f>
        <v>Middle</v>
      </c>
      <c r="O1501" s="12">
        <f t="shared" si="23"/>
        <v>6</v>
      </c>
      <c r="P1501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Vielka</v>
      </c>
      <c r="Q1501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502" spans="1:17" x14ac:dyDescent="0.3">
      <c r="A1502">
        <v>5753</v>
      </c>
      <c r="B1502">
        <v>5</v>
      </c>
      <c r="C1502" t="s">
        <v>2326</v>
      </c>
      <c r="D1502" t="s">
        <v>5981</v>
      </c>
      <c r="E1502" s="5">
        <v>42782</v>
      </c>
      <c r="F1502" t="s">
        <v>5982</v>
      </c>
      <c r="G1502" s="5">
        <v>29728</v>
      </c>
      <c r="H1502" t="s">
        <v>5337</v>
      </c>
      <c r="I1502">
        <v>1981</v>
      </c>
      <c r="J1502">
        <f>2025-Table_Customer_Lookup[[#This Row],[birth_year]]</f>
        <v>44</v>
      </c>
      <c r="K1502">
        <f ca="1">RANDBETWEEN(120,300)</f>
        <v>268</v>
      </c>
      <c r="N1502" s="13" t="str" cm="1">
        <f t="array" ref="N1502">_xlfn.IFS(Table_Customer_Lookup[[#This Row],[home_store]]=3,"Low",Table_Customer_Lookup[[#This Row],[home_store]]=5,"Middle",Table_Customer_Lookup[[#This Row],[home_store]]=8,"High")</f>
        <v>Middle</v>
      </c>
      <c r="O1502" s="12">
        <f t="shared" si="23"/>
        <v>6</v>
      </c>
      <c r="P1502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Vielka</v>
      </c>
      <c r="Q1502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503" spans="1:17" x14ac:dyDescent="0.3">
      <c r="A1503">
        <v>5756</v>
      </c>
      <c r="B1503">
        <v>5</v>
      </c>
      <c r="C1503" t="s">
        <v>4270</v>
      </c>
      <c r="D1503" t="s">
        <v>5987</v>
      </c>
      <c r="E1503" s="5">
        <v>43447</v>
      </c>
      <c r="F1503" t="s">
        <v>5988</v>
      </c>
      <c r="G1503" s="5">
        <v>35905</v>
      </c>
      <c r="H1503" t="s">
        <v>5337</v>
      </c>
      <c r="I1503">
        <v>1998</v>
      </c>
      <c r="J1503">
        <f>2025-Table_Customer_Lookup[[#This Row],[birth_year]]</f>
        <v>27</v>
      </c>
      <c r="K1503">
        <f ca="1">RANDBETWEEN(120,300)</f>
        <v>271</v>
      </c>
      <c r="N1503" s="13" t="str" cm="1">
        <f t="array" ref="N1503">_xlfn.IFS(Table_Customer_Lookup[[#This Row],[home_store]]=3,"Low",Table_Customer_Lookup[[#This Row],[home_store]]=5,"Middle",Table_Customer_Lookup[[#This Row],[home_store]]=8,"High")</f>
        <v>Middle</v>
      </c>
      <c r="O1503" s="12">
        <f t="shared" si="23"/>
        <v>5</v>
      </c>
      <c r="P1503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Jerry</v>
      </c>
      <c r="Q1503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504" spans="1:17" x14ac:dyDescent="0.3">
      <c r="A1504">
        <v>5758</v>
      </c>
      <c r="B1504">
        <v>5</v>
      </c>
      <c r="C1504" t="s">
        <v>5989</v>
      </c>
      <c r="D1504" t="s">
        <v>5990</v>
      </c>
      <c r="E1504" s="5">
        <v>43063</v>
      </c>
      <c r="F1504" t="s">
        <v>5991</v>
      </c>
      <c r="G1504" s="5">
        <v>32340</v>
      </c>
      <c r="H1504" t="s">
        <v>5337</v>
      </c>
      <c r="I1504">
        <v>1988</v>
      </c>
      <c r="J1504">
        <f>2025-Table_Customer_Lookup[[#This Row],[birth_year]]</f>
        <v>37</v>
      </c>
      <c r="K1504">
        <f ca="1">RANDBETWEEN(120,300)</f>
        <v>143</v>
      </c>
      <c r="N1504" s="13" t="str" cm="1">
        <f t="array" ref="N1504">_xlfn.IFS(Table_Customer_Lookup[[#This Row],[home_store]]=3,"Low",Table_Customer_Lookup[[#This Row],[home_store]]=5,"Middle",Table_Customer_Lookup[[#This Row],[home_store]]=8,"High")</f>
        <v>Middle</v>
      </c>
      <c r="O1504" s="12">
        <f t="shared" si="23"/>
        <v>7</v>
      </c>
      <c r="P1504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Tanisha</v>
      </c>
      <c r="Q1504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505" spans="1:17" x14ac:dyDescent="0.3">
      <c r="A1505">
        <v>5763</v>
      </c>
      <c r="B1505">
        <v>5</v>
      </c>
      <c r="C1505" t="s">
        <v>2268</v>
      </c>
      <c r="D1505" t="s">
        <v>5994</v>
      </c>
      <c r="E1505" s="5">
        <v>42787</v>
      </c>
      <c r="F1505" t="s">
        <v>5995</v>
      </c>
      <c r="G1505" s="5">
        <v>29772</v>
      </c>
      <c r="H1505" t="s">
        <v>5337</v>
      </c>
      <c r="I1505">
        <v>1981</v>
      </c>
      <c r="J1505">
        <f>2025-Table_Customer_Lookup[[#This Row],[birth_year]]</f>
        <v>44</v>
      </c>
      <c r="K1505">
        <f ca="1">RANDBETWEEN(120,300)</f>
        <v>165</v>
      </c>
      <c r="N1505" s="13" t="str" cm="1">
        <f t="array" ref="N1505">_xlfn.IFS(Table_Customer_Lookup[[#This Row],[home_store]]=3,"Low",Table_Customer_Lookup[[#This Row],[home_store]]=5,"Middle",Table_Customer_Lookup[[#This Row],[home_store]]=8,"High")</f>
        <v>Middle</v>
      </c>
      <c r="O1505" s="12">
        <f t="shared" si="23"/>
        <v>4</v>
      </c>
      <c r="P1505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Ruby</v>
      </c>
      <c r="Q1505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506" spans="1:17" x14ac:dyDescent="0.3">
      <c r="A1506">
        <v>5773</v>
      </c>
      <c r="B1506">
        <v>5</v>
      </c>
      <c r="C1506" t="s">
        <v>2597</v>
      </c>
      <c r="D1506" t="s">
        <v>5998</v>
      </c>
      <c r="E1506" s="5">
        <v>43504</v>
      </c>
      <c r="F1506" t="s">
        <v>5999</v>
      </c>
      <c r="G1506" s="5">
        <v>36436</v>
      </c>
      <c r="H1506" t="s">
        <v>5337</v>
      </c>
      <c r="I1506">
        <v>1999</v>
      </c>
      <c r="J1506">
        <f>2025-Table_Customer_Lookup[[#This Row],[birth_year]]</f>
        <v>26</v>
      </c>
      <c r="K1506">
        <f ca="1">RANDBETWEEN(120,300)</f>
        <v>282</v>
      </c>
      <c r="N1506" s="13" t="str" cm="1">
        <f t="array" ref="N1506">_xlfn.IFS(Table_Customer_Lookup[[#This Row],[home_store]]=3,"Low",Table_Customer_Lookup[[#This Row],[home_store]]=5,"Middle",Table_Customer_Lookup[[#This Row],[home_store]]=8,"High")</f>
        <v>Middle</v>
      </c>
      <c r="O1506" s="12">
        <f t="shared" si="23"/>
        <v>4</v>
      </c>
      <c r="P1506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Lani</v>
      </c>
      <c r="Q1506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507" spans="1:17" x14ac:dyDescent="0.3">
      <c r="A1507">
        <v>5774</v>
      </c>
      <c r="B1507">
        <v>5</v>
      </c>
      <c r="C1507" t="s">
        <v>6000</v>
      </c>
      <c r="D1507" t="s">
        <v>6001</v>
      </c>
      <c r="E1507" s="5">
        <v>43261</v>
      </c>
      <c r="F1507" t="s">
        <v>6002</v>
      </c>
      <c r="G1507" s="5">
        <v>34178</v>
      </c>
      <c r="H1507" t="s">
        <v>5337</v>
      </c>
      <c r="I1507">
        <v>1993</v>
      </c>
      <c r="J1507">
        <f>2025-Table_Customer_Lookup[[#This Row],[birth_year]]</f>
        <v>32</v>
      </c>
      <c r="K1507">
        <f ca="1">RANDBETWEEN(120,300)</f>
        <v>222</v>
      </c>
      <c r="N1507" s="13" t="str" cm="1">
        <f t="array" ref="N1507">_xlfn.IFS(Table_Customer_Lookup[[#This Row],[home_store]]=3,"Low",Table_Customer_Lookup[[#This Row],[home_store]]=5,"Middle",Table_Customer_Lookup[[#This Row],[home_store]]=8,"High")</f>
        <v>Middle</v>
      </c>
      <c r="O1507" s="12">
        <f t="shared" si="23"/>
        <v>4</v>
      </c>
      <c r="P1507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Wang</v>
      </c>
      <c r="Q1507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508" spans="1:17" x14ac:dyDescent="0.3">
      <c r="A1508">
        <v>5777</v>
      </c>
      <c r="B1508">
        <v>5</v>
      </c>
      <c r="C1508" t="s">
        <v>3991</v>
      </c>
      <c r="D1508" t="s">
        <v>6003</v>
      </c>
      <c r="E1508" s="5">
        <v>43449</v>
      </c>
      <c r="F1508" t="s">
        <v>6004</v>
      </c>
      <c r="G1508" s="5">
        <v>35927</v>
      </c>
      <c r="H1508" t="s">
        <v>5337</v>
      </c>
      <c r="I1508">
        <v>1998</v>
      </c>
      <c r="J1508">
        <f>2025-Table_Customer_Lookup[[#This Row],[birth_year]]</f>
        <v>27</v>
      </c>
      <c r="K1508">
        <f ca="1">RANDBETWEEN(120,300)</f>
        <v>153</v>
      </c>
      <c r="N1508" s="13" t="str" cm="1">
        <f t="array" ref="N1508">_xlfn.IFS(Table_Customer_Lookup[[#This Row],[home_store]]=3,"Low",Table_Customer_Lookup[[#This Row],[home_store]]=5,"Middle",Table_Customer_Lookup[[#This Row],[home_store]]=8,"High")</f>
        <v>Middle</v>
      </c>
      <c r="O1508" s="12">
        <f t="shared" si="23"/>
        <v>6</v>
      </c>
      <c r="P1508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Colton</v>
      </c>
      <c r="Q1508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509" spans="1:17" x14ac:dyDescent="0.3">
      <c r="A1509">
        <v>5779</v>
      </c>
      <c r="B1509">
        <v>5</v>
      </c>
      <c r="C1509" t="s">
        <v>6005</v>
      </c>
      <c r="D1509" t="s">
        <v>6006</v>
      </c>
      <c r="E1509" s="5">
        <v>43237</v>
      </c>
      <c r="F1509" t="s">
        <v>6007</v>
      </c>
      <c r="G1509" s="5">
        <v>33957</v>
      </c>
      <c r="H1509" t="s">
        <v>5337</v>
      </c>
      <c r="I1509">
        <v>1992</v>
      </c>
      <c r="J1509">
        <f>2025-Table_Customer_Lookup[[#This Row],[birth_year]]</f>
        <v>33</v>
      </c>
      <c r="K1509">
        <f ca="1">RANDBETWEEN(120,300)</f>
        <v>260</v>
      </c>
      <c r="N1509" s="13" t="str" cm="1">
        <f t="array" ref="N1509">_xlfn.IFS(Table_Customer_Lookup[[#This Row],[home_store]]=3,"Low",Table_Customer_Lookup[[#This Row],[home_store]]=5,"Middle",Table_Customer_Lookup[[#This Row],[home_store]]=8,"High")</f>
        <v>Middle</v>
      </c>
      <c r="O1509" s="12">
        <f t="shared" si="23"/>
        <v>4</v>
      </c>
      <c r="P1509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Rama</v>
      </c>
      <c r="Q1509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510" spans="1:17" x14ac:dyDescent="0.3">
      <c r="A1510">
        <v>5783</v>
      </c>
      <c r="B1510">
        <v>5</v>
      </c>
      <c r="C1510" t="s">
        <v>2760</v>
      </c>
      <c r="D1510" t="s">
        <v>6008</v>
      </c>
      <c r="E1510" s="5">
        <v>42884</v>
      </c>
      <c r="F1510" t="s">
        <v>6009</v>
      </c>
      <c r="G1510" s="5">
        <v>30680</v>
      </c>
      <c r="H1510" t="s">
        <v>5337</v>
      </c>
      <c r="I1510">
        <v>1983</v>
      </c>
      <c r="J1510">
        <f>2025-Table_Customer_Lookup[[#This Row],[birth_year]]</f>
        <v>42</v>
      </c>
      <c r="K1510">
        <f ca="1">RANDBETWEEN(120,300)</f>
        <v>166</v>
      </c>
      <c r="N1510" s="13" t="str" cm="1">
        <f t="array" ref="N1510">_xlfn.IFS(Table_Customer_Lookup[[#This Row],[home_store]]=3,"Low",Table_Customer_Lookup[[#This Row],[home_store]]=5,"Middle",Table_Customer_Lookup[[#This Row],[home_store]]=8,"High")</f>
        <v>Middle</v>
      </c>
      <c r="O1510" s="12">
        <f t="shared" si="23"/>
        <v>6</v>
      </c>
      <c r="P1510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Brynne</v>
      </c>
      <c r="Q1510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511" spans="1:17" x14ac:dyDescent="0.3">
      <c r="A1511">
        <v>5785</v>
      </c>
      <c r="B1511">
        <v>5</v>
      </c>
      <c r="C1511" t="s">
        <v>1906</v>
      </c>
      <c r="D1511" t="s">
        <v>6010</v>
      </c>
      <c r="E1511" s="5">
        <v>43111</v>
      </c>
      <c r="F1511" t="s">
        <v>6011</v>
      </c>
      <c r="G1511" s="5">
        <v>32783</v>
      </c>
      <c r="H1511" t="s">
        <v>5337</v>
      </c>
      <c r="I1511">
        <v>1989</v>
      </c>
      <c r="J1511">
        <f>2025-Table_Customer_Lookup[[#This Row],[birth_year]]</f>
        <v>36</v>
      </c>
      <c r="K1511">
        <f ca="1">RANDBETWEEN(120,300)</f>
        <v>171</v>
      </c>
      <c r="N1511" s="13" t="str" cm="1">
        <f t="array" ref="N1511">_xlfn.IFS(Table_Customer_Lookup[[#This Row],[home_store]]=3,"Low",Table_Customer_Lookup[[#This Row],[home_store]]=5,"Middle",Table_Customer_Lookup[[#This Row],[home_store]]=8,"High")</f>
        <v>Middle</v>
      </c>
      <c r="O1511" s="12">
        <f t="shared" si="23"/>
        <v>5</v>
      </c>
      <c r="P1511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Carol</v>
      </c>
      <c r="Q1511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512" spans="1:17" x14ac:dyDescent="0.3">
      <c r="A1512">
        <v>5786</v>
      </c>
      <c r="B1512">
        <v>5</v>
      </c>
      <c r="C1512" t="s">
        <v>6012</v>
      </c>
      <c r="D1512" t="s">
        <v>6013</v>
      </c>
      <c r="E1512" s="5">
        <v>43499</v>
      </c>
      <c r="F1512" t="s">
        <v>6014</v>
      </c>
      <c r="G1512" s="5">
        <v>36392</v>
      </c>
      <c r="H1512" t="s">
        <v>5337</v>
      </c>
      <c r="I1512">
        <v>1999</v>
      </c>
      <c r="J1512">
        <f>2025-Table_Customer_Lookup[[#This Row],[birth_year]]</f>
        <v>26</v>
      </c>
      <c r="K1512">
        <f ca="1">RANDBETWEEN(120,300)</f>
        <v>197</v>
      </c>
      <c r="N1512" s="13" t="str" cm="1">
        <f t="array" ref="N1512">_xlfn.IFS(Table_Customer_Lookup[[#This Row],[home_store]]=3,"Low",Table_Customer_Lookup[[#This Row],[home_store]]=5,"Middle",Table_Customer_Lookup[[#This Row],[home_store]]=8,"High")</f>
        <v>Middle</v>
      </c>
      <c r="O1512" s="12">
        <f t="shared" si="23"/>
        <v>7</v>
      </c>
      <c r="P1512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Elliott</v>
      </c>
      <c r="Q1512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513" spans="1:17" x14ac:dyDescent="0.3">
      <c r="A1513">
        <v>5787</v>
      </c>
      <c r="B1513">
        <v>5</v>
      </c>
      <c r="C1513" t="s">
        <v>1938</v>
      </c>
      <c r="D1513" t="s">
        <v>6015</v>
      </c>
      <c r="E1513" s="5">
        <v>43161</v>
      </c>
      <c r="F1513" t="s">
        <v>6016</v>
      </c>
      <c r="G1513" s="5">
        <v>33248</v>
      </c>
      <c r="H1513" t="s">
        <v>5337</v>
      </c>
      <c r="I1513">
        <v>1991</v>
      </c>
      <c r="J1513">
        <f>2025-Table_Customer_Lookup[[#This Row],[birth_year]]</f>
        <v>34</v>
      </c>
      <c r="K1513">
        <f ca="1">RANDBETWEEN(120,300)</f>
        <v>279</v>
      </c>
      <c r="N1513" s="13" t="str" cm="1">
        <f t="array" ref="N1513">_xlfn.IFS(Table_Customer_Lookup[[#This Row],[home_store]]=3,"Low",Table_Customer_Lookup[[#This Row],[home_store]]=5,"Middle",Table_Customer_Lookup[[#This Row],[home_store]]=8,"High")</f>
        <v>Middle</v>
      </c>
      <c r="O1513" s="12">
        <f t="shared" si="23"/>
        <v>3</v>
      </c>
      <c r="P1513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Dai</v>
      </c>
      <c r="Q1513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514" spans="1:17" x14ac:dyDescent="0.3">
      <c r="A1514">
        <v>5788</v>
      </c>
      <c r="B1514">
        <v>5</v>
      </c>
      <c r="C1514" t="s">
        <v>2530</v>
      </c>
      <c r="D1514" t="s">
        <v>6017</v>
      </c>
      <c r="E1514" s="5">
        <v>42961</v>
      </c>
      <c r="F1514" t="s">
        <v>6018</v>
      </c>
      <c r="G1514" s="5">
        <v>31389</v>
      </c>
      <c r="H1514" t="s">
        <v>5337</v>
      </c>
      <c r="I1514">
        <v>1985</v>
      </c>
      <c r="J1514">
        <f>2025-Table_Customer_Lookup[[#This Row],[birth_year]]</f>
        <v>40</v>
      </c>
      <c r="K1514">
        <f ca="1">RANDBETWEEN(120,300)</f>
        <v>165</v>
      </c>
      <c r="N1514" s="13" t="str" cm="1">
        <f t="array" ref="N1514">_xlfn.IFS(Table_Customer_Lookup[[#This Row],[home_store]]=3,"Low",Table_Customer_Lookup[[#This Row],[home_store]]=5,"Middle",Table_Customer_Lookup[[#This Row],[home_store]]=8,"High")</f>
        <v>Middle</v>
      </c>
      <c r="O1514" s="12">
        <f t="shared" si="23"/>
        <v>5</v>
      </c>
      <c r="P1514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Karly</v>
      </c>
      <c r="Q1514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515" spans="1:17" x14ac:dyDescent="0.3">
      <c r="A1515">
        <v>5789</v>
      </c>
      <c r="B1515">
        <v>5</v>
      </c>
      <c r="C1515" t="s">
        <v>6019</v>
      </c>
      <c r="D1515" t="s">
        <v>6020</v>
      </c>
      <c r="E1515" s="5">
        <v>43552</v>
      </c>
      <c r="F1515" t="s">
        <v>6021</v>
      </c>
      <c r="G1515" s="5">
        <v>36879</v>
      </c>
      <c r="H1515" t="s">
        <v>5337</v>
      </c>
      <c r="I1515">
        <v>2000</v>
      </c>
      <c r="J1515">
        <f>2025-Table_Customer_Lookup[[#This Row],[birth_year]]</f>
        <v>25</v>
      </c>
      <c r="K1515">
        <f ca="1">RANDBETWEEN(120,300)</f>
        <v>142</v>
      </c>
      <c r="N1515" s="13" t="str" cm="1">
        <f t="array" ref="N1515">_xlfn.IFS(Table_Customer_Lookup[[#This Row],[home_store]]=3,"Low",Table_Customer_Lookup[[#This Row],[home_store]]=5,"Middle",Table_Customer_Lookup[[#This Row],[home_store]]=8,"High")</f>
        <v>Middle</v>
      </c>
      <c r="O1515" s="12">
        <f t="shared" si="23"/>
        <v>5</v>
      </c>
      <c r="P1515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Regan</v>
      </c>
      <c r="Q1515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516" spans="1:17" x14ac:dyDescent="0.3">
      <c r="A1516">
        <v>5793</v>
      </c>
      <c r="B1516">
        <v>5</v>
      </c>
      <c r="C1516" t="s">
        <v>2119</v>
      </c>
      <c r="D1516" t="s">
        <v>6022</v>
      </c>
      <c r="E1516" s="5">
        <v>42818</v>
      </c>
      <c r="F1516" t="s">
        <v>6023</v>
      </c>
      <c r="G1516" s="5">
        <v>30060</v>
      </c>
      <c r="H1516" t="s">
        <v>5337</v>
      </c>
      <c r="I1516">
        <v>1982</v>
      </c>
      <c r="J1516">
        <f>2025-Table_Customer_Lookup[[#This Row],[birth_year]]</f>
        <v>43</v>
      </c>
      <c r="K1516">
        <f ca="1">RANDBETWEEN(120,300)</f>
        <v>226</v>
      </c>
      <c r="N1516" s="13" t="str" cm="1">
        <f t="array" ref="N1516">_xlfn.IFS(Table_Customer_Lookup[[#This Row],[home_store]]=3,"Low",Table_Customer_Lookup[[#This Row],[home_store]]=5,"Middle",Table_Customer_Lookup[[#This Row],[home_store]]=8,"High")</f>
        <v>Middle</v>
      </c>
      <c r="O1516" s="12">
        <f t="shared" si="23"/>
        <v>5</v>
      </c>
      <c r="P1516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Ciara</v>
      </c>
      <c r="Q1516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517" spans="1:17" x14ac:dyDescent="0.3">
      <c r="A1517">
        <v>5800</v>
      </c>
      <c r="B1517">
        <v>5</v>
      </c>
      <c r="C1517" t="s">
        <v>1894</v>
      </c>
      <c r="D1517" t="s">
        <v>6026</v>
      </c>
      <c r="E1517" s="5">
        <v>42798</v>
      </c>
      <c r="F1517" t="s">
        <v>6027</v>
      </c>
      <c r="G1517" s="5">
        <v>29883</v>
      </c>
      <c r="H1517" t="s">
        <v>5337</v>
      </c>
      <c r="I1517">
        <v>1981</v>
      </c>
      <c r="J1517">
        <f>2025-Table_Customer_Lookup[[#This Row],[birth_year]]</f>
        <v>44</v>
      </c>
      <c r="K1517">
        <f ca="1">RANDBETWEEN(120,300)</f>
        <v>239</v>
      </c>
      <c r="N1517" s="13" t="str" cm="1">
        <f t="array" ref="N1517">_xlfn.IFS(Table_Customer_Lookup[[#This Row],[home_store]]=3,"Low",Table_Customer_Lookup[[#This Row],[home_store]]=5,"Middle",Table_Customer_Lookup[[#This Row],[home_store]]=8,"High")</f>
        <v>Middle</v>
      </c>
      <c r="O1517" s="12">
        <f t="shared" si="23"/>
        <v>6</v>
      </c>
      <c r="P1517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Willow</v>
      </c>
      <c r="Q1517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518" spans="1:17" x14ac:dyDescent="0.3">
      <c r="A1518">
        <v>5802</v>
      </c>
      <c r="B1518">
        <v>5</v>
      </c>
      <c r="C1518" t="s">
        <v>6028</v>
      </c>
      <c r="D1518" t="s">
        <v>6029</v>
      </c>
      <c r="E1518" s="5">
        <v>42882</v>
      </c>
      <c r="F1518" t="s">
        <v>6030</v>
      </c>
      <c r="G1518" s="5">
        <v>30658</v>
      </c>
      <c r="H1518" t="s">
        <v>5337</v>
      </c>
      <c r="I1518">
        <v>1983</v>
      </c>
      <c r="J1518">
        <f>2025-Table_Customer_Lookup[[#This Row],[birth_year]]</f>
        <v>42</v>
      </c>
      <c r="K1518">
        <f ca="1">RANDBETWEEN(120,300)</f>
        <v>228</v>
      </c>
      <c r="N1518" s="13" t="str" cm="1">
        <f t="array" ref="N1518">_xlfn.IFS(Table_Customer_Lookup[[#This Row],[home_store]]=3,"Low",Table_Customer_Lookup[[#This Row],[home_store]]=5,"Middle",Table_Customer_Lookup[[#This Row],[home_store]]=8,"High")</f>
        <v>Middle</v>
      </c>
      <c r="O1518" s="12">
        <f t="shared" si="23"/>
        <v>5</v>
      </c>
      <c r="P1518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Selma</v>
      </c>
      <c r="Q1518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519" spans="1:17" x14ac:dyDescent="0.3">
      <c r="A1519">
        <v>5805</v>
      </c>
      <c r="B1519">
        <v>5</v>
      </c>
      <c r="C1519" t="s">
        <v>6033</v>
      </c>
      <c r="D1519" t="s">
        <v>6034</v>
      </c>
      <c r="E1519" s="5">
        <v>43027</v>
      </c>
      <c r="F1519" t="s">
        <v>6035</v>
      </c>
      <c r="G1519" s="5">
        <v>32008</v>
      </c>
      <c r="H1519" t="s">
        <v>5337</v>
      </c>
      <c r="I1519">
        <v>1987</v>
      </c>
      <c r="J1519">
        <f>2025-Table_Customer_Lookup[[#This Row],[birth_year]]</f>
        <v>38</v>
      </c>
      <c r="K1519">
        <f ca="1">RANDBETWEEN(120,300)</f>
        <v>289</v>
      </c>
      <c r="N1519" s="13" t="str" cm="1">
        <f t="array" ref="N1519">_xlfn.IFS(Table_Customer_Lookup[[#This Row],[home_store]]=3,"Low",Table_Customer_Lookup[[#This Row],[home_store]]=5,"Middle",Table_Customer_Lookup[[#This Row],[home_store]]=8,"High")</f>
        <v>Middle</v>
      </c>
      <c r="O1519" s="12">
        <f t="shared" si="23"/>
        <v>7</v>
      </c>
      <c r="P1519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Lavinia</v>
      </c>
      <c r="Q1519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520" spans="1:17" x14ac:dyDescent="0.3">
      <c r="A1520">
        <v>5811</v>
      </c>
      <c r="B1520">
        <v>5</v>
      </c>
      <c r="C1520" t="s">
        <v>5695</v>
      </c>
      <c r="D1520" t="s">
        <v>6036</v>
      </c>
      <c r="E1520" s="5">
        <v>43170</v>
      </c>
      <c r="F1520" t="s">
        <v>6037</v>
      </c>
      <c r="G1520" s="5">
        <v>33337</v>
      </c>
      <c r="H1520" t="s">
        <v>5337</v>
      </c>
      <c r="I1520">
        <v>1991</v>
      </c>
      <c r="J1520">
        <f>2025-Table_Customer_Lookup[[#This Row],[birth_year]]</f>
        <v>34</v>
      </c>
      <c r="K1520">
        <f ca="1">RANDBETWEEN(120,300)</f>
        <v>282</v>
      </c>
      <c r="N1520" s="13" t="str" cm="1">
        <f t="array" ref="N1520">_xlfn.IFS(Table_Customer_Lookup[[#This Row],[home_store]]=3,"Low",Table_Customer_Lookup[[#This Row],[home_store]]=5,"Middle",Table_Customer_Lookup[[#This Row],[home_store]]=8,"High")</f>
        <v>Middle</v>
      </c>
      <c r="O1520" s="12">
        <f t="shared" si="23"/>
        <v>5</v>
      </c>
      <c r="P1520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Nerea</v>
      </c>
      <c r="Q1520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521" spans="1:17" x14ac:dyDescent="0.3">
      <c r="A1521">
        <v>5813</v>
      </c>
      <c r="B1521">
        <v>5</v>
      </c>
      <c r="C1521" t="s">
        <v>2439</v>
      </c>
      <c r="D1521" t="s">
        <v>6038</v>
      </c>
      <c r="E1521" s="5">
        <v>42765</v>
      </c>
      <c r="F1521" t="s">
        <v>6039</v>
      </c>
      <c r="G1521" s="5">
        <v>29573</v>
      </c>
      <c r="H1521" t="s">
        <v>5337</v>
      </c>
      <c r="I1521">
        <v>1980</v>
      </c>
      <c r="J1521">
        <f>2025-Table_Customer_Lookup[[#This Row],[birth_year]]</f>
        <v>45</v>
      </c>
      <c r="K1521">
        <f ca="1">RANDBETWEEN(120,300)</f>
        <v>138</v>
      </c>
      <c r="N1521" s="13" t="str" cm="1">
        <f t="array" ref="N1521">_xlfn.IFS(Table_Customer_Lookup[[#This Row],[home_store]]=3,"Low",Table_Customer_Lookup[[#This Row],[home_store]]=5,"Middle",Table_Customer_Lookup[[#This Row],[home_store]]=8,"High")</f>
        <v>Middle</v>
      </c>
      <c r="O1521" s="12">
        <f t="shared" si="23"/>
        <v>6</v>
      </c>
      <c r="P1521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Regina</v>
      </c>
      <c r="Q1521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522" spans="1:17" x14ac:dyDescent="0.3">
      <c r="A1522">
        <v>5814</v>
      </c>
      <c r="B1522">
        <v>5</v>
      </c>
      <c r="C1522" t="s">
        <v>3192</v>
      </c>
      <c r="D1522" t="s">
        <v>6040</v>
      </c>
      <c r="E1522" s="5">
        <v>42820</v>
      </c>
      <c r="F1522" t="s">
        <v>6041</v>
      </c>
      <c r="G1522" s="5">
        <v>30082</v>
      </c>
      <c r="H1522" t="s">
        <v>5337</v>
      </c>
      <c r="I1522">
        <v>1982</v>
      </c>
      <c r="J1522">
        <f>2025-Table_Customer_Lookup[[#This Row],[birth_year]]</f>
        <v>43</v>
      </c>
      <c r="K1522">
        <f ca="1">RANDBETWEEN(120,300)</f>
        <v>196</v>
      </c>
      <c r="N1522" s="13" t="str" cm="1">
        <f t="array" ref="N1522">_xlfn.IFS(Table_Customer_Lookup[[#This Row],[home_store]]=3,"Low",Table_Customer_Lookup[[#This Row],[home_store]]=5,"Middle",Table_Customer_Lookup[[#This Row],[home_store]]=8,"High")</f>
        <v>Middle</v>
      </c>
      <c r="O1522" s="12">
        <f t="shared" si="23"/>
        <v>5</v>
      </c>
      <c r="P1522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Naomi</v>
      </c>
      <c r="Q1522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523" spans="1:17" x14ac:dyDescent="0.3">
      <c r="A1523">
        <v>5816</v>
      </c>
      <c r="B1523">
        <v>5</v>
      </c>
      <c r="C1523" t="s">
        <v>4324</v>
      </c>
      <c r="D1523" t="s">
        <v>6042</v>
      </c>
      <c r="E1523" s="5">
        <v>43018</v>
      </c>
      <c r="F1523" t="s">
        <v>6043</v>
      </c>
      <c r="G1523" s="5">
        <v>31920</v>
      </c>
      <c r="H1523" t="s">
        <v>5337</v>
      </c>
      <c r="I1523">
        <v>1987</v>
      </c>
      <c r="J1523">
        <f>2025-Table_Customer_Lookup[[#This Row],[birth_year]]</f>
        <v>38</v>
      </c>
      <c r="K1523">
        <f ca="1">RANDBETWEEN(120,300)</f>
        <v>180</v>
      </c>
      <c r="N1523" s="13" t="str" cm="1">
        <f t="array" ref="N1523">_xlfn.IFS(Table_Customer_Lookup[[#This Row],[home_store]]=3,"Low",Table_Customer_Lookup[[#This Row],[home_store]]=5,"Middle",Table_Customer_Lookup[[#This Row],[home_store]]=8,"High")</f>
        <v>Middle</v>
      </c>
      <c r="O1523" s="12">
        <f t="shared" si="23"/>
        <v>5</v>
      </c>
      <c r="P1523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Brett</v>
      </c>
      <c r="Q1523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524" spans="1:17" x14ac:dyDescent="0.3">
      <c r="A1524">
        <v>5820</v>
      </c>
      <c r="B1524">
        <v>5</v>
      </c>
      <c r="C1524" t="s">
        <v>6044</v>
      </c>
      <c r="D1524" t="s">
        <v>6045</v>
      </c>
      <c r="E1524" s="5">
        <v>43165</v>
      </c>
      <c r="F1524" t="s">
        <v>6046</v>
      </c>
      <c r="G1524" s="5">
        <v>33292</v>
      </c>
      <c r="H1524" t="s">
        <v>5337</v>
      </c>
      <c r="I1524">
        <v>1991</v>
      </c>
      <c r="J1524">
        <f>2025-Table_Customer_Lookup[[#This Row],[birth_year]]</f>
        <v>34</v>
      </c>
      <c r="K1524">
        <f ca="1">RANDBETWEEN(120,300)</f>
        <v>297</v>
      </c>
      <c r="N1524" s="13" t="str" cm="1">
        <f t="array" ref="N1524">_xlfn.IFS(Table_Customer_Lookup[[#This Row],[home_store]]=3,"Low",Table_Customer_Lookup[[#This Row],[home_store]]=5,"Middle",Table_Customer_Lookup[[#This Row],[home_store]]=8,"High")</f>
        <v>Middle</v>
      </c>
      <c r="O1524" s="12">
        <f t="shared" si="23"/>
        <v>5</v>
      </c>
      <c r="P1524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Amery</v>
      </c>
      <c r="Q1524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525" spans="1:17" x14ac:dyDescent="0.3">
      <c r="A1525">
        <v>5821</v>
      </c>
      <c r="B1525">
        <v>5</v>
      </c>
      <c r="C1525" t="s">
        <v>5910</v>
      </c>
      <c r="D1525" t="s">
        <v>6047</v>
      </c>
      <c r="E1525" s="5">
        <v>42791</v>
      </c>
      <c r="F1525" t="s">
        <v>6048</v>
      </c>
      <c r="G1525" s="5">
        <v>29817</v>
      </c>
      <c r="H1525" t="s">
        <v>5337</v>
      </c>
      <c r="I1525">
        <v>1981</v>
      </c>
      <c r="J1525">
        <f>2025-Table_Customer_Lookup[[#This Row],[birth_year]]</f>
        <v>44</v>
      </c>
      <c r="K1525">
        <f ca="1">RANDBETWEEN(120,300)</f>
        <v>142</v>
      </c>
      <c r="N1525" s="13" t="str" cm="1">
        <f t="array" ref="N1525">_xlfn.IFS(Table_Customer_Lookup[[#This Row],[home_store]]=3,"Low",Table_Customer_Lookup[[#This Row],[home_store]]=5,"Middle",Table_Customer_Lookup[[#This Row],[home_store]]=8,"High")</f>
        <v>Middle</v>
      </c>
      <c r="O1525" s="12">
        <f t="shared" si="23"/>
        <v>7</v>
      </c>
      <c r="P1525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Imogene</v>
      </c>
      <c r="Q1525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526" spans="1:17" x14ac:dyDescent="0.3">
      <c r="A1526">
        <v>5822</v>
      </c>
      <c r="B1526">
        <v>5</v>
      </c>
      <c r="C1526" t="s">
        <v>2242</v>
      </c>
      <c r="D1526" t="s">
        <v>6049</v>
      </c>
      <c r="E1526" s="5">
        <v>42982</v>
      </c>
      <c r="F1526" t="s">
        <v>6050</v>
      </c>
      <c r="G1526" s="5">
        <v>31588</v>
      </c>
      <c r="H1526" t="s">
        <v>5337</v>
      </c>
      <c r="I1526">
        <v>1986</v>
      </c>
      <c r="J1526">
        <f>2025-Table_Customer_Lookup[[#This Row],[birth_year]]</f>
        <v>39</v>
      </c>
      <c r="K1526">
        <f ca="1">RANDBETWEEN(120,300)</f>
        <v>164</v>
      </c>
      <c r="N1526" s="13" t="str" cm="1">
        <f t="array" ref="N1526">_xlfn.IFS(Table_Customer_Lookup[[#This Row],[home_store]]=3,"Low",Table_Customer_Lookup[[#This Row],[home_store]]=5,"Middle",Table_Customer_Lookup[[#This Row],[home_store]]=8,"High")</f>
        <v>Middle</v>
      </c>
      <c r="O1526" s="12">
        <f t="shared" si="23"/>
        <v>5</v>
      </c>
      <c r="P1526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Aline</v>
      </c>
      <c r="Q1526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527" spans="1:17" x14ac:dyDescent="0.3">
      <c r="A1527">
        <v>5828</v>
      </c>
      <c r="B1527">
        <v>5</v>
      </c>
      <c r="C1527" t="s">
        <v>6053</v>
      </c>
      <c r="D1527" t="s">
        <v>6054</v>
      </c>
      <c r="E1527" s="5">
        <v>43044</v>
      </c>
      <c r="F1527" t="s">
        <v>6055</v>
      </c>
      <c r="G1527" s="5">
        <v>32163</v>
      </c>
      <c r="H1527" t="s">
        <v>5337</v>
      </c>
      <c r="I1527">
        <v>1988</v>
      </c>
      <c r="J1527">
        <f>2025-Table_Customer_Lookup[[#This Row],[birth_year]]</f>
        <v>37</v>
      </c>
      <c r="K1527">
        <f ca="1">RANDBETWEEN(120,300)</f>
        <v>290</v>
      </c>
      <c r="N1527" s="13" t="str" cm="1">
        <f t="array" ref="N1527">_xlfn.IFS(Table_Customer_Lookup[[#This Row],[home_store]]=3,"Low",Table_Customer_Lookup[[#This Row],[home_store]]=5,"Middle",Table_Customer_Lookup[[#This Row],[home_store]]=8,"High")</f>
        <v>Middle</v>
      </c>
      <c r="O1527" s="12">
        <f t="shared" si="23"/>
        <v>3</v>
      </c>
      <c r="P1527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Gil</v>
      </c>
      <c r="Q1527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528" spans="1:17" x14ac:dyDescent="0.3">
      <c r="A1528">
        <v>5831</v>
      </c>
      <c r="B1528">
        <v>5</v>
      </c>
      <c r="C1528" t="s">
        <v>2551</v>
      </c>
      <c r="D1528" t="s">
        <v>6056</v>
      </c>
      <c r="E1528" s="5">
        <v>42806</v>
      </c>
      <c r="F1528" t="s">
        <v>6057</v>
      </c>
      <c r="G1528" s="5">
        <v>29950</v>
      </c>
      <c r="H1528" t="s">
        <v>5337</v>
      </c>
      <c r="I1528">
        <v>1981</v>
      </c>
      <c r="J1528">
        <f>2025-Table_Customer_Lookup[[#This Row],[birth_year]]</f>
        <v>44</v>
      </c>
      <c r="K1528">
        <f ca="1">RANDBETWEEN(120,300)</f>
        <v>154</v>
      </c>
      <c r="N1528" s="13" t="str" cm="1">
        <f t="array" ref="N1528">_xlfn.IFS(Table_Customer_Lookup[[#This Row],[home_store]]=3,"Low",Table_Customer_Lookup[[#This Row],[home_store]]=5,"Middle",Table_Customer_Lookup[[#This Row],[home_store]]=8,"High")</f>
        <v>Middle</v>
      </c>
      <c r="O1528" s="12">
        <f t="shared" si="23"/>
        <v>5</v>
      </c>
      <c r="P1528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Debra</v>
      </c>
      <c r="Q1528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529" spans="1:17" x14ac:dyDescent="0.3">
      <c r="A1529">
        <v>5836</v>
      </c>
      <c r="B1529">
        <v>5</v>
      </c>
      <c r="C1529" t="s">
        <v>2715</v>
      </c>
      <c r="D1529" t="s">
        <v>6058</v>
      </c>
      <c r="E1529" s="5">
        <v>43275</v>
      </c>
      <c r="F1529" t="s">
        <v>6059</v>
      </c>
      <c r="G1529" s="5">
        <v>34311</v>
      </c>
      <c r="H1529" t="s">
        <v>5337</v>
      </c>
      <c r="I1529">
        <v>1993</v>
      </c>
      <c r="J1529">
        <f>2025-Table_Customer_Lookup[[#This Row],[birth_year]]</f>
        <v>32</v>
      </c>
      <c r="K1529">
        <f ca="1">RANDBETWEEN(120,300)</f>
        <v>231</v>
      </c>
      <c r="N1529" s="13" t="str" cm="1">
        <f t="array" ref="N1529">_xlfn.IFS(Table_Customer_Lookup[[#This Row],[home_store]]=3,"Low",Table_Customer_Lookup[[#This Row],[home_store]]=5,"Middle",Table_Customer_Lookup[[#This Row],[home_store]]=8,"High")</f>
        <v>Middle</v>
      </c>
      <c r="O1529" s="12">
        <f t="shared" si="23"/>
        <v>9</v>
      </c>
      <c r="P1529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Constance</v>
      </c>
      <c r="Q1529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530" spans="1:17" x14ac:dyDescent="0.3">
      <c r="A1530">
        <v>5837</v>
      </c>
      <c r="B1530">
        <v>5</v>
      </c>
      <c r="C1530" t="s">
        <v>4048</v>
      </c>
      <c r="D1530" t="s">
        <v>6060</v>
      </c>
      <c r="E1530" s="5">
        <v>42879</v>
      </c>
      <c r="F1530" t="s">
        <v>6061</v>
      </c>
      <c r="G1530" s="5">
        <v>30636</v>
      </c>
      <c r="H1530" t="s">
        <v>5337</v>
      </c>
      <c r="I1530">
        <v>1983</v>
      </c>
      <c r="J1530">
        <f>2025-Table_Customer_Lookup[[#This Row],[birth_year]]</f>
        <v>42</v>
      </c>
      <c r="K1530">
        <f ca="1">RANDBETWEEN(120,300)</f>
        <v>133</v>
      </c>
      <c r="N1530" s="13" t="str" cm="1">
        <f t="array" ref="N1530">_xlfn.IFS(Table_Customer_Lookup[[#This Row],[home_store]]=3,"Low",Table_Customer_Lookup[[#This Row],[home_store]]=5,"Middle",Table_Customer_Lookup[[#This Row],[home_store]]=8,"High")</f>
        <v>Middle</v>
      </c>
      <c r="O1530" s="12">
        <f t="shared" si="23"/>
        <v>4</v>
      </c>
      <c r="P1530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Luke</v>
      </c>
      <c r="Q1530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531" spans="1:17" x14ac:dyDescent="0.3">
      <c r="A1531">
        <v>5842</v>
      </c>
      <c r="B1531">
        <v>5</v>
      </c>
      <c r="C1531" t="s">
        <v>6062</v>
      </c>
      <c r="D1531" t="s">
        <v>6063</v>
      </c>
      <c r="E1531" s="5">
        <v>42877</v>
      </c>
      <c r="F1531" t="s">
        <v>6064</v>
      </c>
      <c r="G1531" s="5">
        <v>30614</v>
      </c>
      <c r="H1531" t="s">
        <v>5337</v>
      </c>
      <c r="I1531">
        <v>1983</v>
      </c>
      <c r="J1531">
        <f>2025-Table_Customer_Lookup[[#This Row],[birth_year]]</f>
        <v>42</v>
      </c>
      <c r="K1531">
        <f ca="1">RANDBETWEEN(120,300)</f>
        <v>245</v>
      </c>
      <c r="N1531" s="13" t="str" cm="1">
        <f t="array" ref="N1531">_xlfn.IFS(Table_Customer_Lookup[[#This Row],[home_store]]=3,"Low",Table_Customer_Lookup[[#This Row],[home_store]]=5,"Middle",Table_Customer_Lookup[[#This Row],[home_store]]=8,"High")</f>
        <v>Middle</v>
      </c>
      <c r="O1531" s="12">
        <f t="shared" si="23"/>
        <v>5</v>
      </c>
      <c r="P1531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Price</v>
      </c>
      <c r="Q1531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532" spans="1:17" x14ac:dyDescent="0.3">
      <c r="A1532">
        <v>5843</v>
      </c>
      <c r="B1532">
        <v>5</v>
      </c>
      <c r="C1532" t="s">
        <v>2230</v>
      </c>
      <c r="D1532" t="s">
        <v>6065</v>
      </c>
      <c r="E1532" s="5">
        <v>43025</v>
      </c>
      <c r="F1532" t="s">
        <v>6066</v>
      </c>
      <c r="G1532" s="5">
        <v>31986</v>
      </c>
      <c r="H1532" t="s">
        <v>5337</v>
      </c>
      <c r="I1532">
        <v>1987</v>
      </c>
      <c r="J1532">
        <f>2025-Table_Customer_Lookup[[#This Row],[birth_year]]</f>
        <v>38</v>
      </c>
      <c r="K1532">
        <f ca="1">RANDBETWEEN(120,300)</f>
        <v>181</v>
      </c>
      <c r="N1532" s="13" t="str" cm="1">
        <f t="array" ref="N1532">_xlfn.IFS(Table_Customer_Lookup[[#This Row],[home_store]]=3,"Low",Table_Customer_Lookup[[#This Row],[home_store]]=5,"Middle",Table_Customer_Lookup[[#This Row],[home_store]]=8,"High")</f>
        <v>Middle</v>
      </c>
      <c r="O1532" s="12">
        <f t="shared" si="23"/>
        <v>7</v>
      </c>
      <c r="P1532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Octavia</v>
      </c>
      <c r="Q1532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533" spans="1:17" x14ac:dyDescent="0.3">
      <c r="A1533">
        <v>5844</v>
      </c>
      <c r="B1533">
        <v>5</v>
      </c>
      <c r="C1533" t="s">
        <v>6067</v>
      </c>
      <c r="D1533" t="s">
        <v>6068</v>
      </c>
      <c r="E1533" s="5">
        <v>43535</v>
      </c>
      <c r="F1533" t="s">
        <v>6069</v>
      </c>
      <c r="G1533" s="5">
        <v>36724</v>
      </c>
      <c r="H1533" t="s">
        <v>5337</v>
      </c>
      <c r="I1533">
        <v>2000</v>
      </c>
      <c r="J1533">
        <f>2025-Table_Customer_Lookup[[#This Row],[birth_year]]</f>
        <v>25</v>
      </c>
      <c r="K1533">
        <f ca="1">RANDBETWEEN(120,300)</f>
        <v>230</v>
      </c>
      <c r="N1533" s="13" t="str" cm="1">
        <f t="array" ref="N1533">_xlfn.IFS(Table_Customer_Lookup[[#This Row],[home_store]]=3,"Low",Table_Customer_Lookup[[#This Row],[home_store]]=5,"Middle",Table_Customer_Lookup[[#This Row],[home_store]]=8,"High")</f>
        <v>Middle</v>
      </c>
      <c r="O1533" s="12">
        <f t="shared" si="23"/>
        <v>7</v>
      </c>
      <c r="P1533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Felicia</v>
      </c>
      <c r="Q1533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534" spans="1:17" x14ac:dyDescent="0.3">
      <c r="A1534">
        <v>5848</v>
      </c>
      <c r="B1534">
        <v>5</v>
      </c>
      <c r="C1534" t="s">
        <v>2488</v>
      </c>
      <c r="D1534" t="s">
        <v>6073</v>
      </c>
      <c r="E1534" s="5">
        <v>42930</v>
      </c>
      <c r="F1534" t="s">
        <v>6074</v>
      </c>
      <c r="G1534" s="5">
        <v>31101</v>
      </c>
      <c r="H1534" t="s">
        <v>5337</v>
      </c>
      <c r="I1534">
        <v>1985</v>
      </c>
      <c r="J1534">
        <f>2025-Table_Customer_Lookup[[#This Row],[birth_year]]</f>
        <v>40</v>
      </c>
      <c r="K1534">
        <f ca="1">RANDBETWEEN(120,300)</f>
        <v>154</v>
      </c>
      <c r="N1534" s="13" t="str" cm="1">
        <f t="array" ref="N1534">_xlfn.IFS(Table_Customer_Lookup[[#This Row],[home_store]]=3,"Low",Table_Customer_Lookup[[#This Row],[home_store]]=5,"Middle",Table_Customer_Lookup[[#This Row],[home_store]]=8,"High")</f>
        <v>Middle</v>
      </c>
      <c r="O1534" s="12">
        <f t="shared" si="23"/>
        <v>6</v>
      </c>
      <c r="P1534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Sharon</v>
      </c>
      <c r="Q1534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535" spans="1:17" x14ac:dyDescent="0.3">
      <c r="A1535">
        <v>5851</v>
      </c>
      <c r="B1535">
        <v>5</v>
      </c>
      <c r="C1535" t="s">
        <v>4246</v>
      </c>
      <c r="D1535" t="s">
        <v>6075</v>
      </c>
      <c r="E1535" s="5">
        <v>43013</v>
      </c>
      <c r="F1535" t="s">
        <v>6076</v>
      </c>
      <c r="G1535" s="5">
        <v>31876</v>
      </c>
      <c r="H1535" t="s">
        <v>5337</v>
      </c>
      <c r="I1535">
        <v>1987</v>
      </c>
      <c r="J1535">
        <f>2025-Table_Customer_Lookup[[#This Row],[birth_year]]</f>
        <v>38</v>
      </c>
      <c r="K1535">
        <f ca="1">RANDBETWEEN(120,300)</f>
        <v>220</v>
      </c>
      <c r="N1535" s="13" t="str" cm="1">
        <f t="array" ref="N1535">_xlfn.IFS(Table_Customer_Lookup[[#This Row],[home_store]]=3,"Low",Table_Customer_Lookup[[#This Row],[home_store]]=5,"Middle",Table_Customer_Lookup[[#This Row],[home_store]]=8,"High")</f>
        <v>Middle</v>
      </c>
      <c r="O1535" s="12">
        <f t="shared" si="23"/>
        <v>6</v>
      </c>
      <c r="P1535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Camden</v>
      </c>
      <c r="Q1535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536" spans="1:17" x14ac:dyDescent="0.3">
      <c r="A1536">
        <v>5854</v>
      </c>
      <c r="B1536">
        <v>5</v>
      </c>
      <c r="C1536" t="s">
        <v>5930</v>
      </c>
      <c r="D1536" t="s">
        <v>6077</v>
      </c>
      <c r="E1536" s="5">
        <v>43413</v>
      </c>
      <c r="F1536" t="s">
        <v>6078</v>
      </c>
      <c r="G1536" s="5">
        <v>35595</v>
      </c>
      <c r="H1536" t="s">
        <v>5337</v>
      </c>
      <c r="I1536">
        <v>1997</v>
      </c>
      <c r="J1536">
        <f>2025-Table_Customer_Lookup[[#This Row],[birth_year]]</f>
        <v>28</v>
      </c>
      <c r="K1536">
        <f ca="1">RANDBETWEEN(120,300)</f>
        <v>284</v>
      </c>
      <c r="N1536" s="13" t="str" cm="1">
        <f t="array" ref="N1536">_xlfn.IFS(Table_Customer_Lookup[[#This Row],[home_store]]=3,"Low",Table_Customer_Lookup[[#This Row],[home_store]]=5,"Middle",Table_Customer_Lookup[[#This Row],[home_store]]=8,"High")</f>
        <v>Middle</v>
      </c>
      <c r="O1536" s="12">
        <f t="shared" si="23"/>
        <v>8</v>
      </c>
      <c r="P1536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Beatrice</v>
      </c>
      <c r="Q1536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537" spans="1:17" x14ac:dyDescent="0.3">
      <c r="A1537">
        <v>5855</v>
      </c>
      <c r="B1537">
        <v>5</v>
      </c>
      <c r="C1537" t="s">
        <v>1897</v>
      </c>
      <c r="D1537" t="s">
        <v>6079</v>
      </c>
      <c r="E1537" s="5">
        <v>42920</v>
      </c>
      <c r="F1537" t="s">
        <v>6080</v>
      </c>
      <c r="G1537" s="5">
        <v>31012</v>
      </c>
      <c r="H1537" t="s">
        <v>5337</v>
      </c>
      <c r="I1537">
        <v>1984</v>
      </c>
      <c r="J1537">
        <f>2025-Table_Customer_Lookup[[#This Row],[birth_year]]</f>
        <v>41</v>
      </c>
      <c r="K1537">
        <f ca="1">RANDBETWEEN(120,300)</f>
        <v>236</v>
      </c>
      <c r="N1537" s="13" t="str" cm="1">
        <f t="array" ref="N1537">_xlfn.IFS(Table_Customer_Lookup[[#This Row],[home_store]]=3,"Low",Table_Customer_Lookup[[#This Row],[home_store]]=5,"Middle",Table_Customer_Lookup[[#This Row],[home_store]]=8,"High")</f>
        <v>Middle</v>
      </c>
      <c r="O1537" s="12">
        <f t="shared" si="23"/>
        <v>4</v>
      </c>
      <c r="P1537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Noel</v>
      </c>
      <c r="Q1537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538" spans="1:17" x14ac:dyDescent="0.3">
      <c r="A1538">
        <v>5858</v>
      </c>
      <c r="B1538">
        <v>5</v>
      </c>
      <c r="C1538" t="s">
        <v>5595</v>
      </c>
      <c r="D1538" t="s">
        <v>6083</v>
      </c>
      <c r="E1538" s="5">
        <v>43258</v>
      </c>
      <c r="F1538" t="s">
        <v>6084</v>
      </c>
      <c r="G1538" s="5">
        <v>34156</v>
      </c>
      <c r="H1538" t="s">
        <v>5337</v>
      </c>
      <c r="I1538">
        <v>1993</v>
      </c>
      <c r="J1538">
        <f>2025-Table_Customer_Lookup[[#This Row],[birth_year]]</f>
        <v>32</v>
      </c>
      <c r="K1538">
        <f ca="1">RANDBETWEEN(120,300)</f>
        <v>186</v>
      </c>
      <c r="N1538" s="13" t="str" cm="1">
        <f t="array" ref="N1538">_xlfn.IFS(Table_Customer_Lookup[[#This Row],[home_store]]=3,"Low",Table_Customer_Lookup[[#This Row],[home_store]]=5,"Middle",Table_Customer_Lookup[[#This Row],[home_store]]=8,"High")</f>
        <v>Middle</v>
      </c>
      <c r="O1538" s="12">
        <f t="shared" si="23"/>
        <v>8</v>
      </c>
      <c r="P1538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Macaulay</v>
      </c>
      <c r="Q1538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539" spans="1:17" x14ac:dyDescent="0.3">
      <c r="A1539">
        <v>5862</v>
      </c>
      <c r="B1539">
        <v>5</v>
      </c>
      <c r="C1539" t="s">
        <v>2947</v>
      </c>
      <c r="D1539" t="s">
        <v>6085</v>
      </c>
      <c r="E1539" s="5">
        <v>42789</v>
      </c>
      <c r="F1539" t="s">
        <v>6086</v>
      </c>
      <c r="G1539" s="5">
        <v>29795</v>
      </c>
      <c r="H1539" t="s">
        <v>5337</v>
      </c>
      <c r="I1539">
        <v>1981</v>
      </c>
      <c r="J1539">
        <f>2025-Table_Customer_Lookup[[#This Row],[birth_year]]</f>
        <v>44</v>
      </c>
      <c r="K1539">
        <f ca="1">RANDBETWEEN(120,300)</f>
        <v>195</v>
      </c>
      <c r="N1539" s="13" t="str" cm="1">
        <f t="array" ref="N1539">_xlfn.IFS(Table_Customer_Lookup[[#This Row],[home_store]]=3,"Low",Table_Customer_Lookup[[#This Row],[home_store]]=5,"Middle",Table_Customer_Lookup[[#This Row],[home_store]]=8,"High")</f>
        <v>Middle</v>
      </c>
      <c r="O1539" s="12">
        <f t="shared" ref="O1539:O1602" si="24">LEN(C1539)</f>
        <v>5</v>
      </c>
      <c r="P1539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Irene</v>
      </c>
      <c r="Q1539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540" spans="1:17" x14ac:dyDescent="0.3">
      <c r="A1540">
        <v>5863</v>
      </c>
      <c r="B1540">
        <v>5</v>
      </c>
      <c r="C1540" t="s">
        <v>3720</v>
      </c>
      <c r="D1540" t="s">
        <v>6087</v>
      </c>
      <c r="E1540" s="5">
        <v>43073</v>
      </c>
      <c r="F1540" t="s">
        <v>6088</v>
      </c>
      <c r="G1540" s="5">
        <v>32429</v>
      </c>
      <c r="H1540" t="s">
        <v>5337</v>
      </c>
      <c r="I1540">
        <v>1988</v>
      </c>
      <c r="J1540">
        <f>2025-Table_Customer_Lookup[[#This Row],[birth_year]]</f>
        <v>37</v>
      </c>
      <c r="K1540">
        <f ca="1">RANDBETWEEN(120,300)</f>
        <v>146</v>
      </c>
      <c r="N1540" s="13" t="str" cm="1">
        <f t="array" ref="N1540">_xlfn.IFS(Table_Customer_Lookup[[#This Row],[home_store]]=3,"Low",Table_Customer_Lookup[[#This Row],[home_store]]=5,"Middle",Table_Customer_Lookup[[#This Row],[home_store]]=8,"High")</f>
        <v>Middle</v>
      </c>
      <c r="O1540" s="12">
        <f t="shared" si="24"/>
        <v>5</v>
      </c>
      <c r="P1540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Colin</v>
      </c>
      <c r="Q1540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541" spans="1:17" x14ac:dyDescent="0.3">
      <c r="A1541">
        <v>5865</v>
      </c>
      <c r="B1541">
        <v>5</v>
      </c>
      <c r="C1541" t="s">
        <v>3654</v>
      </c>
      <c r="D1541" t="s">
        <v>6089</v>
      </c>
      <c r="E1541" s="5">
        <v>43187</v>
      </c>
      <c r="F1541" t="s">
        <v>6090</v>
      </c>
      <c r="G1541" s="5">
        <v>33492</v>
      </c>
      <c r="H1541" t="s">
        <v>5337</v>
      </c>
      <c r="I1541">
        <v>1991</v>
      </c>
      <c r="J1541">
        <f>2025-Table_Customer_Lookup[[#This Row],[birth_year]]</f>
        <v>34</v>
      </c>
      <c r="K1541">
        <f ca="1">RANDBETWEEN(120,300)</f>
        <v>228</v>
      </c>
      <c r="N1541" s="13" t="str" cm="1">
        <f t="array" ref="N1541">_xlfn.IFS(Table_Customer_Lookup[[#This Row],[home_store]]=3,"Low",Table_Customer_Lookup[[#This Row],[home_store]]=5,"Middle",Table_Customer_Lookup[[#This Row],[home_store]]=8,"High")</f>
        <v>Middle</v>
      </c>
      <c r="O1541" s="12">
        <f t="shared" si="24"/>
        <v>4</v>
      </c>
      <c r="P1541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Owen</v>
      </c>
      <c r="Q1541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542" spans="1:17" x14ac:dyDescent="0.3">
      <c r="A1542">
        <v>5870</v>
      </c>
      <c r="B1542">
        <v>5</v>
      </c>
      <c r="C1542" t="s">
        <v>6091</v>
      </c>
      <c r="D1542" t="s">
        <v>6092</v>
      </c>
      <c r="E1542" s="5">
        <v>43051</v>
      </c>
      <c r="F1542" t="s">
        <v>6093</v>
      </c>
      <c r="G1542" s="5">
        <v>32230</v>
      </c>
      <c r="H1542" t="s">
        <v>5337</v>
      </c>
      <c r="I1542">
        <v>1988</v>
      </c>
      <c r="J1542">
        <f>2025-Table_Customer_Lookup[[#This Row],[birth_year]]</f>
        <v>37</v>
      </c>
      <c r="K1542">
        <f ca="1">RANDBETWEEN(120,300)</f>
        <v>189</v>
      </c>
      <c r="N1542" s="13" t="str" cm="1">
        <f t="array" ref="N1542">_xlfn.IFS(Table_Customer_Lookup[[#This Row],[home_store]]=3,"Low",Table_Customer_Lookup[[#This Row],[home_store]]=5,"Middle",Table_Customer_Lookup[[#This Row],[home_store]]=8,"High")</f>
        <v>Middle</v>
      </c>
      <c r="O1542" s="12">
        <f t="shared" si="24"/>
        <v>4</v>
      </c>
      <c r="P1542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Noah</v>
      </c>
      <c r="Q1542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543" spans="1:17" x14ac:dyDescent="0.3">
      <c r="A1543">
        <v>5871</v>
      </c>
      <c r="B1543">
        <v>5</v>
      </c>
      <c r="C1543" t="s">
        <v>2211</v>
      </c>
      <c r="D1543" t="s">
        <v>6094</v>
      </c>
      <c r="E1543" s="5">
        <v>42875</v>
      </c>
      <c r="F1543" t="s">
        <v>6095</v>
      </c>
      <c r="G1543" s="5">
        <v>30592</v>
      </c>
      <c r="H1543" t="s">
        <v>5337</v>
      </c>
      <c r="I1543">
        <v>1983</v>
      </c>
      <c r="J1543">
        <f>2025-Table_Customer_Lookup[[#This Row],[birth_year]]</f>
        <v>42</v>
      </c>
      <c r="K1543">
        <f ca="1">RANDBETWEEN(120,300)</f>
        <v>192</v>
      </c>
      <c r="N1543" s="13" t="str" cm="1">
        <f t="array" ref="N1543">_xlfn.IFS(Table_Customer_Lookup[[#This Row],[home_store]]=3,"Low",Table_Customer_Lookup[[#This Row],[home_store]]=5,"Middle",Table_Customer_Lookup[[#This Row],[home_store]]=8,"High")</f>
        <v>Middle</v>
      </c>
      <c r="O1543" s="12">
        <f t="shared" si="24"/>
        <v>7</v>
      </c>
      <c r="P1543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Cassady</v>
      </c>
      <c r="Q1543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544" spans="1:17" x14ac:dyDescent="0.3">
      <c r="A1544">
        <v>5874</v>
      </c>
      <c r="B1544">
        <v>5</v>
      </c>
      <c r="C1544" t="s">
        <v>2062</v>
      </c>
      <c r="D1544" t="s">
        <v>6096</v>
      </c>
      <c r="E1544" s="5">
        <v>43332</v>
      </c>
      <c r="F1544" t="s">
        <v>6097</v>
      </c>
      <c r="G1544" s="5">
        <v>34842</v>
      </c>
      <c r="H1544" t="s">
        <v>5337</v>
      </c>
      <c r="I1544">
        <v>1995</v>
      </c>
      <c r="J1544">
        <f>2025-Table_Customer_Lookup[[#This Row],[birth_year]]</f>
        <v>30</v>
      </c>
      <c r="K1544">
        <f ca="1">RANDBETWEEN(120,300)</f>
        <v>275</v>
      </c>
      <c r="N1544" s="13" t="str" cm="1">
        <f t="array" ref="N1544">_xlfn.IFS(Table_Customer_Lookup[[#This Row],[home_store]]=3,"Low",Table_Customer_Lookup[[#This Row],[home_store]]=5,"Middle",Table_Customer_Lookup[[#This Row],[home_store]]=8,"High")</f>
        <v>Middle</v>
      </c>
      <c r="O1544" s="12">
        <f t="shared" si="24"/>
        <v>7</v>
      </c>
      <c r="P1544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Shannon</v>
      </c>
      <c r="Q1544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545" spans="1:17" x14ac:dyDescent="0.3">
      <c r="A1545">
        <v>5878</v>
      </c>
      <c r="B1545">
        <v>5</v>
      </c>
      <c r="C1545" t="s">
        <v>6098</v>
      </c>
      <c r="D1545" t="s">
        <v>6099</v>
      </c>
      <c r="E1545" s="5">
        <v>43482</v>
      </c>
      <c r="F1545" t="s">
        <v>6100</v>
      </c>
      <c r="G1545" s="5">
        <v>36237</v>
      </c>
      <c r="H1545" t="s">
        <v>5337</v>
      </c>
      <c r="I1545">
        <v>1999</v>
      </c>
      <c r="J1545">
        <f>2025-Table_Customer_Lookup[[#This Row],[birth_year]]</f>
        <v>26</v>
      </c>
      <c r="K1545">
        <f ca="1">RANDBETWEEN(120,300)</f>
        <v>282</v>
      </c>
      <c r="N1545" s="13" t="str" cm="1">
        <f t="array" ref="N1545">_xlfn.IFS(Table_Customer_Lookup[[#This Row],[home_store]]=3,"Low",Table_Customer_Lookup[[#This Row],[home_store]]=5,"Middle",Table_Customer_Lookup[[#This Row],[home_store]]=8,"High")</f>
        <v>Middle</v>
      </c>
      <c r="O1545" s="12">
        <f t="shared" si="24"/>
        <v>3</v>
      </c>
      <c r="P1545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Kay</v>
      </c>
      <c r="Q1545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546" spans="1:17" x14ac:dyDescent="0.3">
      <c r="A1546">
        <v>5881</v>
      </c>
      <c r="B1546">
        <v>5</v>
      </c>
      <c r="C1546" t="s">
        <v>6101</v>
      </c>
      <c r="D1546" t="s">
        <v>6102</v>
      </c>
      <c r="E1546" s="5">
        <v>42970</v>
      </c>
      <c r="F1546" t="s">
        <v>6103</v>
      </c>
      <c r="G1546" s="5">
        <v>31477</v>
      </c>
      <c r="H1546" t="s">
        <v>5337</v>
      </c>
      <c r="I1546">
        <v>1986</v>
      </c>
      <c r="J1546">
        <f>2025-Table_Customer_Lookup[[#This Row],[birth_year]]</f>
        <v>39</v>
      </c>
      <c r="K1546">
        <f ca="1">RANDBETWEEN(120,300)</f>
        <v>246</v>
      </c>
      <c r="N1546" s="13" t="str" cm="1">
        <f t="array" ref="N1546">_xlfn.IFS(Table_Customer_Lookup[[#This Row],[home_store]]=3,"Low",Table_Customer_Lookup[[#This Row],[home_store]]=5,"Middle",Table_Customer_Lookup[[#This Row],[home_store]]=8,"High")</f>
        <v>Middle</v>
      </c>
      <c r="O1546" s="12">
        <f t="shared" si="24"/>
        <v>8</v>
      </c>
      <c r="P1546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Virginia</v>
      </c>
      <c r="Q1546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547" spans="1:17" x14ac:dyDescent="0.3">
      <c r="A1547">
        <v>5882</v>
      </c>
      <c r="B1547">
        <v>5</v>
      </c>
      <c r="C1547" t="s">
        <v>1941</v>
      </c>
      <c r="D1547" t="s">
        <v>6104</v>
      </c>
      <c r="E1547" s="5">
        <v>43342</v>
      </c>
      <c r="F1547" t="s">
        <v>6105</v>
      </c>
      <c r="G1547" s="5">
        <v>34931</v>
      </c>
      <c r="H1547" t="s">
        <v>5337</v>
      </c>
      <c r="I1547">
        <v>1995</v>
      </c>
      <c r="J1547">
        <f>2025-Table_Customer_Lookup[[#This Row],[birth_year]]</f>
        <v>30</v>
      </c>
      <c r="K1547">
        <f ca="1">RANDBETWEEN(120,300)</f>
        <v>297</v>
      </c>
      <c r="N1547" s="13" t="str" cm="1">
        <f t="array" ref="N1547">_xlfn.IFS(Table_Customer_Lookup[[#This Row],[home_store]]=3,"Low",Table_Customer_Lookup[[#This Row],[home_store]]=5,"Middle",Table_Customer_Lookup[[#This Row],[home_store]]=8,"High")</f>
        <v>Middle</v>
      </c>
      <c r="O1547" s="12">
        <f t="shared" si="24"/>
        <v>7</v>
      </c>
      <c r="P1547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Rebekah</v>
      </c>
      <c r="Q1547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548" spans="1:17" x14ac:dyDescent="0.3">
      <c r="A1548">
        <v>5883</v>
      </c>
      <c r="B1548">
        <v>5</v>
      </c>
      <c r="C1548" t="s">
        <v>2655</v>
      </c>
      <c r="D1548" t="s">
        <v>6106</v>
      </c>
      <c r="E1548" s="5">
        <v>42910</v>
      </c>
      <c r="F1548" t="s">
        <v>6107</v>
      </c>
      <c r="G1548" s="5">
        <v>30924</v>
      </c>
      <c r="H1548" t="s">
        <v>5337</v>
      </c>
      <c r="I1548">
        <v>1984</v>
      </c>
      <c r="J1548">
        <f>2025-Table_Customer_Lookup[[#This Row],[birth_year]]</f>
        <v>41</v>
      </c>
      <c r="K1548">
        <f ca="1">RANDBETWEEN(120,300)</f>
        <v>226</v>
      </c>
      <c r="N1548" s="13" t="str" cm="1">
        <f t="array" ref="N1548">_xlfn.IFS(Table_Customer_Lookup[[#This Row],[home_store]]=3,"Low",Table_Customer_Lookup[[#This Row],[home_store]]=5,"Middle",Table_Customer_Lookup[[#This Row],[home_store]]=8,"High")</f>
        <v>Middle</v>
      </c>
      <c r="O1548" s="12">
        <f t="shared" si="24"/>
        <v>8</v>
      </c>
      <c r="P1548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Chantale</v>
      </c>
      <c r="Q1548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549" spans="1:17" x14ac:dyDescent="0.3">
      <c r="A1549">
        <v>5885</v>
      </c>
      <c r="B1549">
        <v>5</v>
      </c>
      <c r="C1549" t="s">
        <v>6108</v>
      </c>
      <c r="D1549" t="s">
        <v>6109</v>
      </c>
      <c r="E1549" s="5">
        <v>43042</v>
      </c>
      <c r="F1549" t="s">
        <v>6110</v>
      </c>
      <c r="G1549" s="5">
        <v>32141</v>
      </c>
      <c r="H1549" t="s">
        <v>5337</v>
      </c>
      <c r="I1549">
        <v>1987</v>
      </c>
      <c r="J1549">
        <f>2025-Table_Customer_Lookup[[#This Row],[birth_year]]</f>
        <v>38</v>
      </c>
      <c r="K1549">
        <f ca="1">RANDBETWEEN(120,300)</f>
        <v>169</v>
      </c>
      <c r="N1549" s="13" t="str" cm="1">
        <f t="array" ref="N1549">_xlfn.IFS(Table_Customer_Lookup[[#This Row],[home_store]]=3,"Low",Table_Customer_Lookup[[#This Row],[home_store]]=5,"Middle",Table_Customer_Lookup[[#This Row],[home_store]]=8,"High")</f>
        <v>Middle</v>
      </c>
      <c r="O1549" s="12">
        <f t="shared" si="24"/>
        <v>8</v>
      </c>
      <c r="P1549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Rhiannon</v>
      </c>
      <c r="Q1549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550" spans="1:17" x14ac:dyDescent="0.3">
      <c r="A1550">
        <v>5888</v>
      </c>
      <c r="B1550">
        <v>5</v>
      </c>
      <c r="C1550" t="s">
        <v>2314</v>
      </c>
      <c r="D1550" t="s">
        <v>6111</v>
      </c>
      <c r="E1550" s="5">
        <v>43368</v>
      </c>
      <c r="F1550" t="s">
        <v>6112</v>
      </c>
      <c r="G1550" s="5">
        <v>35174</v>
      </c>
      <c r="H1550" t="s">
        <v>5337</v>
      </c>
      <c r="I1550">
        <v>1996</v>
      </c>
      <c r="J1550">
        <f>2025-Table_Customer_Lookup[[#This Row],[birth_year]]</f>
        <v>29</v>
      </c>
      <c r="K1550">
        <f ca="1">RANDBETWEEN(120,300)</f>
        <v>127</v>
      </c>
      <c r="N1550" s="13" t="str" cm="1">
        <f t="array" ref="N1550">_xlfn.IFS(Table_Customer_Lookup[[#This Row],[home_store]]=3,"Low",Table_Customer_Lookup[[#This Row],[home_store]]=5,"Middle",Table_Customer_Lookup[[#This Row],[home_store]]=8,"High")</f>
        <v>Middle</v>
      </c>
      <c r="O1550" s="12">
        <f t="shared" si="24"/>
        <v>6</v>
      </c>
      <c r="P1550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Ayanna</v>
      </c>
      <c r="Q1550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551" spans="1:17" x14ac:dyDescent="0.3">
      <c r="A1551">
        <v>5892</v>
      </c>
      <c r="B1551">
        <v>5</v>
      </c>
      <c r="C1551" t="s">
        <v>2329</v>
      </c>
      <c r="D1551" t="s">
        <v>6115</v>
      </c>
      <c r="E1551" s="5">
        <v>42865</v>
      </c>
      <c r="F1551" t="s">
        <v>6116</v>
      </c>
      <c r="G1551" s="5">
        <v>30503</v>
      </c>
      <c r="H1551" t="s">
        <v>5337</v>
      </c>
      <c r="I1551">
        <v>1983</v>
      </c>
      <c r="J1551">
        <f>2025-Table_Customer_Lookup[[#This Row],[birth_year]]</f>
        <v>42</v>
      </c>
      <c r="K1551">
        <f ca="1">RANDBETWEEN(120,300)</f>
        <v>166</v>
      </c>
      <c r="N1551" s="13" t="str" cm="1">
        <f t="array" ref="N1551">_xlfn.IFS(Table_Customer_Lookup[[#This Row],[home_store]]=3,"Low",Table_Customer_Lookup[[#This Row],[home_store]]=5,"Middle",Table_Customer_Lookup[[#This Row],[home_store]]=8,"High")</f>
        <v>Middle</v>
      </c>
      <c r="O1551" s="12">
        <f t="shared" si="24"/>
        <v>9</v>
      </c>
      <c r="P1551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Gwendolyn</v>
      </c>
      <c r="Q1551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552" spans="1:17" x14ac:dyDescent="0.3">
      <c r="A1552">
        <v>5896</v>
      </c>
      <c r="B1552">
        <v>5</v>
      </c>
      <c r="C1552" t="s">
        <v>4103</v>
      </c>
      <c r="D1552" t="s">
        <v>6117</v>
      </c>
      <c r="E1552" s="5">
        <v>43492</v>
      </c>
      <c r="F1552" t="s">
        <v>6118</v>
      </c>
      <c r="G1552" s="5">
        <v>36325</v>
      </c>
      <c r="H1552" t="s">
        <v>5337</v>
      </c>
      <c r="I1552">
        <v>1999</v>
      </c>
      <c r="J1552">
        <f>2025-Table_Customer_Lookup[[#This Row],[birth_year]]</f>
        <v>26</v>
      </c>
      <c r="K1552">
        <f ca="1">RANDBETWEEN(120,300)</f>
        <v>296</v>
      </c>
      <c r="N1552" s="13" t="str" cm="1">
        <f t="array" ref="N1552">_xlfn.IFS(Table_Customer_Lookup[[#This Row],[home_store]]=3,"Low",Table_Customer_Lookup[[#This Row],[home_store]]=5,"Middle",Table_Customer_Lookup[[#This Row],[home_store]]=8,"High")</f>
        <v>Middle</v>
      </c>
      <c r="O1552" s="12">
        <f t="shared" si="24"/>
        <v>4</v>
      </c>
      <c r="P1552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Hoyt</v>
      </c>
      <c r="Q1552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553" spans="1:17" x14ac:dyDescent="0.3">
      <c r="A1553">
        <v>5903</v>
      </c>
      <c r="B1553">
        <v>5</v>
      </c>
      <c r="C1553" t="s">
        <v>3573</v>
      </c>
      <c r="D1553" t="s">
        <v>6119</v>
      </c>
      <c r="E1553" s="5">
        <v>43542</v>
      </c>
      <c r="F1553" t="s">
        <v>6120</v>
      </c>
      <c r="G1553" s="5">
        <v>36790</v>
      </c>
      <c r="H1553" t="s">
        <v>5337</v>
      </c>
      <c r="I1553">
        <v>2000</v>
      </c>
      <c r="J1553">
        <f>2025-Table_Customer_Lookup[[#This Row],[birth_year]]</f>
        <v>25</v>
      </c>
      <c r="K1553">
        <f ca="1">RANDBETWEEN(120,300)</f>
        <v>143</v>
      </c>
      <c r="N1553" s="13" t="str" cm="1">
        <f t="array" ref="N1553">_xlfn.IFS(Table_Customer_Lookup[[#This Row],[home_store]]=3,"Low",Table_Customer_Lookup[[#This Row],[home_store]]=5,"Middle",Table_Customer_Lookup[[#This Row],[home_store]]=8,"High")</f>
        <v>Middle</v>
      </c>
      <c r="O1553" s="12">
        <f t="shared" si="24"/>
        <v>7</v>
      </c>
      <c r="P1553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Brenden</v>
      </c>
      <c r="Q1553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554" spans="1:17" x14ac:dyDescent="0.3">
      <c r="A1554">
        <v>5907</v>
      </c>
      <c r="B1554">
        <v>5</v>
      </c>
      <c r="C1554" t="s">
        <v>6121</v>
      </c>
      <c r="D1554" t="s">
        <v>6122</v>
      </c>
      <c r="E1554" s="5">
        <v>42939</v>
      </c>
      <c r="F1554" t="s">
        <v>6123</v>
      </c>
      <c r="G1554" s="5">
        <v>31189</v>
      </c>
      <c r="H1554" t="s">
        <v>5337</v>
      </c>
      <c r="I1554">
        <v>1985</v>
      </c>
      <c r="J1554">
        <f>2025-Table_Customer_Lookup[[#This Row],[birth_year]]</f>
        <v>40</v>
      </c>
      <c r="K1554">
        <f ca="1">RANDBETWEEN(120,300)</f>
        <v>291</v>
      </c>
      <c r="N1554" s="13" t="str" cm="1">
        <f t="array" ref="N1554">_xlfn.IFS(Table_Customer_Lookup[[#This Row],[home_store]]=3,"Low",Table_Customer_Lookup[[#This Row],[home_store]]=5,"Middle",Table_Customer_Lookup[[#This Row],[home_store]]=8,"High")</f>
        <v>Middle</v>
      </c>
      <c r="O1554" s="12">
        <f t="shared" si="24"/>
        <v>7</v>
      </c>
      <c r="P1554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Giselle</v>
      </c>
      <c r="Q1554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555" spans="1:17" x14ac:dyDescent="0.3">
      <c r="A1555">
        <v>5910</v>
      </c>
      <c r="B1555">
        <v>5</v>
      </c>
      <c r="C1555" t="s">
        <v>3282</v>
      </c>
      <c r="D1555" t="s">
        <v>6124</v>
      </c>
      <c r="E1555" s="5">
        <v>43347</v>
      </c>
      <c r="F1555" t="s">
        <v>6125</v>
      </c>
      <c r="G1555" s="5">
        <v>34975</v>
      </c>
      <c r="H1555" t="s">
        <v>5337</v>
      </c>
      <c r="I1555">
        <v>1995</v>
      </c>
      <c r="J1555">
        <f>2025-Table_Customer_Lookup[[#This Row],[birth_year]]</f>
        <v>30</v>
      </c>
      <c r="K1555">
        <f ca="1">RANDBETWEEN(120,300)</f>
        <v>255</v>
      </c>
      <c r="N1555" s="13" t="str" cm="1">
        <f t="array" ref="N1555">_xlfn.IFS(Table_Customer_Lookup[[#This Row],[home_store]]=3,"Low",Table_Customer_Lookup[[#This Row],[home_store]]=5,"Middle",Table_Customer_Lookup[[#This Row],[home_store]]=8,"High")</f>
        <v>Middle</v>
      </c>
      <c r="O1555" s="12">
        <f t="shared" si="24"/>
        <v>5</v>
      </c>
      <c r="P1555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Moana</v>
      </c>
      <c r="Q1555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556" spans="1:17" x14ac:dyDescent="0.3">
      <c r="A1556">
        <v>5913</v>
      </c>
      <c r="B1556">
        <v>5</v>
      </c>
      <c r="C1556" t="s">
        <v>2041</v>
      </c>
      <c r="D1556" t="s">
        <v>6126</v>
      </c>
      <c r="E1556" s="5">
        <v>42915</v>
      </c>
      <c r="F1556" t="s">
        <v>6127</v>
      </c>
      <c r="G1556" s="5">
        <v>30968</v>
      </c>
      <c r="H1556" t="s">
        <v>5337</v>
      </c>
      <c r="I1556">
        <v>1984</v>
      </c>
      <c r="J1556">
        <f>2025-Table_Customer_Lookup[[#This Row],[birth_year]]</f>
        <v>41</v>
      </c>
      <c r="K1556">
        <f ca="1">RANDBETWEEN(120,300)</f>
        <v>172</v>
      </c>
      <c r="N1556" s="13" t="str" cm="1">
        <f t="array" ref="N1556">_xlfn.IFS(Table_Customer_Lookup[[#This Row],[home_store]]=3,"Low",Table_Customer_Lookup[[#This Row],[home_store]]=5,"Middle",Table_Customer_Lookup[[#This Row],[home_store]]=8,"High")</f>
        <v>Middle</v>
      </c>
      <c r="O1556" s="12">
        <f t="shared" si="24"/>
        <v>4</v>
      </c>
      <c r="P1556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Xyla</v>
      </c>
      <c r="Q1556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557" spans="1:17" x14ac:dyDescent="0.3">
      <c r="A1557">
        <v>5914</v>
      </c>
      <c r="B1557">
        <v>5</v>
      </c>
      <c r="C1557" t="s">
        <v>5470</v>
      </c>
      <c r="D1557" t="s">
        <v>6128</v>
      </c>
      <c r="E1557" s="5">
        <v>42813</v>
      </c>
      <c r="F1557" t="s">
        <v>6129</v>
      </c>
      <c r="G1557" s="5">
        <v>30016</v>
      </c>
      <c r="H1557" t="s">
        <v>5337</v>
      </c>
      <c r="I1557">
        <v>1982</v>
      </c>
      <c r="J1557">
        <f>2025-Table_Customer_Lookup[[#This Row],[birth_year]]</f>
        <v>43</v>
      </c>
      <c r="K1557">
        <f ca="1">RANDBETWEEN(120,300)</f>
        <v>125</v>
      </c>
      <c r="N1557" s="13" t="str" cm="1">
        <f t="array" ref="N1557">_xlfn.IFS(Table_Customer_Lookup[[#This Row],[home_store]]=3,"Low",Table_Customer_Lookup[[#This Row],[home_store]]=5,"Middle",Table_Customer_Lookup[[#This Row],[home_store]]=8,"High")</f>
        <v>Middle</v>
      </c>
      <c r="O1557" s="12">
        <f t="shared" si="24"/>
        <v>7</v>
      </c>
      <c r="P1557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Abraham</v>
      </c>
      <c r="Q1557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558" spans="1:17" x14ac:dyDescent="0.3">
      <c r="A1558">
        <v>5919</v>
      </c>
      <c r="B1558">
        <v>5</v>
      </c>
      <c r="C1558" t="s">
        <v>5348</v>
      </c>
      <c r="D1558" t="s">
        <v>6130</v>
      </c>
      <c r="E1558" s="5">
        <v>42894</v>
      </c>
      <c r="F1558" t="s">
        <v>6131</v>
      </c>
      <c r="G1558" s="5">
        <v>30769</v>
      </c>
      <c r="H1558" t="s">
        <v>5337</v>
      </c>
      <c r="I1558">
        <v>1984</v>
      </c>
      <c r="J1558">
        <f>2025-Table_Customer_Lookup[[#This Row],[birth_year]]</f>
        <v>41</v>
      </c>
      <c r="K1558">
        <f ca="1">RANDBETWEEN(120,300)</f>
        <v>121</v>
      </c>
      <c r="N1558" s="13" t="str" cm="1">
        <f t="array" ref="N1558">_xlfn.IFS(Table_Customer_Lookup[[#This Row],[home_store]]=3,"Low",Table_Customer_Lookup[[#This Row],[home_store]]=5,"Middle",Table_Customer_Lookup[[#This Row],[home_store]]=8,"High")</f>
        <v>Middle</v>
      </c>
      <c r="O1558" s="12">
        <f t="shared" si="24"/>
        <v>6</v>
      </c>
      <c r="P1558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Dillon</v>
      </c>
      <c r="Q1558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559" spans="1:17" x14ac:dyDescent="0.3">
      <c r="A1559">
        <v>5921</v>
      </c>
      <c r="B1559">
        <v>5</v>
      </c>
      <c r="C1559" t="s">
        <v>6132</v>
      </c>
      <c r="D1559" t="s">
        <v>6133</v>
      </c>
      <c r="E1559" s="5">
        <v>43397</v>
      </c>
      <c r="F1559" t="s">
        <v>6134</v>
      </c>
      <c r="G1559" s="5">
        <v>35440</v>
      </c>
      <c r="H1559" t="s">
        <v>5337</v>
      </c>
      <c r="I1559">
        <v>1997</v>
      </c>
      <c r="J1559">
        <f>2025-Table_Customer_Lookup[[#This Row],[birth_year]]</f>
        <v>28</v>
      </c>
      <c r="K1559">
        <f ca="1">RANDBETWEEN(120,300)</f>
        <v>288</v>
      </c>
      <c r="N1559" s="13" t="str" cm="1">
        <f t="array" ref="N1559">_xlfn.IFS(Table_Customer_Lookup[[#This Row],[home_store]]=3,"Low",Table_Customer_Lookup[[#This Row],[home_store]]=5,"Middle",Table_Customer_Lookup[[#This Row],[home_store]]=8,"High")</f>
        <v>Middle</v>
      </c>
      <c r="O1559" s="12">
        <f t="shared" si="24"/>
        <v>8</v>
      </c>
      <c r="P1559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Charissa</v>
      </c>
      <c r="Q1559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560" spans="1:17" x14ac:dyDescent="0.3">
      <c r="A1560">
        <v>5924</v>
      </c>
      <c r="B1560">
        <v>5</v>
      </c>
      <c r="C1560" t="s">
        <v>3217</v>
      </c>
      <c r="D1560" t="s">
        <v>6135</v>
      </c>
      <c r="E1560" s="5">
        <v>43001</v>
      </c>
      <c r="F1560" t="s">
        <v>6136</v>
      </c>
      <c r="G1560" s="5">
        <v>31765</v>
      </c>
      <c r="H1560" t="s">
        <v>5337</v>
      </c>
      <c r="I1560">
        <v>1986</v>
      </c>
      <c r="J1560">
        <f>2025-Table_Customer_Lookup[[#This Row],[birth_year]]</f>
        <v>39</v>
      </c>
      <c r="K1560">
        <f ca="1">RANDBETWEEN(120,300)</f>
        <v>300</v>
      </c>
      <c r="N1560" s="13" t="str" cm="1">
        <f t="array" ref="N1560">_xlfn.IFS(Table_Customer_Lookup[[#This Row],[home_store]]=3,"Low",Table_Customer_Lookup[[#This Row],[home_store]]=5,"Middle",Table_Customer_Lookup[[#This Row],[home_store]]=8,"High")</f>
        <v>Middle</v>
      </c>
      <c r="O1560" s="12">
        <f t="shared" si="24"/>
        <v>6</v>
      </c>
      <c r="P1560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Jorden</v>
      </c>
      <c r="Q1560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561" spans="1:17" x14ac:dyDescent="0.3">
      <c r="A1561">
        <v>5927</v>
      </c>
      <c r="B1561">
        <v>5</v>
      </c>
      <c r="C1561" t="s">
        <v>3517</v>
      </c>
      <c r="D1561" t="s">
        <v>6137</v>
      </c>
      <c r="E1561" s="5">
        <v>43077</v>
      </c>
      <c r="F1561" t="s">
        <v>6138</v>
      </c>
      <c r="G1561" s="5">
        <v>32473</v>
      </c>
      <c r="H1561" t="s">
        <v>5337</v>
      </c>
      <c r="I1561">
        <v>1988</v>
      </c>
      <c r="J1561">
        <f>2025-Table_Customer_Lookup[[#This Row],[birth_year]]</f>
        <v>37</v>
      </c>
      <c r="K1561">
        <f ca="1">RANDBETWEEN(120,300)</f>
        <v>200</v>
      </c>
      <c r="N1561" s="13" t="str" cm="1">
        <f t="array" ref="N1561">_xlfn.IFS(Table_Customer_Lookup[[#This Row],[home_store]]=3,"Low",Table_Customer_Lookup[[#This Row],[home_store]]=5,"Middle",Table_Customer_Lookup[[#This Row],[home_store]]=8,"High")</f>
        <v>Middle</v>
      </c>
      <c r="O1561" s="12">
        <f t="shared" si="24"/>
        <v>5</v>
      </c>
      <c r="P1561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Hayes</v>
      </c>
      <c r="Q1561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562" spans="1:17" x14ac:dyDescent="0.3">
      <c r="A1562">
        <v>5928</v>
      </c>
      <c r="B1562">
        <v>5</v>
      </c>
      <c r="C1562" t="s">
        <v>5660</v>
      </c>
      <c r="D1562" t="s">
        <v>6139</v>
      </c>
      <c r="E1562" s="5">
        <v>43478</v>
      </c>
      <c r="F1562" t="s">
        <v>6140</v>
      </c>
      <c r="G1562" s="5">
        <v>36193</v>
      </c>
      <c r="H1562" t="s">
        <v>5337</v>
      </c>
      <c r="I1562">
        <v>1999</v>
      </c>
      <c r="J1562">
        <f>2025-Table_Customer_Lookup[[#This Row],[birth_year]]</f>
        <v>26</v>
      </c>
      <c r="K1562">
        <f ca="1">RANDBETWEEN(120,300)</f>
        <v>180</v>
      </c>
      <c r="N1562" s="13" t="str" cm="1">
        <f t="array" ref="N1562">_xlfn.IFS(Table_Customer_Lookup[[#This Row],[home_store]]=3,"Low",Table_Customer_Lookup[[#This Row],[home_store]]=5,"Middle",Table_Customer_Lookup[[#This Row],[home_store]]=8,"High")</f>
        <v>Middle</v>
      </c>
      <c r="O1562" s="12">
        <f t="shared" si="24"/>
        <v>5</v>
      </c>
      <c r="P1562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Slade</v>
      </c>
      <c r="Q1562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563" spans="1:17" x14ac:dyDescent="0.3">
      <c r="A1563">
        <v>5931</v>
      </c>
      <c r="B1563">
        <v>5</v>
      </c>
      <c r="C1563" t="s">
        <v>3156</v>
      </c>
      <c r="D1563" t="s">
        <v>6141</v>
      </c>
      <c r="E1563" s="5">
        <v>43099</v>
      </c>
      <c r="F1563" t="s">
        <v>6142</v>
      </c>
      <c r="G1563" s="5">
        <v>32673</v>
      </c>
      <c r="H1563" t="s">
        <v>5337</v>
      </c>
      <c r="I1563">
        <v>1989</v>
      </c>
      <c r="J1563">
        <f>2025-Table_Customer_Lookup[[#This Row],[birth_year]]</f>
        <v>36</v>
      </c>
      <c r="K1563">
        <f ca="1">RANDBETWEEN(120,300)</f>
        <v>186</v>
      </c>
      <c r="N1563" s="13" t="str" cm="1">
        <f t="array" ref="N1563">_xlfn.IFS(Table_Customer_Lookup[[#This Row],[home_store]]=3,"Low",Table_Customer_Lookup[[#This Row],[home_store]]=5,"Middle",Table_Customer_Lookup[[#This Row],[home_store]]=8,"High")</f>
        <v>Middle</v>
      </c>
      <c r="O1563" s="12">
        <f t="shared" si="24"/>
        <v>5</v>
      </c>
      <c r="P1563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Maggy</v>
      </c>
      <c r="Q1563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564" spans="1:17" x14ac:dyDescent="0.3">
      <c r="A1564">
        <v>5935</v>
      </c>
      <c r="B1564">
        <v>5</v>
      </c>
      <c r="C1564" t="s">
        <v>2467</v>
      </c>
      <c r="D1564" t="s">
        <v>6143</v>
      </c>
      <c r="E1564" s="5">
        <v>43430</v>
      </c>
      <c r="F1564" t="s">
        <v>6144</v>
      </c>
      <c r="G1564" s="5">
        <v>35750</v>
      </c>
      <c r="H1564" t="s">
        <v>5337</v>
      </c>
      <c r="I1564">
        <v>1997</v>
      </c>
      <c r="J1564">
        <f>2025-Table_Customer_Lookup[[#This Row],[birth_year]]</f>
        <v>28</v>
      </c>
      <c r="K1564">
        <f ca="1">RANDBETWEEN(120,300)</f>
        <v>134</v>
      </c>
      <c r="N1564" s="13" t="str" cm="1">
        <f t="array" ref="N1564">_xlfn.IFS(Table_Customer_Lookup[[#This Row],[home_store]]=3,"Low",Table_Customer_Lookup[[#This Row],[home_store]]=5,"Middle",Table_Customer_Lookup[[#This Row],[home_store]]=8,"High")</f>
        <v>Middle</v>
      </c>
      <c r="O1564" s="12">
        <f t="shared" si="24"/>
        <v>7</v>
      </c>
      <c r="P1564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Jenette</v>
      </c>
      <c r="Q1564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565" spans="1:17" x14ac:dyDescent="0.3">
      <c r="A1565">
        <v>5938</v>
      </c>
      <c r="B1565">
        <v>5</v>
      </c>
      <c r="C1565" t="s">
        <v>6145</v>
      </c>
      <c r="D1565" t="s">
        <v>6146</v>
      </c>
      <c r="E1565" s="5">
        <v>43378</v>
      </c>
      <c r="F1565" t="s">
        <v>6147</v>
      </c>
      <c r="G1565" s="5">
        <v>35263</v>
      </c>
      <c r="H1565" t="s">
        <v>5337</v>
      </c>
      <c r="I1565">
        <v>1996</v>
      </c>
      <c r="J1565">
        <f>2025-Table_Customer_Lookup[[#This Row],[birth_year]]</f>
        <v>29</v>
      </c>
      <c r="K1565">
        <f ca="1">RANDBETWEEN(120,300)</f>
        <v>220</v>
      </c>
      <c r="N1565" s="13" t="str" cm="1">
        <f t="array" ref="N1565">_xlfn.IFS(Table_Customer_Lookup[[#This Row],[home_store]]=3,"Low",Table_Customer_Lookup[[#This Row],[home_store]]=5,"Middle",Table_Customer_Lookup[[#This Row],[home_store]]=8,"High")</f>
        <v>Middle</v>
      </c>
      <c r="O1565" s="12">
        <f t="shared" si="24"/>
        <v>5</v>
      </c>
      <c r="P1565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Petra</v>
      </c>
      <c r="Q1565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566" spans="1:17" x14ac:dyDescent="0.3">
      <c r="A1566">
        <v>5942</v>
      </c>
      <c r="B1566">
        <v>5</v>
      </c>
      <c r="C1566" t="s">
        <v>5971</v>
      </c>
      <c r="D1566" t="s">
        <v>6150</v>
      </c>
      <c r="E1566" s="5">
        <v>42870</v>
      </c>
      <c r="F1566" t="s">
        <v>6151</v>
      </c>
      <c r="G1566" s="5">
        <v>30547</v>
      </c>
      <c r="H1566" t="s">
        <v>5337</v>
      </c>
      <c r="I1566">
        <v>1983</v>
      </c>
      <c r="J1566">
        <f>2025-Table_Customer_Lookup[[#This Row],[birth_year]]</f>
        <v>42</v>
      </c>
      <c r="K1566">
        <f ca="1">RANDBETWEEN(120,300)</f>
        <v>242</v>
      </c>
      <c r="N1566" s="13" t="str" cm="1">
        <f t="array" ref="N1566">_xlfn.IFS(Table_Customer_Lookup[[#This Row],[home_store]]=3,"Low",Table_Customer_Lookup[[#This Row],[home_store]]=5,"Middle",Table_Customer_Lookup[[#This Row],[home_store]]=8,"High")</f>
        <v>Middle</v>
      </c>
      <c r="O1566" s="12">
        <f t="shared" si="24"/>
        <v>6</v>
      </c>
      <c r="P1566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Azalia</v>
      </c>
      <c r="Q1566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567" spans="1:17" x14ac:dyDescent="0.3">
      <c r="A1567">
        <v>8000</v>
      </c>
      <c r="B1567">
        <v>8</v>
      </c>
      <c r="C1567" t="s">
        <v>6457</v>
      </c>
      <c r="D1567" t="s">
        <v>6458</v>
      </c>
      <c r="E1567" s="5">
        <v>42751</v>
      </c>
      <c r="F1567" t="s">
        <v>6459</v>
      </c>
      <c r="G1567" s="5">
        <v>26603</v>
      </c>
      <c r="H1567" t="s">
        <v>5337</v>
      </c>
      <c r="I1567">
        <v>1972</v>
      </c>
      <c r="J1567">
        <f>2025-Table_Customer_Lookup[[#This Row],[birth_year]]</f>
        <v>53</v>
      </c>
      <c r="K1567">
        <f ca="1">RANDBETWEEN(120,300)</f>
        <v>188</v>
      </c>
      <c r="N1567" s="13" t="str" cm="1">
        <f t="array" ref="N1567">_xlfn.IFS(Table_Customer_Lookup[[#This Row],[home_store]]=3,"Low",Table_Customer_Lookup[[#This Row],[home_store]]=5,"Middle",Table_Customer_Lookup[[#This Row],[home_store]]=8,"High")</f>
        <v>High</v>
      </c>
      <c r="O1567" s="12">
        <f t="shared" si="24"/>
        <v>10</v>
      </c>
      <c r="P1567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Bark</v>
      </c>
      <c r="Q1567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Twain</v>
      </c>
    </row>
    <row r="1568" spans="1:17" x14ac:dyDescent="0.3">
      <c r="A1568">
        <v>8001</v>
      </c>
      <c r="B1568">
        <v>8</v>
      </c>
      <c r="C1568" t="s">
        <v>2932</v>
      </c>
      <c r="D1568" t="s">
        <v>6460</v>
      </c>
      <c r="E1568" s="5">
        <v>42772</v>
      </c>
      <c r="F1568" t="s">
        <v>6461</v>
      </c>
      <c r="G1568" s="5">
        <v>35803</v>
      </c>
      <c r="H1568" t="s">
        <v>5337</v>
      </c>
      <c r="I1568">
        <v>1998</v>
      </c>
      <c r="J1568">
        <f>2025-Table_Customer_Lookup[[#This Row],[birth_year]]</f>
        <v>27</v>
      </c>
      <c r="K1568">
        <f ca="1">RANDBETWEEN(120,300)</f>
        <v>275</v>
      </c>
      <c r="N1568" s="13" t="str" cm="1">
        <f t="array" ref="N1568">_xlfn.IFS(Table_Customer_Lookup[[#This Row],[home_store]]=3,"Low",Table_Customer_Lookup[[#This Row],[home_store]]=5,"Middle",Table_Customer_Lookup[[#This Row],[home_store]]=8,"High")</f>
        <v>High</v>
      </c>
      <c r="O1568" s="12">
        <f t="shared" si="24"/>
        <v>5</v>
      </c>
      <c r="P1568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Lunea</v>
      </c>
      <c r="Q1568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569" spans="1:17" x14ac:dyDescent="0.3">
      <c r="A1569">
        <v>8002</v>
      </c>
      <c r="B1569">
        <v>8</v>
      </c>
      <c r="C1569" t="s">
        <v>6462</v>
      </c>
      <c r="D1569" t="s">
        <v>6463</v>
      </c>
      <c r="E1569" s="5">
        <v>43030</v>
      </c>
      <c r="F1569" t="s">
        <v>6464</v>
      </c>
      <c r="G1569" s="5">
        <v>34944</v>
      </c>
      <c r="H1569" t="s">
        <v>5337</v>
      </c>
      <c r="I1569">
        <v>1995</v>
      </c>
      <c r="J1569">
        <f>2025-Table_Customer_Lookup[[#This Row],[birth_year]]</f>
        <v>30</v>
      </c>
      <c r="K1569">
        <f ca="1">RANDBETWEEN(120,300)</f>
        <v>267</v>
      </c>
      <c r="N1569" s="13" t="str" cm="1">
        <f t="array" ref="N1569">_xlfn.IFS(Table_Customer_Lookup[[#This Row],[home_store]]=3,"Low",Table_Customer_Lookup[[#This Row],[home_store]]=5,"Middle",Table_Customer_Lookup[[#This Row],[home_store]]=8,"High")</f>
        <v>High</v>
      </c>
      <c r="O1569" s="12">
        <f t="shared" si="24"/>
        <v>6</v>
      </c>
      <c r="P1569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Lenore</v>
      </c>
      <c r="Q1569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570" spans="1:17" x14ac:dyDescent="0.3">
      <c r="A1570">
        <v>8009</v>
      </c>
      <c r="B1570">
        <v>8</v>
      </c>
      <c r="C1570" t="s">
        <v>6465</v>
      </c>
      <c r="D1570" t="s">
        <v>6466</v>
      </c>
      <c r="E1570" s="5">
        <v>43262</v>
      </c>
      <c r="F1570" t="s">
        <v>6467</v>
      </c>
      <c r="G1570" s="5">
        <v>33989</v>
      </c>
      <c r="H1570" t="s">
        <v>5337</v>
      </c>
      <c r="I1570">
        <v>1993</v>
      </c>
      <c r="J1570">
        <f>2025-Table_Customer_Lookup[[#This Row],[birth_year]]</f>
        <v>32</v>
      </c>
      <c r="K1570">
        <f ca="1">RANDBETWEEN(120,300)</f>
        <v>274</v>
      </c>
      <c r="N1570" s="13" t="str" cm="1">
        <f t="array" ref="N1570">_xlfn.IFS(Table_Customer_Lookup[[#This Row],[home_store]]=3,"Low",Table_Customer_Lookup[[#This Row],[home_store]]=5,"Middle",Table_Customer_Lookup[[#This Row],[home_store]]=8,"High")</f>
        <v>High</v>
      </c>
      <c r="O1570" s="12">
        <f t="shared" si="24"/>
        <v>8</v>
      </c>
      <c r="P1570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Germaine</v>
      </c>
      <c r="Q1570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571" spans="1:17" x14ac:dyDescent="0.3">
      <c r="A1571">
        <v>8014</v>
      </c>
      <c r="B1571">
        <v>8</v>
      </c>
      <c r="C1571" t="s">
        <v>3440</v>
      </c>
      <c r="D1571" t="s">
        <v>6468</v>
      </c>
      <c r="E1571" s="5">
        <v>43477</v>
      </c>
      <c r="F1571" t="s">
        <v>6469</v>
      </c>
      <c r="G1571" s="5">
        <v>34440</v>
      </c>
      <c r="H1571" t="s">
        <v>5337</v>
      </c>
      <c r="I1571">
        <v>1994</v>
      </c>
      <c r="J1571">
        <f>2025-Table_Customer_Lookup[[#This Row],[birth_year]]</f>
        <v>31</v>
      </c>
      <c r="K1571">
        <f ca="1">RANDBETWEEN(120,300)</f>
        <v>259</v>
      </c>
      <c r="N1571" s="13" t="str" cm="1">
        <f t="array" ref="N1571">_xlfn.IFS(Table_Customer_Lookup[[#This Row],[home_store]]=3,"Low",Table_Customer_Lookup[[#This Row],[home_store]]=5,"Middle",Table_Customer_Lookup[[#This Row],[home_store]]=8,"High")</f>
        <v>High</v>
      </c>
      <c r="O1571" s="12">
        <f t="shared" si="24"/>
        <v>5</v>
      </c>
      <c r="P1571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Dolan</v>
      </c>
      <c r="Q1571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572" spans="1:17" x14ac:dyDescent="0.3">
      <c r="A1572">
        <v>8016</v>
      </c>
      <c r="B1572">
        <v>8</v>
      </c>
      <c r="C1572" t="s">
        <v>6470</v>
      </c>
      <c r="D1572" t="s">
        <v>6471</v>
      </c>
      <c r="E1572" s="5">
        <v>42997</v>
      </c>
      <c r="F1572" t="s">
        <v>6472</v>
      </c>
      <c r="G1572" s="5">
        <v>33482</v>
      </c>
      <c r="H1572" t="s">
        <v>5337</v>
      </c>
      <c r="I1572">
        <v>1991</v>
      </c>
      <c r="J1572">
        <f>2025-Table_Customer_Lookup[[#This Row],[birth_year]]</f>
        <v>34</v>
      </c>
      <c r="K1572">
        <f ca="1">RANDBETWEEN(120,300)</f>
        <v>121</v>
      </c>
      <c r="N1572" s="13" t="str" cm="1">
        <f t="array" ref="N1572">_xlfn.IFS(Table_Customer_Lookup[[#This Row],[home_store]]=3,"Low",Table_Customer_Lookup[[#This Row],[home_store]]=5,"Middle",Table_Customer_Lookup[[#This Row],[home_store]]=8,"High")</f>
        <v>High</v>
      </c>
      <c r="O1572" s="12">
        <f t="shared" si="24"/>
        <v>5</v>
      </c>
      <c r="P1572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Malik</v>
      </c>
      <c r="Q1572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573" spans="1:17" x14ac:dyDescent="0.3">
      <c r="A1573">
        <v>8017</v>
      </c>
      <c r="B1573">
        <v>8</v>
      </c>
      <c r="C1573" t="s">
        <v>5552</v>
      </c>
      <c r="D1573" t="s">
        <v>6473</v>
      </c>
      <c r="E1573" s="5">
        <v>43181</v>
      </c>
      <c r="F1573" t="s">
        <v>6474</v>
      </c>
      <c r="G1573" s="5">
        <v>35749</v>
      </c>
      <c r="H1573" t="s">
        <v>5337</v>
      </c>
      <c r="I1573">
        <v>1997</v>
      </c>
      <c r="J1573">
        <f>2025-Table_Customer_Lookup[[#This Row],[birth_year]]</f>
        <v>28</v>
      </c>
      <c r="K1573">
        <f ca="1">RANDBETWEEN(120,300)</f>
        <v>252</v>
      </c>
      <c r="N1573" s="13" t="str" cm="1">
        <f t="array" ref="N1573">_xlfn.IFS(Table_Customer_Lookup[[#This Row],[home_store]]=3,"Low",Table_Customer_Lookup[[#This Row],[home_store]]=5,"Middle",Table_Customer_Lookup[[#This Row],[home_store]]=8,"High")</f>
        <v>High</v>
      </c>
      <c r="O1573" s="12">
        <f t="shared" si="24"/>
        <v>5</v>
      </c>
      <c r="P1573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Uriel</v>
      </c>
      <c r="Q1573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574" spans="1:17" x14ac:dyDescent="0.3">
      <c r="A1574">
        <v>8024</v>
      </c>
      <c r="B1574">
        <v>8</v>
      </c>
      <c r="C1574" t="s">
        <v>6475</v>
      </c>
      <c r="D1574" t="s">
        <v>6476</v>
      </c>
      <c r="E1574" s="5">
        <v>43120</v>
      </c>
      <c r="F1574" t="s">
        <v>6477</v>
      </c>
      <c r="G1574" s="5">
        <v>36233</v>
      </c>
      <c r="H1574" t="s">
        <v>5337</v>
      </c>
      <c r="I1574">
        <v>1999</v>
      </c>
      <c r="J1574">
        <f>2025-Table_Customer_Lookup[[#This Row],[birth_year]]</f>
        <v>26</v>
      </c>
      <c r="K1574">
        <f ca="1">RANDBETWEEN(120,300)</f>
        <v>243</v>
      </c>
      <c r="N1574" s="13" t="str" cm="1">
        <f t="array" ref="N1574">_xlfn.IFS(Table_Customer_Lookup[[#This Row],[home_store]]=3,"Low",Table_Customer_Lookup[[#This Row],[home_store]]=5,"Middle",Table_Customer_Lookup[[#This Row],[home_store]]=8,"High")</f>
        <v>High</v>
      </c>
      <c r="O1574" s="12">
        <f t="shared" si="24"/>
        <v>6</v>
      </c>
      <c r="P1574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Julian</v>
      </c>
      <c r="Q1574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575" spans="1:17" x14ac:dyDescent="0.3">
      <c r="A1575">
        <v>8027</v>
      </c>
      <c r="B1575">
        <v>8</v>
      </c>
      <c r="C1575" t="s">
        <v>6478</v>
      </c>
      <c r="D1575" t="s">
        <v>6479</v>
      </c>
      <c r="E1575" s="5">
        <v>42855</v>
      </c>
      <c r="F1575" t="s">
        <v>6480</v>
      </c>
      <c r="G1575" s="5">
        <v>34288</v>
      </c>
      <c r="H1575" t="s">
        <v>5337</v>
      </c>
      <c r="I1575">
        <v>1993</v>
      </c>
      <c r="J1575">
        <f>2025-Table_Customer_Lookup[[#This Row],[birth_year]]</f>
        <v>32</v>
      </c>
      <c r="K1575">
        <f ca="1">RANDBETWEEN(120,300)</f>
        <v>138</v>
      </c>
      <c r="N1575" s="13" t="str" cm="1">
        <f t="array" ref="N1575">_xlfn.IFS(Table_Customer_Lookup[[#This Row],[home_store]]=3,"Low",Table_Customer_Lookup[[#This Row],[home_store]]=5,"Middle",Table_Customer_Lookup[[#This Row],[home_store]]=8,"High")</f>
        <v>High</v>
      </c>
      <c r="O1575" s="12">
        <f t="shared" si="24"/>
        <v>8</v>
      </c>
      <c r="P1575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Odysseus</v>
      </c>
      <c r="Q1575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576" spans="1:17" x14ac:dyDescent="0.3">
      <c r="A1576">
        <v>8028</v>
      </c>
      <c r="B1576">
        <v>8</v>
      </c>
      <c r="C1576" t="s">
        <v>6481</v>
      </c>
      <c r="D1576" t="s">
        <v>6482</v>
      </c>
      <c r="E1576" s="5">
        <v>43194</v>
      </c>
      <c r="F1576" t="s">
        <v>6483</v>
      </c>
      <c r="G1576" s="5">
        <v>35023</v>
      </c>
      <c r="H1576" t="s">
        <v>5337</v>
      </c>
      <c r="I1576">
        <v>1995</v>
      </c>
      <c r="J1576">
        <f>2025-Table_Customer_Lookup[[#This Row],[birth_year]]</f>
        <v>30</v>
      </c>
      <c r="K1576">
        <f ca="1">RANDBETWEEN(120,300)</f>
        <v>199</v>
      </c>
      <c r="N1576" s="13" t="str" cm="1">
        <f t="array" ref="N1576">_xlfn.IFS(Table_Customer_Lookup[[#This Row],[home_store]]=3,"Low",Table_Customer_Lookup[[#This Row],[home_store]]=5,"Middle",Table_Customer_Lookup[[#This Row],[home_store]]=8,"High")</f>
        <v>High</v>
      </c>
      <c r="O1576" s="12">
        <f t="shared" si="24"/>
        <v>7</v>
      </c>
      <c r="P1576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Alfonso</v>
      </c>
      <c r="Q1576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577" spans="1:17" x14ac:dyDescent="0.3">
      <c r="A1577">
        <v>8033</v>
      </c>
      <c r="B1577">
        <v>8</v>
      </c>
      <c r="C1577" t="s">
        <v>4201</v>
      </c>
      <c r="D1577" t="s">
        <v>6484</v>
      </c>
      <c r="E1577" s="5">
        <v>43359</v>
      </c>
      <c r="F1577" t="s">
        <v>6485</v>
      </c>
      <c r="G1577" s="5">
        <v>34684</v>
      </c>
      <c r="H1577" t="s">
        <v>5337</v>
      </c>
      <c r="I1577">
        <v>1994</v>
      </c>
      <c r="J1577">
        <f>2025-Table_Customer_Lookup[[#This Row],[birth_year]]</f>
        <v>31</v>
      </c>
      <c r="K1577">
        <f ca="1">RANDBETWEEN(120,300)</f>
        <v>135</v>
      </c>
      <c r="N1577" s="13" t="str" cm="1">
        <f t="array" ref="N1577">_xlfn.IFS(Table_Customer_Lookup[[#This Row],[home_store]]=3,"Low",Table_Customer_Lookup[[#This Row],[home_store]]=5,"Middle",Table_Customer_Lookup[[#This Row],[home_store]]=8,"High")</f>
        <v>High</v>
      </c>
      <c r="O1577" s="12">
        <f t="shared" si="24"/>
        <v>5</v>
      </c>
      <c r="P1577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Akeem</v>
      </c>
      <c r="Q1577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578" spans="1:17" x14ac:dyDescent="0.3">
      <c r="A1578">
        <v>8035</v>
      </c>
      <c r="B1578">
        <v>8</v>
      </c>
      <c r="C1578" t="s">
        <v>3197</v>
      </c>
      <c r="D1578" t="s">
        <v>6486</v>
      </c>
      <c r="E1578" s="5">
        <v>43261</v>
      </c>
      <c r="F1578" t="s">
        <v>6487</v>
      </c>
      <c r="G1578" s="5">
        <v>34773</v>
      </c>
      <c r="H1578" t="s">
        <v>5337</v>
      </c>
      <c r="I1578">
        <v>1995</v>
      </c>
      <c r="J1578">
        <f>2025-Table_Customer_Lookup[[#This Row],[birth_year]]</f>
        <v>30</v>
      </c>
      <c r="K1578">
        <f ca="1">RANDBETWEEN(120,300)</f>
        <v>193</v>
      </c>
      <c r="N1578" s="13" t="str" cm="1">
        <f t="array" ref="N1578">_xlfn.IFS(Table_Customer_Lookup[[#This Row],[home_store]]=3,"Low",Table_Customer_Lookup[[#This Row],[home_store]]=5,"Middle",Table_Customer_Lookup[[#This Row],[home_store]]=8,"High")</f>
        <v>High</v>
      </c>
      <c r="O1578" s="12">
        <f t="shared" si="24"/>
        <v>4</v>
      </c>
      <c r="P1578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Yuri</v>
      </c>
      <c r="Q1578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579" spans="1:17" x14ac:dyDescent="0.3">
      <c r="A1579">
        <v>8036</v>
      </c>
      <c r="B1579">
        <v>8</v>
      </c>
      <c r="C1579" t="s">
        <v>4122</v>
      </c>
      <c r="D1579" t="s">
        <v>6488</v>
      </c>
      <c r="E1579" s="5">
        <v>43440</v>
      </c>
      <c r="F1579" t="s">
        <v>6489</v>
      </c>
      <c r="G1579" s="5">
        <v>33630</v>
      </c>
      <c r="H1579" t="s">
        <v>5337</v>
      </c>
      <c r="I1579">
        <v>1992</v>
      </c>
      <c r="J1579">
        <f>2025-Table_Customer_Lookup[[#This Row],[birth_year]]</f>
        <v>33</v>
      </c>
      <c r="K1579">
        <f ca="1">RANDBETWEEN(120,300)</f>
        <v>179</v>
      </c>
      <c r="N1579" s="13" t="str" cm="1">
        <f t="array" ref="N1579">_xlfn.IFS(Table_Customer_Lookup[[#This Row],[home_store]]=3,"Low",Table_Customer_Lookup[[#This Row],[home_store]]=5,"Middle",Table_Customer_Lookup[[#This Row],[home_store]]=8,"High")</f>
        <v>High</v>
      </c>
      <c r="O1579" s="12">
        <f t="shared" si="24"/>
        <v>5</v>
      </c>
      <c r="P1579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Wylie</v>
      </c>
      <c r="Q1579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580" spans="1:17" x14ac:dyDescent="0.3">
      <c r="A1580">
        <v>8052</v>
      </c>
      <c r="B1580">
        <v>8</v>
      </c>
      <c r="C1580" t="s">
        <v>2902</v>
      </c>
      <c r="D1580" t="s">
        <v>6494</v>
      </c>
      <c r="E1580" s="5">
        <v>43107</v>
      </c>
      <c r="F1580" t="s">
        <v>6495</v>
      </c>
      <c r="G1580" s="5">
        <v>35319</v>
      </c>
      <c r="H1580" t="s">
        <v>5337</v>
      </c>
      <c r="I1580">
        <v>1996</v>
      </c>
      <c r="J1580">
        <f>2025-Table_Customer_Lookup[[#This Row],[birth_year]]</f>
        <v>29</v>
      </c>
      <c r="K1580">
        <f ca="1">RANDBETWEEN(120,300)</f>
        <v>212</v>
      </c>
      <c r="N1580" s="13" t="str" cm="1">
        <f t="array" ref="N1580">_xlfn.IFS(Table_Customer_Lookup[[#This Row],[home_store]]=3,"Low",Table_Customer_Lookup[[#This Row],[home_store]]=5,"Middle",Table_Customer_Lookup[[#This Row],[home_store]]=8,"High")</f>
        <v>High</v>
      </c>
      <c r="O1580" s="12">
        <f t="shared" si="24"/>
        <v>4</v>
      </c>
      <c r="P1580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Orla</v>
      </c>
      <c r="Q1580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581" spans="1:17" x14ac:dyDescent="0.3">
      <c r="A1581">
        <v>8058</v>
      </c>
      <c r="B1581">
        <v>8</v>
      </c>
      <c r="C1581" t="s">
        <v>6496</v>
      </c>
      <c r="D1581" t="s">
        <v>6497</v>
      </c>
      <c r="E1581" s="5">
        <v>43475</v>
      </c>
      <c r="F1581" t="s">
        <v>6498</v>
      </c>
      <c r="G1581" s="5">
        <v>33600</v>
      </c>
      <c r="H1581" t="s">
        <v>5337</v>
      </c>
      <c r="I1581">
        <v>1991</v>
      </c>
      <c r="J1581">
        <f>2025-Table_Customer_Lookup[[#This Row],[birth_year]]</f>
        <v>34</v>
      </c>
      <c r="K1581">
        <f ca="1">RANDBETWEEN(120,300)</f>
        <v>270</v>
      </c>
      <c r="N1581" s="13" t="str" cm="1">
        <f t="array" ref="N1581">_xlfn.IFS(Table_Customer_Lookup[[#This Row],[home_store]]=3,"Low",Table_Customer_Lookup[[#This Row],[home_store]]=5,"Middle",Table_Customer_Lookup[[#This Row],[home_store]]=8,"High")</f>
        <v>High</v>
      </c>
      <c r="O1581" s="12">
        <f t="shared" si="24"/>
        <v>6</v>
      </c>
      <c r="P1581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Sydnee</v>
      </c>
      <c r="Q1581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582" spans="1:17" x14ac:dyDescent="0.3">
      <c r="A1582">
        <v>8068</v>
      </c>
      <c r="B1582">
        <v>8</v>
      </c>
      <c r="C1582" t="s">
        <v>6499</v>
      </c>
      <c r="D1582" t="s">
        <v>6500</v>
      </c>
      <c r="E1582" s="5">
        <v>42976</v>
      </c>
      <c r="F1582" t="s">
        <v>6501</v>
      </c>
      <c r="G1582" s="5">
        <v>33667</v>
      </c>
      <c r="H1582" t="s">
        <v>5337</v>
      </c>
      <c r="I1582">
        <v>1992</v>
      </c>
      <c r="J1582">
        <f>2025-Table_Customer_Lookup[[#This Row],[birth_year]]</f>
        <v>33</v>
      </c>
      <c r="K1582">
        <f ca="1">RANDBETWEEN(120,300)</f>
        <v>240</v>
      </c>
      <c r="N1582" s="13" t="str" cm="1">
        <f t="array" ref="N1582">_xlfn.IFS(Table_Customer_Lookup[[#This Row],[home_store]]=3,"Low",Table_Customer_Lookup[[#This Row],[home_store]]=5,"Middle",Table_Customer_Lookup[[#This Row],[home_store]]=8,"High")</f>
        <v>High</v>
      </c>
      <c r="O1582" s="12">
        <f t="shared" si="24"/>
        <v>5</v>
      </c>
      <c r="P1582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Yoshi</v>
      </c>
      <c r="Q1582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583" spans="1:17" x14ac:dyDescent="0.3">
      <c r="A1583">
        <v>8074</v>
      </c>
      <c r="B1583">
        <v>8</v>
      </c>
      <c r="C1583" t="s">
        <v>6502</v>
      </c>
      <c r="D1583" t="s">
        <v>6503</v>
      </c>
      <c r="E1583" s="5">
        <v>43438</v>
      </c>
      <c r="F1583" t="s">
        <v>6504</v>
      </c>
      <c r="G1583" s="5">
        <v>32818</v>
      </c>
      <c r="H1583" t="s">
        <v>5337</v>
      </c>
      <c r="I1583">
        <v>1989</v>
      </c>
      <c r="J1583">
        <f>2025-Table_Customer_Lookup[[#This Row],[birth_year]]</f>
        <v>36</v>
      </c>
      <c r="K1583">
        <f ca="1">RANDBETWEEN(120,300)</f>
        <v>230</v>
      </c>
      <c r="N1583" s="13" t="str" cm="1">
        <f t="array" ref="N1583">_xlfn.IFS(Table_Customer_Lookup[[#This Row],[home_store]]=3,"Low",Table_Customer_Lookup[[#This Row],[home_store]]=5,"Middle",Table_Customer_Lookup[[#This Row],[home_store]]=8,"High")</f>
        <v>High</v>
      </c>
      <c r="O1583" s="12">
        <f t="shared" si="24"/>
        <v>7</v>
      </c>
      <c r="P1583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Anjolie</v>
      </c>
      <c r="Q1583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584" spans="1:17" x14ac:dyDescent="0.3">
      <c r="A1584">
        <v>8085</v>
      </c>
      <c r="B1584">
        <v>8</v>
      </c>
      <c r="C1584" t="s">
        <v>6505</v>
      </c>
      <c r="D1584" t="s">
        <v>6506</v>
      </c>
      <c r="E1584" s="5">
        <v>42929</v>
      </c>
      <c r="F1584" t="s">
        <v>6507</v>
      </c>
      <c r="G1584" s="5">
        <v>32987</v>
      </c>
      <c r="H1584" t="s">
        <v>5337</v>
      </c>
      <c r="I1584">
        <v>1990</v>
      </c>
      <c r="J1584">
        <f>2025-Table_Customer_Lookup[[#This Row],[birth_year]]</f>
        <v>35</v>
      </c>
      <c r="K1584">
        <f ca="1">RANDBETWEEN(120,300)</f>
        <v>241</v>
      </c>
      <c r="N1584" s="13" t="str" cm="1">
        <f t="array" ref="N1584">_xlfn.IFS(Table_Customer_Lookup[[#This Row],[home_store]]=3,"Low",Table_Customer_Lookup[[#This Row],[home_store]]=5,"Middle",Table_Customer_Lookup[[#This Row],[home_store]]=8,"High")</f>
        <v>High</v>
      </c>
      <c r="O1584" s="12">
        <f t="shared" si="24"/>
        <v>4</v>
      </c>
      <c r="P1584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Rhea</v>
      </c>
      <c r="Q1584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585" spans="1:17" x14ac:dyDescent="0.3">
      <c r="A1585">
        <v>8089</v>
      </c>
      <c r="B1585">
        <v>8</v>
      </c>
      <c r="C1585" t="s">
        <v>1756</v>
      </c>
      <c r="D1585" t="s">
        <v>6508</v>
      </c>
      <c r="E1585" s="5">
        <v>43186</v>
      </c>
      <c r="F1585" t="s">
        <v>6509</v>
      </c>
      <c r="G1585" s="5">
        <v>36623</v>
      </c>
      <c r="H1585" t="s">
        <v>5337</v>
      </c>
      <c r="I1585">
        <v>2000</v>
      </c>
      <c r="J1585">
        <f>2025-Table_Customer_Lookup[[#This Row],[birth_year]]</f>
        <v>25</v>
      </c>
      <c r="K1585">
        <f ca="1">RANDBETWEEN(120,300)</f>
        <v>155</v>
      </c>
      <c r="N1585" s="13" t="str" cm="1">
        <f t="array" ref="N1585">_xlfn.IFS(Table_Customer_Lookup[[#This Row],[home_store]]=3,"Low",Table_Customer_Lookup[[#This Row],[home_store]]=5,"Middle",Table_Customer_Lookup[[#This Row],[home_store]]=8,"High")</f>
        <v>High</v>
      </c>
      <c r="O1585" s="12">
        <f t="shared" si="24"/>
        <v>9</v>
      </c>
      <c r="P1585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Quintessa</v>
      </c>
      <c r="Q1585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586" spans="1:17" x14ac:dyDescent="0.3">
      <c r="A1586">
        <v>8094</v>
      </c>
      <c r="B1586">
        <v>8</v>
      </c>
      <c r="C1586" t="s">
        <v>6510</v>
      </c>
      <c r="D1586" t="s">
        <v>6511</v>
      </c>
      <c r="E1586" s="5">
        <v>43151</v>
      </c>
      <c r="F1586" t="s">
        <v>6512</v>
      </c>
      <c r="G1586" s="5">
        <v>33764</v>
      </c>
      <c r="H1586" t="s">
        <v>5337</v>
      </c>
      <c r="I1586">
        <v>1992</v>
      </c>
      <c r="J1586">
        <f>2025-Table_Customer_Lookup[[#This Row],[birth_year]]</f>
        <v>33</v>
      </c>
      <c r="K1586">
        <f ca="1">RANDBETWEEN(120,300)</f>
        <v>159</v>
      </c>
      <c r="N1586" s="13" t="str" cm="1">
        <f t="array" ref="N1586">_xlfn.IFS(Table_Customer_Lookup[[#This Row],[home_store]]=3,"Low",Table_Customer_Lookup[[#This Row],[home_store]]=5,"Middle",Table_Customer_Lookup[[#This Row],[home_store]]=8,"High")</f>
        <v>High</v>
      </c>
      <c r="O1586" s="12">
        <f t="shared" si="24"/>
        <v>5</v>
      </c>
      <c r="P1586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Daria</v>
      </c>
      <c r="Q1586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587" spans="1:17" x14ac:dyDescent="0.3">
      <c r="A1587">
        <v>8096</v>
      </c>
      <c r="B1587">
        <v>8</v>
      </c>
      <c r="C1587" t="s">
        <v>6513</v>
      </c>
      <c r="D1587" t="s">
        <v>6514</v>
      </c>
      <c r="E1587" s="5">
        <v>43554</v>
      </c>
      <c r="F1587" t="s">
        <v>6515</v>
      </c>
      <c r="G1587" s="5">
        <v>33585</v>
      </c>
      <c r="H1587" t="s">
        <v>5337</v>
      </c>
      <c r="I1587">
        <v>1991</v>
      </c>
      <c r="J1587">
        <f>2025-Table_Customer_Lookup[[#This Row],[birth_year]]</f>
        <v>34</v>
      </c>
      <c r="K1587">
        <f ca="1">RANDBETWEEN(120,300)</f>
        <v>141</v>
      </c>
      <c r="N1587" s="13" t="str" cm="1">
        <f t="array" ref="N1587">_xlfn.IFS(Table_Customer_Lookup[[#This Row],[home_store]]=3,"Low",Table_Customer_Lookup[[#This Row],[home_store]]=5,"Middle",Table_Customer_Lookup[[#This Row],[home_store]]=8,"High")</f>
        <v>High</v>
      </c>
      <c r="O1587" s="12">
        <f t="shared" si="24"/>
        <v>5</v>
      </c>
      <c r="P1587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Plato</v>
      </c>
      <c r="Q1587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588" spans="1:17" x14ac:dyDescent="0.3">
      <c r="A1588">
        <v>8104</v>
      </c>
      <c r="B1588">
        <v>8</v>
      </c>
      <c r="C1588" t="s">
        <v>6516</v>
      </c>
      <c r="D1588" t="s">
        <v>6517</v>
      </c>
      <c r="E1588" s="5">
        <v>42922</v>
      </c>
      <c r="F1588" t="s">
        <v>6518</v>
      </c>
      <c r="G1588" s="5">
        <v>33780</v>
      </c>
      <c r="H1588" t="s">
        <v>5337</v>
      </c>
      <c r="I1588">
        <v>1992</v>
      </c>
      <c r="J1588">
        <f>2025-Table_Customer_Lookup[[#This Row],[birth_year]]</f>
        <v>33</v>
      </c>
      <c r="K1588">
        <f ca="1">RANDBETWEEN(120,300)</f>
        <v>217</v>
      </c>
      <c r="N1588" s="13" t="str" cm="1">
        <f t="array" ref="N1588">_xlfn.IFS(Table_Customer_Lookup[[#This Row],[home_store]]=3,"Low",Table_Customer_Lookup[[#This Row],[home_store]]=5,"Middle",Table_Customer_Lookup[[#This Row],[home_store]]=8,"High")</f>
        <v>High</v>
      </c>
      <c r="O1588" s="12">
        <f t="shared" si="24"/>
        <v>5</v>
      </c>
      <c r="P1588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Rajah</v>
      </c>
      <c r="Q1588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589" spans="1:17" x14ac:dyDescent="0.3">
      <c r="A1589">
        <v>8107</v>
      </c>
      <c r="B1589">
        <v>8</v>
      </c>
      <c r="C1589" t="s">
        <v>6519</v>
      </c>
      <c r="D1589" t="s">
        <v>6520</v>
      </c>
      <c r="E1589" s="5">
        <v>43359</v>
      </c>
      <c r="F1589" t="s">
        <v>6521</v>
      </c>
      <c r="G1589" s="5">
        <v>34971</v>
      </c>
      <c r="H1589" t="s">
        <v>5337</v>
      </c>
      <c r="I1589">
        <v>1995</v>
      </c>
      <c r="J1589">
        <f>2025-Table_Customer_Lookup[[#This Row],[birth_year]]</f>
        <v>30</v>
      </c>
      <c r="K1589">
        <f ca="1">RANDBETWEEN(120,300)</f>
        <v>175</v>
      </c>
      <c r="N1589" s="13" t="str" cm="1">
        <f t="array" ref="N1589">_xlfn.IFS(Table_Customer_Lookup[[#This Row],[home_store]]=3,"Low",Table_Customer_Lookup[[#This Row],[home_store]]=5,"Middle",Table_Customer_Lookup[[#This Row],[home_store]]=8,"High")</f>
        <v>High</v>
      </c>
      <c r="O1589" s="12">
        <f t="shared" si="24"/>
        <v>5</v>
      </c>
      <c r="P1589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Lucas</v>
      </c>
      <c r="Q1589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590" spans="1:17" x14ac:dyDescent="0.3">
      <c r="A1590">
        <v>8112</v>
      </c>
      <c r="B1590">
        <v>8</v>
      </c>
      <c r="C1590" t="s">
        <v>6519</v>
      </c>
      <c r="D1590" t="s">
        <v>6522</v>
      </c>
      <c r="E1590" s="5">
        <v>43126</v>
      </c>
      <c r="F1590" t="s">
        <v>6523</v>
      </c>
      <c r="G1590" s="5">
        <v>32491</v>
      </c>
      <c r="H1590" t="s">
        <v>5337</v>
      </c>
      <c r="I1590">
        <v>1988</v>
      </c>
      <c r="J1590">
        <f>2025-Table_Customer_Lookup[[#This Row],[birth_year]]</f>
        <v>37</v>
      </c>
      <c r="K1590">
        <f ca="1">RANDBETWEEN(120,300)</f>
        <v>150</v>
      </c>
      <c r="N1590" s="13" t="str" cm="1">
        <f t="array" ref="N1590">_xlfn.IFS(Table_Customer_Lookup[[#This Row],[home_store]]=3,"Low",Table_Customer_Lookup[[#This Row],[home_store]]=5,"Middle",Table_Customer_Lookup[[#This Row],[home_store]]=8,"High")</f>
        <v>High</v>
      </c>
      <c r="O1590" s="12">
        <f t="shared" si="24"/>
        <v>5</v>
      </c>
      <c r="P1590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Lucas</v>
      </c>
      <c r="Q1590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591" spans="1:17" x14ac:dyDescent="0.3">
      <c r="A1591">
        <v>8128</v>
      </c>
      <c r="B1591">
        <v>8</v>
      </c>
      <c r="C1591" t="s">
        <v>6524</v>
      </c>
      <c r="D1591" t="s">
        <v>6525</v>
      </c>
      <c r="E1591" s="5">
        <v>43364</v>
      </c>
      <c r="F1591" t="s">
        <v>6526</v>
      </c>
      <c r="G1591" s="5">
        <v>34265</v>
      </c>
      <c r="H1591" t="s">
        <v>5337</v>
      </c>
      <c r="I1591">
        <v>1993</v>
      </c>
      <c r="J1591">
        <f>2025-Table_Customer_Lookup[[#This Row],[birth_year]]</f>
        <v>32</v>
      </c>
      <c r="K1591">
        <f ca="1">RANDBETWEEN(120,300)</f>
        <v>122</v>
      </c>
      <c r="N1591" s="13" t="str" cm="1">
        <f t="array" ref="N1591">_xlfn.IFS(Table_Customer_Lookup[[#This Row],[home_store]]=3,"Low",Table_Customer_Lookup[[#This Row],[home_store]]=5,"Middle",Table_Customer_Lookup[[#This Row],[home_store]]=8,"High")</f>
        <v>High</v>
      </c>
      <c r="O1591" s="12">
        <f t="shared" si="24"/>
        <v>6</v>
      </c>
      <c r="P1591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Graham</v>
      </c>
      <c r="Q1591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592" spans="1:17" x14ac:dyDescent="0.3">
      <c r="A1592">
        <v>8138</v>
      </c>
      <c r="B1592">
        <v>8</v>
      </c>
      <c r="C1592" t="s">
        <v>3895</v>
      </c>
      <c r="D1592" t="s">
        <v>6527</v>
      </c>
      <c r="E1592" s="5">
        <v>42860</v>
      </c>
      <c r="F1592" t="s">
        <v>6528</v>
      </c>
      <c r="G1592" s="5">
        <v>35082</v>
      </c>
      <c r="H1592" t="s">
        <v>5337</v>
      </c>
      <c r="I1592">
        <v>1996</v>
      </c>
      <c r="J1592">
        <f>2025-Table_Customer_Lookup[[#This Row],[birth_year]]</f>
        <v>29</v>
      </c>
      <c r="K1592">
        <f ca="1">RANDBETWEEN(120,300)</f>
        <v>145</v>
      </c>
      <c r="N1592" s="13" t="str" cm="1">
        <f t="array" ref="N1592">_xlfn.IFS(Table_Customer_Lookup[[#This Row],[home_store]]=3,"Low",Table_Customer_Lookup[[#This Row],[home_store]]=5,"Middle",Table_Customer_Lookup[[#This Row],[home_store]]=8,"High")</f>
        <v>High</v>
      </c>
      <c r="O1592" s="12">
        <f t="shared" si="24"/>
        <v>7</v>
      </c>
      <c r="P1592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Barclay</v>
      </c>
      <c r="Q1592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593" spans="1:17" x14ac:dyDescent="0.3">
      <c r="A1593">
        <v>8141</v>
      </c>
      <c r="B1593">
        <v>8</v>
      </c>
      <c r="C1593" t="s">
        <v>1831</v>
      </c>
      <c r="D1593" t="s">
        <v>6529</v>
      </c>
      <c r="E1593" s="5">
        <v>43375</v>
      </c>
      <c r="F1593" t="s">
        <v>6530</v>
      </c>
      <c r="G1593" s="5">
        <v>32929</v>
      </c>
      <c r="H1593" t="s">
        <v>5337</v>
      </c>
      <c r="I1593">
        <v>1990</v>
      </c>
      <c r="J1593">
        <f>2025-Table_Customer_Lookup[[#This Row],[birth_year]]</f>
        <v>35</v>
      </c>
      <c r="K1593">
        <f ca="1">RANDBETWEEN(120,300)</f>
        <v>142</v>
      </c>
      <c r="N1593" s="13" t="str" cm="1">
        <f t="array" ref="N1593">_xlfn.IFS(Table_Customer_Lookup[[#This Row],[home_store]]=3,"Low",Table_Customer_Lookup[[#This Row],[home_store]]=5,"Middle",Table_Customer_Lookup[[#This Row],[home_store]]=8,"High")</f>
        <v>High</v>
      </c>
      <c r="O1593" s="12">
        <f t="shared" si="24"/>
        <v>5</v>
      </c>
      <c r="P1593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Adara</v>
      </c>
      <c r="Q1593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594" spans="1:17" x14ac:dyDescent="0.3">
      <c r="A1594">
        <v>8143</v>
      </c>
      <c r="B1594">
        <v>8</v>
      </c>
      <c r="C1594" t="s">
        <v>2135</v>
      </c>
      <c r="D1594" t="s">
        <v>6531</v>
      </c>
      <c r="E1594" s="5">
        <v>43164</v>
      </c>
      <c r="F1594" t="s">
        <v>6532</v>
      </c>
      <c r="G1594" s="5">
        <v>33646</v>
      </c>
      <c r="H1594" t="s">
        <v>5337</v>
      </c>
      <c r="I1594">
        <v>1992</v>
      </c>
      <c r="J1594">
        <f>2025-Table_Customer_Lookup[[#This Row],[birth_year]]</f>
        <v>33</v>
      </c>
      <c r="K1594">
        <f ca="1">RANDBETWEEN(120,300)</f>
        <v>249</v>
      </c>
      <c r="N1594" s="13" t="str" cm="1">
        <f t="array" ref="N1594">_xlfn.IFS(Table_Customer_Lookup[[#This Row],[home_store]]=3,"Low",Table_Customer_Lookup[[#This Row],[home_store]]=5,"Middle",Table_Customer_Lookup[[#This Row],[home_store]]=8,"High")</f>
        <v>High</v>
      </c>
      <c r="O1594" s="12">
        <f t="shared" si="24"/>
        <v>3</v>
      </c>
      <c r="P1594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Uma</v>
      </c>
      <c r="Q1594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595" spans="1:17" x14ac:dyDescent="0.3">
      <c r="A1595">
        <v>8146</v>
      </c>
      <c r="B1595">
        <v>8</v>
      </c>
      <c r="C1595" t="s">
        <v>2119</v>
      </c>
      <c r="D1595" t="s">
        <v>6533</v>
      </c>
      <c r="E1595" s="5">
        <v>43047</v>
      </c>
      <c r="F1595" t="s">
        <v>6534</v>
      </c>
      <c r="G1595" s="5">
        <v>36238</v>
      </c>
      <c r="H1595" t="s">
        <v>5337</v>
      </c>
      <c r="I1595">
        <v>1999</v>
      </c>
      <c r="J1595">
        <f>2025-Table_Customer_Lookup[[#This Row],[birth_year]]</f>
        <v>26</v>
      </c>
      <c r="K1595">
        <f ca="1">RANDBETWEEN(120,300)</f>
        <v>188</v>
      </c>
      <c r="N1595" s="13" t="str" cm="1">
        <f t="array" ref="N1595">_xlfn.IFS(Table_Customer_Lookup[[#This Row],[home_store]]=3,"Low",Table_Customer_Lookup[[#This Row],[home_store]]=5,"Middle",Table_Customer_Lookup[[#This Row],[home_store]]=8,"High")</f>
        <v>High</v>
      </c>
      <c r="O1595" s="12">
        <f t="shared" si="24"/>
        <v>5</v>
      </c>
      <c r="P1595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Ciara</v>
      </c>
      <c r="Q1595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596" spans="1:17" x14ac:dyDescent="0.3">
      <c r="A1596">
        <v>8147</v>
      </c>
      <c r="B1596">
        <v>8</v>
      </c>
      <c r="C1596" t="s">
        <v>5779</v>
      </c>
      <c r="D1596" t="s">
        <v>6535</v>
      </c>
      <c r="E1596" s="5">
        <v>43207</v>
      </c>
      <c r="F1596" t="s">
        <v>6536</v>
      </c>
      <c r="G1596" s="5">
        <v>34839</v>
      </c>
      <c r="H1596" t="s">
        <v>5337</v>
      </c>
      <c r="I1596">
        <v>1995</v>
      </c>
      <c r="J1596">
        <f>2025-Table_Customer_Lookup[[#This Row],[birth_year]]</f>
        <v>30</v>
      </c>
      <c r="K1596">
        <f ca="1">RANDBETWEEN(120,300)</f>
        <v>294</v>
      </c>
      <c r="N1596" s="13" t="str" cm="1">
        <f t="array" ref="N1596">_xlfn.IFS(Table_Customer_Lookup[[#This Row],[home_store]]=3,"Low",Table_Customer_Lookup[[#This Row],[home_store]]=5,"Middle",Table_Customer_Lookup[[#This Row],[home_store]]=8,"High")</f>
        <v>High</v>
      </c>
      <c r="O1596" s="12">
        <f t="shared" si="24"/>
        <v>6</v>
      </c>
      <c r="P1596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Bianca</v>
      </c>
      <c r="Q1596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597" spans="1:17" x14ac:dyDescent="0.3">
      <c r="A1597">
        <v>8149</v>
      </c>
      <c r="B1597">
        <v>8</v>
      </c>
      <c r="C1597" t="s">
        <v>6537</v>
      </c>
      <c r="D1597" t="s">
        <v>6538</v>
      </c>
      <c r="E1597" s="5">
        <v>43317</v>
      </c>
      <c r="F1597" t="s">
        <v>6539</v>
      </c>
      <c r="G1597" s="5">
        <v>35144</v>
      </c>
      <c r="H1597" t="s">
        <v>5337</v>
      </c>
      <c r="I1597">
        <v>1996</v>
      </c>
      <c r="J1597">
        <f>2025-Table_Customer_Lookup[[#This Row],[birth_year]]</f>
        <v>29</v>
      </c>
      <c r="K1597">
        <f ca="1">RANDBETWEEN(120,300)</f>
        <v>150</v>
      </c>
      <c r="N1597" s="13" t="str" cm="1">
        <f t="array" ref="N1597">_xlfn.IFS(Table_Customer_Lookup[[#This Row],[home_store]]=3,"Low",Table_Customer_Lookup[[#This Row],[home_store]]=5,"Middle",Table_Customer_Lookup[[#This Row],[home_store]]=8,"High")</f>
        <v>High</v>
      </c>
      <c r="O1597" s="12">
        <f t="shared" si="24"/>
        <v>3</v>
      </c>
      <c r="P1597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Lev</v>
      </c>
      <c r="Q1597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598" spans="1:17" x14ac:dyDescent="0.3">
      <c r="A1598">
        <v>8154</v>
      </c>
      <c r="B1598">
        <v>8</v>
      </c>
      <c r="C1598" t="s">
        <v>2905</v>
      </c>
      <c r="D1598" t="s">
        <v>6540</v>
      </c>
      <c r="E1598" s="5">
        <v>43391</v>
      </c>
      <c r="F1598" t="s">
        <v>6541</v>
      </c>
      <c r="G1598" s="5">
        <v>33797</v>
      </c>
      <c r="H1598" t="s">
        <v>5337</v>
      </c>
      <c r="I1598">
        <v>1992</v>
      </c>
      <c r="J1598">
        <f>2025-Table_Customer_Lookup[[#This Row],[birth_year]]</f>
        <v>33</v>
      </c>
      <c r="K1598">
        <f ca="1">RANDBETWEEN(120,300)</f>
        <v>187</v>
      </c>
      <c r="N1598" s="13" t="str" cm="1">
        <f t="array" ref="N1598">_xlfn.IFS(Table_Customer_Lookup[[#This Row],[home_store]]=3,"Low",Table_Customer_Lookup[[#This Row],[home_store]]=5,"Middle",Table_Customer_Lookup[[#This Row],[home_store]]=8,"High")</f>
        <v>High</v>
      </c>
      <c r="O1598" s="12">
        <f t="shared" si="24"/>
        <v>5</v>
      </c>
      <c r="P1598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Raven</v>
      </c>
      <c r="Q1598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599" spans="1:17" x14ac:dyDescent="0.3">
      <c r="A1599">
        <v>8156</v>
      </c>
      <c r="B1599">
        <v>8</v>
      </c>
      <c r="C1599" t="s">
        <v>3373</v>
      </c>
      <c r="D1599" t="s">
        <v>6542</v>
      </c>
      <c r="E1599" s="5">
        <v>42888</v>
      </c>
      <c r="F1599" t="s">
        <v>6543</v>
      </c>
      <c r="G1599" s="5">
        <v>32690</v>
      </c>
      <c r="H1599" t="s">
        <v>5337</v>
      </c>
      <c r="I1599">
        <v>1989</v>
      </c>
      <c r="J1599">
        <f>2025-Table_Customer_Lookup[[#This Row],[birth_year]]</f>
        <v>36</v>
      </c>
      <c r="K1599">
        <f ca="1">RANDBETWEEN(120,300)</f>
        <v>275</v>
      </c>
      <c r="N1599" s="13" t="str" cm="1">
        <f t="array" ref="N1599">_xlfn.IFS(Table_Customer_Lookup[[#This Row],[home_store]]=3,"Low",Table_Customer_Lookup[[#This Row],[home_store]]=5,"Middle",Table_Customer_Lookup[[#This Row],[home_store]]=8,"High")</f>
        <v>High</v>
      </c>
      <c r="O1599" s="12">
        <f t="shared" si="24"/>
        <v>7</v>
      </c>
      <c r="P1599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Hammett</v>
      </c>
      <c r="Q1599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600" spans="1:17" x14ac:dyDescent="0.3">
      <c r="A1600">
        <v>8160</v>
      </c>
      <c r="B1600">
        <v>8</v>
      </c>
      <c r="C1600" t="s">
        <v>6544</v>
      </c>
      <c r="D1600" t="s">
        <v>6545</v>
      </c>
      <c r="E1600" s="5">
        <v>43269</v>
      </c>
      <c r="F1600" t="s">
        <v>6546</v>
      </c>
      <c r="G1600" s="5">
        <v>36366</v>
      </c>
      <c r="H1600" t="s">
        <v>5337</v>
      </c>
      <c r="I1600">
        <v>1999</v>
      </c>
      <c r="J1600">
        <f>2025-Table_Customer_Lookup[[#This Row],[birth_year]]</f>
        <v>26</v>
      </c>
      <c r="K1600">
        <f ca="1">RANDBETWEEN(120,300)</f>
        <v>297</v>
      </c>
      <c r="N1600" s="13" t="str" cm="1">
        <f t="array" ref="N1600">_xlfn.IFS(Table_Customer_Lookup[[#This Row],[home_store]]=3,"Low",Table_Customer_Lookup[[#This Row],[home_store]]=5,"Middle",Table_Customer_Lookup[[#This Row],[home_store]]=8,"High")</f>
        <v>High</v>
      </c>
      <c r="O1600" s="12">
        <f t="shared" si="24"/>
        <v>7</v>
      </c>
      <c r="P1600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Blossom</v>
      </c>
      <c r="Q1600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601" spans="1:17" x14ac:dyDescent="0.3">
      <c r="A1601">
        <v>8161</v>
      </c>
      <c r="B1601">
        <v>8</v>
      </c>
      <c r="C1601" t="s">
        <v>3073</v>
      </c>
      <c r="D1601" t="s">
        <v>6547</v>
      </c>
      <c r="E1601" s="5">
        <v>42960</v>
      </c>
      <c r="F1601" t="s">
        <v>6548</v>
      </c>
      <c r="G1601" s="5">
        <v>34884</v>
      </c>
      <c r="H1601" t="s">
        <v>5337</v>
      </c>
      <c r="I1601">
        <v>1995</v>
      </c>
      <c r="J1601">
        <f>2025-Table_Customer_Lookup[[#This Row],[birth_year]]</f>
        <v>30</v>
      </c>
      <c r="K1601">
        <f ca="1">RANDBETWEEN(120,300)</f>
        <v>165</v>
      </c>
      <c r="N1601" s="13" t="str" cm="1">
        <f t="array" ref="N1601">_xlfn.IFS(Table_Customer_Lookup[[#This Row],[home_store]]=3,"Low",Table_Customer_Lookup[[#This Row],[home_store]]=5,"Middle",Table_Customer_Lookup[[#This Row],[home_store]]=8,"High")</f>
        <v>High</v>
      </c>
      <c r="O1601" s="12">
        <f t="shared" si="24"/>
        <v>6</v>
      </c>
      <c r="P1601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Chanda</v>
      </c>
      <c r="Q1601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602" spans="1:17" x14ac:dyDescent="0.3">
      <c r="A1602">
        <v>8163</v>
      </c>
      <c r="B1602">
        <v>8</v>
      </c>
      <c r="C1602" t="s">
        <v>3331</v>
      </c>
      <c r="D1602" t="s">
        <v>6549</v>
      </c>
      <c r="E1602" s="5">
        <v>42913</v>
      </c>
      <c r="F1602" t="s">
        <v>6550</v>
      </c>
      <c r="G1602" s="5">
        <v>34191</v>
      </c>
      <c r="H1602" t="s">
        <v>5337</v>
      </c>
      <c r="I1602">
        <v>1993</v>
      </c>
      <c r="J1602">
        <f>2025-Table_Customer_Lookup[[#This Row],[birth_year]]</f>
        <v>32</v>
      </c>
      <c r="K1602">
        <f ca="1">RANDBETWEEN(120,300)</f>
        <v>281</v>
      </c>
      <c r="N1602" s="13" t="str" cm="1">
        <f t="array" ref="N1602">_xlfn.IFS(Table_Customer_Lookup[[#This Row],[home_store]]=3,"Low",Table_Customer_Lookup[[#This Row],[home_store]]=5,"Middle",Table_Customer_Lookup[[#This Row],[home_store]]=8,"High")</f>
        <v>High</v>
      </c>
      <c r="O1602" s="12">
        <f t="shared" si="24"/>
        <v>5</v>
      </c>
      <c r="P1602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Perry</v>
      </c>
      <c r="Q1602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603" spans="1:17" x14ac:dyDescent="0.3">
      <c r="A1603">
        <v>8181</v>
      </c>
      <c r="B1603">
        <v>8</v>
      </c>
      <c r="C1603" t="s">
        <v>2878</v>
      </c>
      <c r="D1603" t="s">
        <v>6551</v>
      </c>
      <c r="E1603" s="5">
        <v>42897</v>
      </c>
      <c r="F1603" t="s">
        <v>6552</v>
      </c>
      <c r="G1603" s="5">
        <v>34761</v>
      </c>
      <c r="H1603" t="s">
        <v>5337</v>
      </c>
      <c r="I1603">
        <v>1995</v>
      </c>
      <c r="J1603">
        <f>2025-Table_Customer_Lookup[[#This Row],[birth_year]]</f>
        <v>30</v>
      </c>
      <c r="K1603">
        <f ca="1">RANDBETWEEN(120,300)</f>
        <v>261</v>
      </c>
      <c r="N1603" s="13" t="str" cm="1">
        <f t="array" ref="N1603">_xlfn.IFS(Table_Customer_Lookup[[#This Row],[home_store]]=3,"Low",Table_Customer_Lookup[[#This Row],[home_store]]=5,"Middle",Table_Customer_Lookup[[#This Row],[home_store]]=8,"High")</f>
        <v>High</v>
      </c>
      <c r="O1603" s="12">
        <f t="shared" ref="O1603:O1666" si="25">LEN(C1603)</f>
        <v>6</v>
      </c>
      <c r="P1603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Hannah</v>
      </c>
      <c r="Q1603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604" spans="1:17" x14ac:dyDescent="0.3">
      <c r="A1604">
        <v>8196</v>
      </c>
      <c r="B1604">
        <v>8</v>
      </c>
      <c r="C1604" t="s">
        <v>6556</v>
      </c>
      <c r="D1604" t="s">
        <v>6557</v>
      </c>
      <c r="E1604" s="5">
        <v>43126</v>
      </c>
      <c r="F1604" t="s">
        <v>6558</v>
      </c>
      <c r="G1604" s="5">
        <v>36282</v>
      </c>
      <c r="H1604" t="s">
        <v>5337</v>
      </c>
      <c r="I1604">
        <v>1999</v>
      </c>
      <c r="J1604">
        <f>2025-Table_Customer_Lookup[[#This Row],[birth_year]]</f>
        <v>26</v>
      </c>
      <c r="K1604">
        <f ca="1">RANDBETWEEN(120,300)</f>
        <v>220</v>
      </c>
      <c r="N1604" s="13" t="str" cm="1">
        <f t="array" ref="N1604">_xlfn.IFS(Table_Customer_Lookup[[#This Row],[home_store]]=3,"Low",Table_Customer_Lookup[[#This Row],[home_store]]=5,"Middle",Table_Customer_Lookup[[#This Row],[home_store]]=8,"High")</f>
        <v>High</v>
      </c>
      <c r="O1604" s="12">
        <f t="shared" si="25"/>
        <v>3</v>
      </c>
      <c r="P1604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Fay</v>
      </c>
      <c r="Q1604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605" spans="1:17" x14ac:dyDescent="0.3">
      <c r="A1605">
        <v>8199</v>
      </c>
      <c r="B1605">
        <v>8</v>
      </c>
      <c r="C1605" t="s">
        <v>3041</v>
      </c>
      <c r="D1605" t="s">
        <v>6559</v>
      </c>
      <c r="E1605" s="5">
        <v>43533</v>
      </c>
      <c r="F1605" t="s">
        <v>6560</v>
      </c>
      <c r="G1605" s="5">
        <v>34969</v>
      </c>
      <c r="H1605" t="s">
        <v>5337</v>
      </c>
      <c r="I1605">
        <v>1995</v>
      </c>
      <c r="J1605">
        <f>2025-Table_Customer_Lookup[[#This Row],[birth_year]]</f>
        <v>30</v>
      </c>
      <c r="K1605">
        <f ca="1">RANDBETWEEN(120,300)</f>
        <v>142</v>
      </c>
      <c r="N1605" s="13" t="str" cm="1">
        <f t="array" ref="N1605">_xlfn.IFS(Table_Customer_Lookup[[#This Row],[home_store]]=3,"Low",Table_Customer_Lookup[[#This Row],[home_store]]=5,"Middle",Table_Customer_Lookup[[#This Row],[home_store]]=8,"High")</f>
        <v>High</v>
      </c>
      <c r="O1605" s="12">
        <f t="shared" si="25"/>
        <v>9</v>
      </c>
      <c r="P1605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Charlotte</v>
      </c>
      <c r="Q1605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606" spans="1:17" x14ac:dyDescent="0.3">
      <c r="A1606">
        <v>8203</v>
      </c>
      <c r="B1606">
        <v>8</v>
      </c>
      <c r="C1606" t="s">
        <v>2341</v>
      </c>
      <c r="D1606" t="s">
        <v>6561</v>
      </c>
      <c r="E1606" s="5">
        <v>43508</v>
      </c>
      <c r="F1606" t="s">
        <v>6562</v>
      </c>
      <c r="G1606" s="5">
        <v>36709</v>
      </c>
      <c r="H1606" t="s">
        <v>5337</v>
      </c>
      <c r="I1606">
        <v>2000</v>
      </c>
      <c r="J1606">
        <f>2025-Table_Customer_Lookup[[#This Row],[birth_year]]</f>
        <v>25</v>
      </c>
      <c r="K1606">
        <f ca="1">RANDBETWEEN(120,300)</f>
        <v>166</v>
      </c>
      <c r="N1606" s="13" t="str" cm="1">
        <f t="array" ref="N1606">_xlfn.IFS(Table_Customer_Lookup[[#This Row],[home_store]]=3,"Low",Table_Customer_Lookup[[#This Row],[home_store]]=5,"Middle",Table_Customer_Lookup[[#This Row],[home_store]]=8,"High")</f>
        <v>High</v>
      </c>
      <c r="O1606" s="12">
        <f t="shared" si="25"/>
        <v>4</v>
      </c>
      <c r="P1606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Cora</v>
      </c>
      <c r="Q1606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607" spans="1:17" x14ac:dyDescent="0.3">
      <c r="A1607">
        <v>8204</v>
      </c>
      <c r="B1607">
        <v>8</v>
      </c>
      <c r="C1607" t="s">
        <v>6563</v>
      </c>
      <c r="D1607" t="s">
        <v>6564</v>
      </c>
      <c r="E1607" s="5">
        <v>43283</v>
      </c>
      <c r="F1607" t="s">
        <v>6565</v>
      </c>
      <c r="G1607" s="5">
        <v>34784</v>
      </c>
      <c r="H1607" t="s">
        <v>5337</v>
      </c>
      <c r="I1607">
        <v>1995</v>
      </c>
      <c r="J1607">
        <f>2025-Table_Customer_Lookup[[#This Row],[birth_year]]</f>
        <v>30</v>
      </c>
      <c r="K1607">
        <f ca="1">RANDBETWEEN(120,300)</f>
        <v>181</v>
      </c>
      <c r="N1607" s="13" t="str" cm="1">
        <f t="array" ref="N1607">_xlfn.IFS(Table_Customer_Lookup[[#This Row],[home_store]]=3,"Low",Table_Customer_Lookup[[#This Row],[home_store]]=5,"Middle",Table_Customer_Lookup[[#This Row],[home_store]]=8,"High")</f>
        <v>High</v>
      </c>
      <c r="O1607" s="12">
        <f t="shared" si="25"/>
        <v>7</v>
      </c>
      <c r="P1607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Wallace</v>
      </c>
      <c r="Q1607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608" spans="1:17" x14ac:dyDescent="0.3">
      <c r="A1608">
        <v>8208</v>
      </c>
      <c r="B1608">
        <v>8</v>
      </c>
      <c r="C1608" t="s">
        <v>3968</v>
      </c>
      <c r="D1608" t="s">
        <v>6566</v>
      </c>
      <c r="E1608" s="5">
        <v>43339</v>
      </c>
      <c r="F1608" t="s">
        <v>6567</v>
      </c>
      <c r="G1608" s="5">
        <v>34912</v>
      </c>
      <c r="H1608" t="s">
        <v>5337</v>
      </c>
      <c r="I1608">
        <v>1995</v>
      </c>
      <c r="J1608">
        <f>2025-Table_Customer_Lookup[[#This Row],[birth_year]]</f>
        <v>30</v>
      </c>
      <c r="K1608">
        <f ca="1">RANDBETWEEN(120,300)</f>
        <v>250</v>
      </c>
      <c r="N1608" s="13" t="str" cm="1">
        <f t="array" ref="N1608">_xlfn.IFS(Table_Customer_Lookup[[#This Row],[home_store]]=3,"Low",Table_Customer_Lookup[[#This Row],[home_store]]=5,"Middle",Table_Customer_Lookup[[#This Row],[home_store]]=8,"High")</f>
        <v>High</v>
      </c>
      <c r="O1608" s="12">
        <f t="shared" si="25"/>
        <v>5</v>
      </c>
      <c r="P1608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Henry</v>
      </c>
      <c r="Q1608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609" spans="1:17" x14ac:dyDescent="0.3">
      <c r="A1609">
        <v>8229</v>
      </c>
      <c r="B1609">
        <v>8</v>
      </c>
      <c r="C1609" t="s">
        <v>6568</v>
      </c>
      <c r="D1609" t="s">
        <v>6569</v>
      </c>
      <c r="E1609" s="5">
        <v>43053</v>
      </c>
      <c r="F1609" t="s">
        <v>6570</v>
      </c>
      <c r="G1609" s="5">
        <v>33407</v>
      </c>
      <c r="H1609" t="s">
        <v>5337</v>
      </c>
      <c r="I1609">
        <v>1991</v>
      </c>
      <c r="J1609">
        <f>2025-Table_Customer_Lookup[[#This Row],[birth_year]]</f>
        <v>34</v>
      </c>
      <c r="K1609">
        <f ca="1">RANDBETWEEN(120,300)</f>
        <v>292</v>
      </c>
      <c r="N1609" s="13" t="str" cm="1">
        <f t="array" ref="N1609">_xlfn.IFS(Table_Customer_Lookup[[#This Row],[home_store]]=3,"Low",Table_Customer_Lookup[[#This Row],[home_store]]=5,"Middle",Table_Customer_Lookup[[#This Row],[home_store]]=8,"High")</f>
        <v>High</v>
      </c>
      <c r="O1609" s="12">
        <f t="shared" si="25"/>
        <v>8</v>
      </c>
      <c r="P1609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Honorato</v>
      </c>
      <c r="Q1609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610" spans="1:17" x14ac:dyDescent="0.3">
      <c r="A1610">
        <v>8231</v>
      </c>
      <c r="B1610">
        <v>8</v>
      </c>
      <c r="C1610" t="s">
        <v>3711</v>
      </c>
      <c r="D1610" t="s">
        <v>6573</v>
      </c>
      <c r="E1610" s="5">
        <v>43312</v>
      </c>
      <c r="F1610" t="s">
        <v>6574</v>
      </c>
      <c r="G1610" s="5">
        <v>34249</v>
      </c>
      <c r="H1610" t="s">
        <v>5337</v>
      </c>
      <c r="I1610">
        <v>1993</v>
      </c>
      <c r="J1610">
        <f>2025-Table_Customer_Lookup[[#This Row],[birth_year]]</f>
        <v>32</v>
      </c>
      <c r="K1610">
        <f ca="1">RANDBETWEEN(120,300)</f>
        <v>151</v>
      </c>
      <c r="N1610" s="13" t="str" cm="1">
        <f t="array" ref="N1610">_xlfn.IFS(Table_Customer_Lookup[[#This Row],[home_store]]=3,"Low",Table_Customer_Lookup[[#This Row],[home_store]]=5,"Middle",Table_Customer_Lookup[[#This Row],[home_store]]=8,"High")</f>
        <v>High</v>
      </c>
      <c r="O1610" s="12">
        <f t="shared" si="25"/>
        <v>4</v>
      </c>
      <c r="P1610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Finn</v>
      </c>
      <c r="Q1610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611" spans="1:17" x14ac:dyDescent="0.3">
      <c r="A1611">
        <v>8233</v>
      </c>
      <c r="B1611">
        <v>8</v>
      </c>
      <c r="C1611" t="s">
        <v>5424</v>
      </c>
      <c r="D1611" t="s">
        <v>6575</v>
      </c>
      <c r="E1611" s="5">
        <v>43014</v>
      </c>
      <c r="F1611" t="s">
        <v>6576</v>
      </c>
      <c r="G1611" s="5">
        <v>34486</v>
      </c>
      <c r="H1611" t="s">
        <v>5337</v>
      </c>
      <c r="I1611">
        <v>1994</v>
      </c>
      <c r="J1611">
        <f>2025-Table_Customer_Lookup[[#This Row],[birth_year]]</f>
        <v>31</v>
      </c>
      <c r="K1611">
        <f ca="1">RANDBETWEEN(120,300)</f>
        <v>183</v>
      </c>
      <c r="N1611" s="13" t="str" cm="1">
        <f t="array" ref="N1611">_xlfn.IFS(Table_Customer_Lookup[[#This Row],[home_store]]=3,"Low",Table_Customer_Lookup[[#This Row],[home_store]]=5,"Middle",Table_Customer_Lookup[[#This Row],[home_store]]=8,"High")</f>
        <v>High</v>
      </c>
      <c r="O1611" s="12">
        <f t="shared" si="25"/>
        <v>6</v>
      </c>
      <c r="P1611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Ursula</v>
      </c>
      <c r="Q1611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612" spans="1:17" x14ac:dyDescent="0.3">
      <c r="A1612">
        <v>8234</v>
      </c>
      <c r="B1612">
        <v>8</v>
      </c>
      <c r="C1612" t="s">
        <v>2308</v>
      </c>
      <c r="D1612" t="s">
        <v>6577</v>
      </c>
      <c r="E1612" s="5">
        <v>43537</v>
      </c>
      <c r="F1612" t="s">
        <v>6578</v>
      </c>
      <c r="G1612" s="5">
        <v>36939</v>
      </c>
      <c r="H1612" t="s">
        <v>5337</v>
      </c>
      <c r="I1612">
        <v>2001</v>
      </c>
      <c r="J1612">
        <f>2025-Table_Customer_Lookup[[#This Row],[birth_year]]</f>
        <v>24</v>
      </c>
      <c r="K1612">
        <f ca="1">RANDBETWEEN(120,300)</f>
        <v>220</v>
      </c>
      <c r="N1612" s="13" t="str" cm="1">
        <f t="array" ref="N1612">_xlfn.IFS(Table_Customer_Lookup[[#This Row],[home_store]]=3,"Low",Table_Customer_Lookup[[#This Row],[home_store]]=5,"Middle",Table_Customer_Lookup[[#This Row],[home_store]]=8,"High")</f>
        <v>High</v>
      </c>
      <c r="O1612" s="12">
        <f t="shared" si="25"/>
        <v>7</v>
      </c>
      <c r="P1612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Deirdre</v>
      </c>
      <c r="Q1612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613" spans="1:17" x14ac:dyDescent="0.3">
      <c r="A1613">
        <v>8239</v>
      </c>
      <c r="B1613">
        <v>8</v>
      </c>
      <c r="C1613" t="s">
        <v>6579</v>
      </c>
      <c r="D1613" t="s">
        <v>6580</v>
      </c>
      <c r="E1613" s="5">
        <v>43195</v>
      </c>
      <c r="F1613" t="s">
        <v>6581</v>
      </c>
      <c r="G1613" s="5">
        <v>35441</v>
      </c>
      <c r="H1613" t="s">
        <v>5337</v>
      </c>
      <c r="I1613">
        <v>1997</v>
      </c>
      <c r="J1613">
        <f>2025-Table_Customer_Lookup[[#This Row],[birth_year]]</f>
        <v>28</v>
      </c>
      <c r="K1613">
        <f ca="1">RANDBETWEEN(120,300)</f>
        <v>218</v>
      </c>
      <c r="N1613" s="13" t="str" cm="1">
        <f t="array" ref="N1613">_xlfn.IFS(Table_Customer_Lookup[[#This Row],[home_store]]=3,"Low",Table_Customer_Lookup[[#This Row],[home_store]]=5,"Middle",Table_Customer_Lookup[[#This Row],[home_store]]=8,"High")</f>
        <v>High</v>
      </c>
      <c r="O1613" s="12">
        <f t="shared" si="25"/>
        <v>6</v>
      </c>
      <c r="P1613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Callie</v>
      </c>
      <c r="Q1613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614" spans="1:17" x14ac:dyDescent="0.3">
      <c r="A1614">
        <v>8245</v>
      </c>
      <c r="B1614">
        <v>8</v>
      </c>
      <c r="C1614" t="s">
        <v>2110</v>
      </c>
      <c r="D1614" t="s">
        <v>6582</v>
      </c>
      <c r="E1614" s="5">
        <v>43124</v>
      </c>
      <c r="F1614" t="s">
        <v>6583</v>
      </c>
      <c r="G1614" s="5">
        <v>35466</v>
      </c>
      <c r="H1614" t="s">
        <v>5337</v>
      </c>
      <c r="I1614">
        <v>1997</v>
      </c>
      <c r="J1614">
        <f>2025-Table_Customer_Lookup[[#This Row],[birth_year]]</f>
        <v>28</v>
      </c>
      <c r="K1614">
        <f ca="1">RANDBETWEEN(120,300)</f>
        <v>230</v>
      </c>
      <c r="N1614" s="13" t="str" cm="1">
        <f t="array" ref="N1614">_xlfn.IFS(Table_Customer_Lookup[[#This Row],[home_store]]=3,"Low",Table_Customer_Lookup[[#This Row],[home_store]]=5,"Middle",Table_Customer_Lookup[[#This Row],[home_store]]=8,"High")</f>
        <v>High</v>
      </c>
      <c r="O1614" s="12">
        <f t="shared" si="25"/>
        <v>6</v>
      </c>
      <c r="P1614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Angela</v>
      </c>
      <c r="Q1614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615" spans="1:17" x14ac:dyDescent="0.3">
      <c r="A1615">
        <v>8248</v>
      </c>
      <c r="B1615">
        <v>8</v>
      </c>
      <c r="C1615" t="s">
        <v>6019</v>
      </c>
      <c r="D1615" t="s">
        <v>6584</v>
      </c>
      <c r="E1615" s="5">
        <v>43062</v>
      </c>
      <c r="F1615" t="s">
        <v>6585</v>
      </c>
      <c r="G1615" s="5">
        <v>34158</v>
      </c>
      <c r="H1615" t="s">
        <v>5337</v>
      </c>
      <c r="I1615">
        <v>1993</v>
      </c>
      <c r="J1615">
        <f>2025-Table_Customer_Lookup[[#This Row],[birth_year]]</f>
        <v>32</v>
      </c>
      <c r="K1615">
        <f ca="1">RANDBETWEEN(120,300)</f>
        <v>268</v>
      </c>
      <c r="N1615" s="13" t="str" cm="1">
        <f t="array" ref="N1615">_xlfn.IFS(Table_Customer_Lookup[[#This Row],[home_store]]=3,"Low",Table_Customer_Lookup[[#This Row],[home_store]]=5,"Middle",Table_Customer_Lookup[[#This Row],[home_store]]=8,"High")</f>
        <v>High</v>
      </c>
      <c r="O1615" s="12">
        <f t="shared" si="25"/>
        <v>5</v>
      </c>
      <c r="P1615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Regan</v>
      </c>
      <c r="Q1615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616" spans="1:17" x14ac:dyDescent="0.3">
      <c r="A1616">
        <v>8255</v>
      </c>
      <c r="B1616">
        <v>8</v>
      </c>
      <c r="C1616" t="s">
        <v>2894</v>
      </c>
      <c r="D1616" t="s">
        <v>6586</v>
      </c>
      <c r="E1616" s="5">
        <v>43235</v>
      </c>
      <c r="F1616" t="s">
        <v>6587</v>
      </c>
      <c r="G1616" s="5">
        <v>35327</v>
      </c>
      <c r="H1616" t="s">
        <v>5337</v>
      </c>
      <c r="I1616">
        <v>1996</v>
      </c>
      <c r="J1616">
        <f>2025-Table_Customer_Lookup[[#This Row],[birth_year]]</f>
        <v>29</v>
      </c>
      <c r="K1616">
        <f ca="1">RANDBETWEEN(120,300)</f>
        <v>144</v>
      </c>
      <c r="N1616" s="13" t="str" cm="1">
        <f t="array" ref="N1616">_xlfn.IFS(Table_Customer_Lookup[[#This Row],[home_store]]=3,"Low",Table_Customer_Lookup[[#This Row],[home_store]]=5,"Middle",Table_Customer_Lookup[[#This Row],[home_store]]=8,"High")</f>
        <v>High</v>
      </c>
      <c r="O1616" s="12">
        <f t="shared" si="25"/>
        <v>6</v>
      </c>
      <c r="P1616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Dahlia</v>
      </c>
      <c r="Q1616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617" spans="1:17" x14ac:dyDescent="0.3">
      <c r="A1617">
        <v>8272</v>
      </c>
      <c r="B1617">
        <v>8</v>
      </c>
      <c r="C1617" t="s">
        <v>2287</v>
      </c>
      <c r="D1617" t="s">
        <v>6588</v>
      </c>
      <c r="E1617" s="5">
        <v>43460</v>
      </c>
      <c r="F1617" t="s">
        <v>6589</v>
      </c>
      <c r="G1617" s="5">
        <v>33351</v>
      </c>
      <c r="H1617" t="s">
        <v>5337</v>
      </c>
      <c r="I1617">
        <v>1991</v>
      </c>
      <c r="J1617">
        <f>2025-Table_Customer_Lookup[[#This Row],[birth_year]]</f>
        <v>34</v>
      </c>
      <c r="K1617">
        <f ca="1">RANDBETWEEN(120,300)</f>
        <v>128</v>
      </c>
      <c r="N1617" s="13" t="str" cm="1">
        <f t="array" ref="N1617">_xlfn.IFS(Table_Customer_Lookup[[#This Row],[home_store]]=3,"Low",Table_Customer_Lookup[[#This Row],[home_store]]=5,"Middle",Table_Customer_Lookup[[#This Row],[home_store]]=8,"High")</f>
        <v>High</v>
      </c>
      <c r="O1617" s="12">
        <f t="shared" si="25"/>
        <v>6</v>
      </c>
      <c r="P1617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Xandra</v>
      </c>
      <c r="Q1617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618" spans="1:17" x14ac:dyDescent="0.3">
      <c r="A1618">
        <v>8276</v>
      </c>
      <c r="B1618">
        <v>8</v>
      </c>
      <c r="C1618" t="s">
        <v>4201</v>
      </c>
      <c r="D1618" t="s">
        <v>6590</v>
      </c>
      <c r="E1618" s="5">
        <v>42796</v>
      </c>
      <c r="F1618" t="s">
        <v>6591</v>
      </c>
      <c r="G1618" s="5">
        <v>34883</v>
      </c>
      <c r="H1618" t="s">
        <v>5337</v>
      </c>
      <c r="I1618">
        <v>1995</v>
      </c>
      <c r="J1618">
        <f>2025-Table_Customer_Lookup[[#This Row],[birth_year]]</f>
        <v>30</v>
      </c>
      <c r="K1618">
        <f ca="1">RANDBETWEEN(120,300)</f>
        <v>185</v>
      </c>
      <c r="N1618" s="13" t="str" cm="1">
        <f t="array" ref="N1618">_xlfn.IFS(Table_Customer_Lookup[[#This Row],[home_store]]=3,"Low",Table_Customer_Lookup[[#This Row],[home_store]]=5,"Middle",Table_Customer_Lookup[[#This Row],[home_store]]=8,"High")</f>
        <v>High</v>
      </c>
      <c r="O1618" s="12">
        <f t="shared" si="25"/>
        <v>5</v>
      </c>
      <c r="P1618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Akeem</v>
      </c>
      <c r="Q1618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619" spans="1:17" x14ac:dyDescent="0.3">
      <c r="A1619">
        <v>8279</v>
      </c>
      <c r="B1619">
        <v>8</v>
      </c>
      <c r="C1619" t="s">
        <v>1959</v>
      </c>
      <c r="D1619" t="s">
        <v>6592</v>
      </c>
      <c r="E1619" s="5">
        <v>43284</v>
      </c>
      <c r="F1619" t="s">
        <v>6593</v>
      </c>
      <c r="G1619" s="5">
        <v>36111</v>
      </c>
      <c r="H1619" t="s">
        <v>5337</v>
      </c>
      <c r="I1619">
        <v>1998</v>
      </c>
      <c r="J1619">
        <f>2025-Table_Customer_Lookup[[#This Row],[birth_year]]</f>
        <v>27</v>
      </c>
      <c r="K1619">
        <f ca="1">RANDBETWEEN(120,300)</f>
        <v>196</v>
      </c>
      <c r="N1619" s="13" t="str" cm="1">
        <f t="array" ref="N1619">_xlfn.IFS(Table_Customer_Lookup[[#This Row],[home_store]]=3,"Low",Table_Customer_Lookup[[#This Row],[home_store]]=5,"Middle",Table_Customer_Lookup[[#This Row],[home_store]]=8,"High")</f>
        <v>High</v>
      </c>
      <c r="O1619" s="12">
        <f t="shared" si="25"/>
        <v>5</v>
      </c>
      <c r="P1619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Willa</v>
      </c>
      <c r="Q1619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620" spans="1:17" x14ac:dyDescent="0.3">
      <c r="A1620">
        <v>8280</v>
      </c>
      <c r="B1620">
        <v>8</v>
      </c>
      <c r="C1620" t="s">
        <v>6594</v>
      </c>
      <c r="D1620" t="s">
        <v>6595</v>
      </c>
      <c r="E1620" s="5">
        <v>43032</v>
      </c>
      <c r="F1620" t="s">
        <v>6596</v>
      </c>
      <c r="G1620" s="5">
        <v>35626</v>
      </c>
      <c r="H1620" t="s">
        <v>5337</v>
      </c>
      <c r="I1620">
        <v>1997</v>
      </c>
      <c r="J1620">
        <f>2025-Table_Customer_Lookup[[#This Row],[birth_year]]</f>
        <v>28</v>
      </c>
      <c r="K1620">
        <f ca="1">RANDBETWEEN(120,300)</f>
        <v>297</v>
      </c>
      <c r="N1620" s="13" t="str" cm="1">
        <f t="array" ref="N1620">_xlfn.IFS(Table_Customer_Lookup[[#This Row],[home_store]]=3,"Low",Table_Customer_Lookup[[#This Row],[home_store]]=5,"Middle",Table_Customer_Lookup[[#This Row],[home_store]]=8,"High")</f>
        <v>High</v>
      </c>
      <c r="O1620" s="12">
        <f t="shared" si="25"/>
        <v>4</v>
      </c>
      <c r="P1620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Zane</v>
      </c>
      <c r="Q1620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621" spans="1:17" x14ac:dyDescent="0.3">
      <c r="A1621">
        <v>8282</v>
      </c>
      <c r="B1621">
        <v>8</v>
      </c>
      <c r="C1621" t="s">
        <v>3636</v>
      </c>
      <c r="D1621" t="s">
        <v>6597</v>
      </c>
      <c r="E1621" s="5">
        <v>42926</v>
      </c>
      <c r="F1621" t="s">
        <v>6598</v>
      </c>
      <c r="G1621" s="5">
        <v>36394</v>
      </c>
      <c r="H1621" t="s">
        <v>5337</v>
      </c>
      <c r="I1621">
        <v>1999</v>
      </c>
      <c r="J1621">
        <f>2025-Table_Customer_Lookup[[#This Row],[birth_year]]</f>
        <v>26</v>
      </c>
      <c r="K1621">
        <f ca="1">RANDBETWEEN(120,300)</f>
        <v>221</v>
      </c>
      <c r="N1621" s="13" t="str" cm="1">
        <f t="array" ref="N1621">_xlfn.IFS(Table_Customer_Lookup[[#This Row],[home_store]]=3,"Low",Table_Customer_Lookup[[#This Row],[home_store]]=5,"Middle",Table_Customer_Lookup[[#This Row],[home_store]]=8,"High")</f>
        <v>High</v>
      </c>
      <c r="O1621" s="12">
        <f t="shared" si="25"/>
        <v>8</v>
      </c>
      <c r="P1621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Ignatius</v>
      </c>
      <c r="Q1621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622" spans="1:17" x14ac:dyDescent="0.3">
      <c r="A1622">
        <v>8286</v>
      </c>
      <c r="B1622">
        <v>8</v>
      </c>
      <c r="C1622" t="s">
        <v>6601</v>
      </c>
      <c r="D1622" t="s">
        <v>6602</v>
      </c>
      <c r="E1622" s="5">
        <v>42884</v>
      </c>
      <c r="F1622" t="s">
        <v>6603</v>
      </c>
      <c r="G1622" s="5">
        <v>33754</v>
      </c>
      <c r="H1622" t="s">
        <v>5337</v>
      </c>
      <c r="I1622">
        <v>1992</v>
      </c>
      <c r="J1622">
        <f>2025-Table_Customer_Lookup[[#This Row],[birth_year]]</f>
        <v>33</v>
      </c>
      <c r="K1622">
        <f ca="1">RANDBETWEEN(120,300)</f>
        <v>212</v>
      </c>
      <c r="N1622" s="13" t="str" cm="1">
        <f t="array" ref="N1622">_xlfn.IFS(Table_Customer_Lookup[[#This Row],[home_store]]=3,"Low",Table_Customer_Lookup[[#This Row],[home_store]]=5,"Middle",Table_Customer_Lookup[[#This Row],[home_store]]=8,"High")</f>
        <v>High</v>
      </c>
      <c r="O1622" s="12">
        <f t="shared" si="25"/>
        <v>4</v>
      </c>
      <c r="P1622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Erin</v>
      </c>
      <c r="Q1622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623" spans="1:17" x14ac:dyDescent="0.3">
      <c r="A1623">
        <v>8306</v>
      </c>
      <c r="B1623">
        <v>8</v>
      </c>
      <c r="C1623" t="s">
        <v>6604</v>
      </c>
      <c r="D1623" t="s">
        <v>6605</v>
      </c>
      <c r="E1623" s="5">
        <v>42805</v>
      </c>
      <c r="F1623" t="s">
        <v>6606</v>
      </c>
      <c r="G1623" s="5">
        <v>36056</v>
      </c>
      <c r="H1623" t="s">
        <v>5337</v>
      </c>
      <c r="I1623">
        <v>1998</v>
      </c>
      <c r="J1623">
        <f>2025-Table_Customer_Lookup[[#This Row],[birth_year]]</f>
        <v>27</v>
      </c>
      <c r="K1623">
        <f ca="1">RANDBETWEEN(120,300)</f>
        <v>189</v>
      </c>
      <c r="N1623" s="13" t="str" cm="1">
        <f t="array" ref="N1623">_xlfn.IFS(Table_Customer_Lookup[[#This Row],[home_store]]=3,"Low",Table_Customer_Lookup[[#This Row],[home_store]]=5,"Middle",Table_Customer_Lookup[[#This Row],[home_store]]=8,"High")</f>
        <v>High</v>
      </c>
      <c r="O1623" s="12">
        <f t="shared" si="25"/>
        <v>4</v>
      </c>
      <c r="P1623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Alma</v>
      </c>
      <c r="Q1623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624" spans="1:17" x14ac:dyDescent="0.3">
      <c r="A1624">
        <v>8313</v>
      </c>
      <c r="B1624">
        <v>8</v>
      </c>
      <c r="C1624" t="s">
        <v>2360</v>
      </c>
      <c r="D1624" t="s">
        <v>6607</v>
      </c>
      <c r="E1624" s="5">
        <v>43412</v>
      </c>
      <c r="F1624" t="s">
        <v>6608</v>
      </c>
      <c r="G1624" s="5">
        <v>35061</v>
      </c>
      <c r="H1624" t="s">
        <v>5337</v>
      </c>
      <c r="I1624">
        <v>1995</v>
      </c>
      <c r="J1624">
        <f>2025-Table_Customer_Lookup[[#This Row],[birth_year]]</f>
        <v>30</v>
      </c>
      <c r="K1624">
        <f ca="1">RANDBETWEEN(120,300)</f>
        <v>131</v>
      </c>
      <c r="N1624" s="13" t="str" cm="1">
        <f t="array" ref="N1624">_xlfn.IFS(Table_Customer_Lookup[[#This Row],[home_store]]=3,"Low",Table_Customer_Lookup[[#This Row],[home_store]]=5,"Middle",Table_Customer_Lookup[[#This Row],[home_store]]=8,"High")</f>
        <v>High</v>
      </c>
      <c r="O1624" s="12">
        <f t="shared" si="25"/>
        <v>6</v>
      </c>
      <c r="P1624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Sierra</v>
      </c>
      <c r="Q1624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625" spans="1:17" x14ac:dyDescent="0.3">
      <c r="A1625">
        <v>8320</v>
      </c>
      <c r="B1625">
        <v>8</v>
      </c>
      <c r="C1625" t="s">
        <v>6611</v>
      </c>
      <c r="D1625" t="s">
        <v>6612</v>
      </c>
      <c r="E1625" s="5">
        <v>43145</v>
      </c>
      <c r="F1625" t="s">
        <v>6613</v>
      </c>
      <c r="G1625" s="5">
        <v>34881</v>
      </c>
      <c r="H1625" t="s">
        <v>5337</v>
      </c>
      <c r="I1625">
        <v>1995</v>
      </c>
      <c r="J1625">
        <f>2025-Table_Customer_Lookup[[#This Row],[birth_year]]</f>
        <v>30</v>
      </c>
      <c r="K1625">
        <f ca="1">RANDBETWEEN(120,300)</f>
        <v>138</v>
      </c>
      <c r="N1625" s="13" t="str" cm="1">
        <f t="array" ref="N1625">_xlfn.IFS(Table_Customer_Lookup[[#This Row],[home_store]]=3,"Low",Table_Customer_Lookup[[#This Row],[home_store]]=5,"Middle",Table_Customer_Lookup[[#This Row],[home_store]]=8,"High")</f>
        <v>High</v>
      </c>
      <c r="O1625" s="12">
        <f t="shared" si="25"/>
        <v>6</v>
      </c>
      <c r="P1625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Stella</v>
      </c>
      <c r="Q1625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626" spans="1:17" x14ac:dyDescent="0.3">
      <c r="A1626">
        <v>8336</v>
      </c>
      <c r="B1626">
        <v>8</v>
      </c>
      <c r="C1626" t="s">
        <v>2175</v>
      </c>
      <c r="D1626" t="s">
        <v>6616</v>
      </c>
      <c r="E1626" s="5">
        <v>43065</v>
      </c>
      <c r="F1626" t="s">
        <v>6617</v>
      </c>
      <c r="G1626" s="5">
        <v>33266</v>
      </c>
      <c r="H1626" t="s">
        <v>5337</v>
      </c>
      <c r="I1626">
        <v>1991</v>
      </c>
      <c r="J1626">
        <f>2025-Table_Customer_Lookup[[#This Row],[birth_year]]</f>
        <v>34</v>
      </c>
      <c r="K1626">
        <f ca="1">RANDBETWEEN(120,300)</f>
        <v>168</v>
      </c>
      <c r="N1626" s="13" t="str" cm="1">
        <f t="array" ref="N1626">_xlfn.IFS(Table_Customer_Lookup[[#This Row],[home_store]]=3,"Low",Table_Customer_Lookup[[#This Row],[home_store]]=5,"Middle",Table_Customer_Lookup[[#This Row],[home_store]]=8,"High")</f>
        <v>High</v>
      </c>
      <c r="O1626" s="12">
        <f t="shared" si="25"/>
        <v>6</v>
      </c>
      <c r="P1626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Rhonda</v>
      </c>
      <c r="Q1626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627" spans="1:17" x14ac:dyDescent="0.3">
      <c r="A1627">
        <v>8339</v>
      </c>
      <c r="B1627">
        <v>8</v>
      </c>
      <c r="C1627" t="s">
        <v>4364</v>
      </c>
      <c r="D1627" t="s">
        <v>6618</v>
      </c>
      <c r="E1627" s="5">
        <v>43201</v>
      </c>
      <c r="F1627" t="s">
        <v>6619</v>
      </c>
      <c r="G1627" s="5">
        <v>33068</v>
      </c>
      <c r="H1627" t="s">
        <v>5337</v>
      </c>
      <c r="I1627">
        <v>1990</v>
      </c>
      <c r="J1627">
        <f>2025-Table_Customer_Lookup[[#This Row],[birth_year]]</f>
        <v>35</v>
      </c>
      <c r="K1627">
        <f ca="1">RANDBETWEEN(120,300)</f>
        <v>200</v>
      </c>
      <c r="N1627" s="13" t="str" cm="1">
        <f t="array" ref="N1627">_xlfn.IFS(Table_Customer_Lookup[[#This Row],[home_store]]=3,"Low",Table_Customer_Lookup[[#This Row],[home_store]]=5,"Middle",Table_Customer_Lookup[[#This Row],[home_store]]=8,"High")</f>
        <v>High</v>
      </c>
      <c r="O1627" s="12">
        <f t="shared" si="25"/>
        <v>4</v>
      </c>
      <c r="P1627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Raja</v>
      </c>
      <c r="Q1627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628" spans="1:17" x14ac:dyDescent="0.3">
      <c r="A1628">
        <v>8340</v>
      </c>
      <c r="B1628">
        <v>8</v>
      </c>
      <c r="C1628" t="s">
        <v>4275</v>
      </c>
      <c r="D1628" t="s">
        <v>6620</v>
      </c>
      <c r="E1628" s="5">
        <v>42860</v>
      </c>
      <c r="F1628" t="s">
        <v>6621</v>
      </c>
      <c r="G1628" s="5">
        <v>36639</v>
      </c>
      <c r="H1628" t="s">
        <v>5337</v>
      </c>
      <c r="I1628">
        <v>2000</v>
      </c>
      <c r="J1628">
        <f>2025-Table_Customer_Lookup[[#This Row],[birth_year]]</f>
        <v>25</v>
      </c>
      <c r="K1628">
        <f ca="1">RANDBETWEEN(120,300)</f>
        <v>167</v>
      </c>
      <c r="N1628" s="13" t="str" cm="1">
        <f t="array" ref="N1628">_xlfn.IFS(Table_Customer_Lookup[[#This Row],[home_store]]=3,"Low",Table_Customer_Lookup[[#This Row],[home_store]]=5,"Middle",Table_Customer_Lookup[[#This Row],[home_store]]=8,"High")</f>
        <v>High</v>
      </c>
      <c r="O1628" s="12">
        <f t="shared" si="25"/>
        <v>4</v>
      </c>
      <c r="P1628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Amal</v>
      </c>
      <c r="Q1628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629" spans="1:17" x14ac:dyDescent="0.3">
      <c r="A1629">
        <v>8343</v>
      </c>
      <c r="B1629">
        <v>8</v>
      </c>
      <c r="C1629" t="s">
        <v>5572</v>
      </c>
      <c r="D1629" t="s">
        <v>6622</v>
      </c>
      <c r="E1629" s="5">
        <v>43484</v>
      </c>
      <c r="F1629" t="s">
        <v>6623</v>
      </c>
      <c r="G1629" s="5">
        <v>34086</v>
      </c>
      <c r="H1629" t="s">
        <v>5337</v>
      </c>
      <c r="I1629">
        <v>1993</v>
      </c>
      <c r="J1629">
        <f>2025-Table_Customer_Lookup[[#This Row],[birth_year]]</f>
        <v>32</v>
      </c>
      <c r="K1629">
        <f ca="1">RANDBETWEEN(120,300)</f>
        <v>231</v>
      </c>
      <c r="N1629" s="13" t="str" cm="1">
        <f t="array" ref="N1629">_xlfn.IFS(Table_Customer_Lookup[[#This Row],[home_store]]=3,"Low",Table_Customer_Lookup[[#This Row],[home_store]]=5,"Middle",Table_Customer_Lookup[[#This Row],[home_store]]=8,"High")</f>
        <v>High</v>
      </c>
      <c r="O1629" s="12">
        <f t="shared" si="25"/>
        <v>5</v>
      </c>
      <c r="P1629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Dante</v>
      </c>
      <c r="Q1629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630" spans="1:17" x14ac:dyDescent="0.3">
      <c r="A1630">
        <v>8344</v>
      </c>
      <c r="B1630">
        <v>8</v>
      </c>
      <c r="C1630" t="s">
        <v>3150</v>
      </c>
      <c r="D1630" t="s">
        <v>6624</v>
      </c>
      <c r="E1630" s="5">
        <v>43114</v>
      </c>
      <c r="F1630" t="s">
        <v>6625</v>
      </c>
      <c r="G1630" s="5">
        <v>32255</v>
      </c>
      <c r="H1630" t="s">
        <v>5337</v>
      </c>
      <c r="I1630">
        <v>1988</v>
      </c>
      <c r="J1630">
        <f>2025-Table_Customer_Lookup[[#This Row],[birth_year]]</f>
        <v>37</v>
      </c>
      <c r="K1630">
        <f ca="1">RANDBETWEEN(120,300)</f>
        <v>251</v>
      </c>
      <c r="N1630" s="13" t="str" cm="1">
        <f t="array" ref="N1630">_xlfn.IFS(Table_Customer_Lookup[[#This Row],[home_store]]=3,"Low",Table_Customer_Lookup[[#This Row],[home_store]]=5,"Middle",Table_Customer_Lookup[[#This Row],[home_store]]=8,"High")</f>
        <v>High</v>
      </c>
      <c r="O1630" s="12">
        <f t="shared" si="25"/>
        <v>7</v>
      </c>
      <c r="P1630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Cecilia</v>
      </c>
      <c r="Q1630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631" spans="1:17" x14ac:dyDescent="0.3">
      <c r="A1631">
        <v>8353</v>
      </c>
      <c r="B1631">
        <v>8</v>
      </c>
      <c r="C1631" t="s">
        <v>2615</v>
      </c>
      <c r="D1631" t="s">
        <v>6626</v>
      </c>
      <c r="E1631" s="5">
        <v>42786</v>
      </c>
      <c r="F1631" t="s">
        <v>6627</v>
      </c>
      <c r="G1631" s="5">
        <v>34639</v>
      </c>
      <c r="H1631" t="s">
        <v>5337</v>
      </c>
      <c r="I1631">
        <v>1994</v>
      </c>
      <c r="J1631">
        <f>2025-Table_Customer_Lookup[[#This Row],[birth_year]]</f>
        <v>31</v>
      </c>
      <c r="K1631">
        <f ca="1">RANDBETWEEN(120,300)</f>
        <v>204</v>
      </c>
      <c r="N1631" s="13" t="str" cm="1">
        <f t="array" ref="N1631">_xlfn.IFS(Table_Customer_Lookup[[#This Row],[home_store]]=3,"Low",Table_Customer_Lookup[[#This Row],[home_store]]=5,"Middle",Table_Customer_Lookup[[#This Row],[home_store]]=8,"High")</f>
        <v>High</v>
      </c>
      <c r="O1631" s="12">
        <f t="shared" si="25"/>
        <v>6</v>
      </c>
      <c r="P1631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Cailin</v>
      </c>
      <c r="Q1631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632" spans="1:17" x14ac:dyDescent="0.3">
      <c r="A1632">
        <v>8375</v>
      </c>
      <c r="B1632">
        <v>8</v>
      </c>
      <c r="C1632" t="s">
        <v>4418</v>
      </c>
      <c r="D1632" t="s">
        <v>6628</v>
      </c>
      <c r="E1632" s="5">
        <v>43223</v>
      </c>
      <c r="F1632" t="s">
        <v>6629</v>
      </c>
      <c r="G1632" s="5">
        <v>36495</v>
      </c>
      <c r="H1632" t="s">
        <v>5337</v>
      </c>
      <c r="I1632">
        <v>1999</v>
      </c>
      <c r="J1632">
        <f>2025-Table_Customer_Lookup[[#This Row],[birth_year]]</f>
        <v>26</v>
      </c>
      <c r="K1632">
        <f ca="1">RANDBETWEEN(120,300)</f>
        <v>135</v>
      </c>
      <c r="N1632" s="13" t="str" cm="1">
        <f t="array" ref="N1632">_xlfn.IFS(Table_Customer_Lookup[[#This Row],[home_store]]=3,"Low",Table_Customer_Lookup[[#This Row],[home_store]]=5,"Middle",Table_Customer_Lookup[[#This Row],[home_store]]=8,"High")</f>
        <v>High</v>
      </c>
      <c r="O1632" s="12">
        <f t="shared" si="25"/>
        <v>3</v>
      </c>
      <c r="P1632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Tad</v>
      </c>
      <c r="Q1632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633" spans="1:17" x14ac:dyDescent="0.3">
      <c r="A1633">
        <v>8377</v>
      </c>
      <c r="B1633">
        <v>8</v>
      </c>
      <c r="C1633" t="s">
        <v>5837</v>
      </c>
      <c r="D1633" t="s">
        <v>6630</v>
      </c>
      <c r="E1633" s="5">
        <v>42823</v>
      </c>
      <c r="F1633" t="s">
        <v>6631</v>
      </c>
      <c r="G1633" s="5">
        <v>35467</v>
      </c>
      <c r="H1633" t="s">
        <v>5337</v>
      </c>
      <c r="I1633">
        <v>1997</v>
      </c>
      <c r="J1633">
        <f>2025-Table_Customer_Lookup[[#This Row],[birth_year]]</f>
        <v>28</v>
      </c>
      <c r="K1633">
        <f ca="1">RANDBETWEEN(120,300)</f>
        <v>143</v>
      </c>
      <c r="N1633" s="13" t="str" cm="1">
        <f t="array" ref="N1633">_xlfn.IFS(Table_Customer_Lookup[[#This Row],[home_store]]=3,"Low",Table_Customer_Lookup[[#This Row],[home_store]]=5,"Middle",Table_Customer_Lookup[[#This Row],[home_store]]=8,"High")</f>
        <v>High</v>
      </c>
      <c r="O1633" s="12">
        <f t="shared" si="25"/>
        <v>7</v>
      </c>
      <c r="P1633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Melinda</v>
      </c>
      <c r="Q1633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634" spans="1:17" x14ac:dyDescent="0.3">
      <c r="A1634">
        <v>8381</v>
      </c>
      <c r="B1634">
        <v>8</v>
      </c>
      <c r="C1634" t="s">
        <v>1813</v>
      </c>
      <c r="D1634" t="s">
        <v>6635</v>
      </c>
      <c r="E1634" s="5">
        <v>43549</v>
      </c>
      <c r="F1634" t="s">
        <v>6636</v>
      </c>
      <c r="G1634" s="5">
        <v>34022</v>
      </c>
      <c r="H1634" t="s">
        <v>5337</v>
      </c>
      <c r="I1634">
        <v>1993</v>
      </c>
      <c r="J1634">
        <f>2025-Table_Customer_Lookup[[#This Row],[birth_year]]</f>
        <v>32</v>
      </c>
      <c r="K1634">
        <f ca="1">RANDBETWEEN(120,300)</f>
        <v>140</v>
      </c>
      <c r="N1634" s="13" t="str" cm="1">
        <f t="array" ref="N1634">_xlfn.IFS(Table_Customer_Lookup[[#This Row],[home_store]]=3,"Low",Table_Customer_Lookup[[#This Row],[home_store]]=5,"Middle",Table_Customer_Lookup[[#This Row],[home_store]]=8,"High")</f>
        <v>High</v>
      </c>
      <c r="O1634" s="12">
        <f t="shared" si="25"/>
        <v>3</v>
      </c>
      <c r="P1634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Ori</v>
      </c>
      <c r="Q1634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635" spans="1:17" x14ac:dyDescent="0.3">
      <c r="A1635">
        <v>8388</v>
      </c>
      <c r="B1635">
        <v>8</v>
      </c>
      <c r="C1635" t="s">
        <v>3783</v>
      </c>
      <c r="D1635" t="s">
        <v>6637</v>
      </c>
      <c r="E1635" s="5">
        <v>43529</v>
      </c>
      <c r="F1635" t="s">
        <v>6638</v>
      </c>
      <c r="G1635" s="5">
        <v>35243</v>
      </c>
      <c r="H1635" t="s">
        <v>5337</v>
      </c>
      <c r="I1635">
        <v>1996</v>
      </c>
      <c r="J1635">
        <f>2025-Table_Customer_Lookup[[#This Row],[birth_year]]</f>
        <v>29</v>
      </c>
      <c r="K1635">
        <f ca="1">RANDBETWEEN(120,300)</f>
        <v>160</v>
      </c>
      <c r="N1635" s="13" t="str" cm="1">
        <f t="array" ref="N1635">_xlfn.IFS(Table_Customer_Lookup[[#This Row],[home_store]]=3,"Low",Table_Customer_Lookup[[#This Row],[home_store]]=5,"Middle",Table_Customer_Lookup[[#This Row],[home_store]]=8,"High")</f>
        <v>High</v>
      </c>
      <c r="O1635" s="12">
        <f t="shared" si="25"/>
        <v>8</v>
      </c>
      <c r="P1635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Prescott</v>
      </c>
      <c r="Q1635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636" spans="1:17" x14ac:dyDescent="0.3">
      <c r="A1636">
        <v>8389</v>
      </c>
      <c r="B1636">
        <v>8</v>
      </c>
      <c r="C1636" t="s">
        <v>3425</v>
      </c>
      <c r="D1636" t="s">
        <v>6639</v>
      </c>
      <c r="E1636" s="5">
        <v>43037</v>
      </c>
      <c r="F1636" t="s">
        <v>6640</v>
      </c>
      <c r="G1636" s="5">
        <v>36682</v>
      </c>
      <c r="H1636" t="s">
        <v>5337</v>
      </c>
      <c r="I1636">
        <v>2000</v>
      </c>
      <c r="J1636">
        <f>2025-Table_Customer_Lookup[[#This Row],[birth_year]]</f>
        <v>25</v>
      </c>
      <c r="K1636">
        <f ca="1">RANDBETWEEN(120,300)</f>
        <v>187</v>
      </c>
      <c r="N1636" s="13" t="str" cm="1">
        <f t="array" ref="N1636">_xlfn.IFS(Table_Customer_Lookup[[#This Row],[home_store]]=3,"Low",Table_Customer_Lookup[[#This Row],[home_store]]=5,"Middle",Table_Customer_Lookup[[#This Row],[home_store]]=8,"High")</f>
        <v>High</v>
      </c>
      <c r="O1636" s="12">
        <f t="shared" si="25"/>
        <v>5</v>
      </c>
      <c r="P1636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Upton</v>
      </c>
      <c r="Q1636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637" spans="1:17" x14ac:dyDescent="0.3">
      <c r="A1637">
        <v>8390</v>
      </c>
      <c r="B1637">
        <v>8</v>
      </c>
      <c r="C1637" t="s">
        <v>3464</v>
      </c>
      <c r="D1637" t="s">
        <v>6641</v>
      </c>
      <c r="E1637" s="5">
        <v>43478</v>
      </c>
      <c r="F1637" t="s">
        <v>6642</v>
      </c>
      <c r="G1637" s="5">
        <v>35428</v>
      </c>
      <c r="H1637" t="s">
        <v>5337</v>
      </c>
      <c r="I1637">
        <v>1996</v>
      </c>
      <c r="J1637">
        <f>2025-Table_Customer_Lookup[[#This Row],[birth_year]]</f>
        <v>29</v>
      </c>
      <c r="K1637">
        <f ca="1">RANDBETWEEN(120,300)</f>
        <v>175</v>
      </c>
      <c r="N1637" s="13" t="str" cm="1">
        <f t="array" ref="N1637">_xlfn.IFS(Table_Customer_Lookup[[#This Row],[home_store]]=3,"Low",Table_Customer_Lookup[[#This Row],[home_store]]=5,"Middle",Table_Customer_Lookup[[#This Row],[home_store]]=8,"High")</f>
        <v>High</v>
      </c>
      <c r="O1637" s="12">
        <f t="shared" si="25"/>
        <v>6</v>
      </c>
      <c r="P1637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Jelani</v>
      </c>
      <c r="Q1637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638" spans="1:17" x14ac:dyDescent="0.3">
      <c r="A1638">
        <v>8391</v>
      </c>
      <c r="B1638">
        <v>8</v>
      </c>
      <c r="C1638" t="s">
        <v>3960</v>
      </c>
      <c r="D1638" t="s">
        <v>6643</v>
      </c>
      <c r="E1638" s="5">
        <v>42936</v>
      </c>
      <c r="F1638" t="s">
        <v>6644</v>
      </c>
      <c r="G1638" s="5">
        <v>35416</v>
      </c>
      <c r="H1638" t="s">
        <v>5337</v>
      </c>
      <c r="I1638">
        <v>1996</v>
      </c>
      <c r="J1638">
        <f>2025-Table_Customer_Lookup[[#This Row],[birth_year]]</f>
        <v>29</v>
      </c>
      <c r="K1638">
        <f ca="1">RANDBETWEEN(120,300)</f>
        <v>237</v>
      </c>
      <c r="N1638" s="13" t="str" cm="1">
        <f t="array" ref="N1638">_xlfn.IFS(Table_Customer_Lookup[[#This Row],[home_store]]=3,"Low",Table_Customer_Lookup[[#This Row],[home_store]]=5,"Middle",Table_Customer_Lookup[[#This Row],[home_store]]=8,"High")</f>
        <v>High</v>
      </c>
      <c r="O1638" s="12">
        <f t="shared" si="25"/>
        <v>5</v>
      </c>
      <c r="P1638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Chaim</v>
      </c>
      <c r="Q1638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639" spans="1:17" x14ac:dyDescent="0.3">
      <c r="A1639">
        <v>8395</v>
      </c>
      <c r="B1639">
        <v>8</v>
      </c>
      <c r="C1639" t="s">
        <v>3298</v>
      </c>
      <c r="D1639" t="s">
        <v>6645</v>
      </c>
      <c r="E1639" s="5">
        <v>43342</v>
      </c>
      <c r="F1639" t="s">
        <v>6646</v>
      </c>
      <c r="G1639" s="5">
        <v>36408</v>
      </c>
      <c r="H1639" t="s">
        <v>5337</v>
      </c>
      <c r="I1639">
        <v>1999</v>
      </c>
      <c r="J1639">
        <f>2025-Table_Customer_Lookup[[#This Row],[birth_year]]</f>
        <v>26</v>
      </c>
      <c r="K1639">
        <f ca="1">RANDBETWEEN(120,300)</f>
        <v>250</v>
      </c>
      <c r="N1639" s="13" t="str" cm="1">
        <f t="array" ref="N1639">_xlfn.IFS(Table_Customer_Lookup[[#This Row],[home_store]]=3,"Low",Table_Customer_Lookup[[#This Row],[home_store]]=5,"Middle",Table_Customer_Lookup[[#This Row],[home_store]]=8,"High")</f>
        <v>High</v>
      </c>
      <c r="O1639" s="12">
        <f t="shared" si="25"/>
        <v>5</v>
      </c>
      <c r="P1639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Allen</v>
      </c>
      <c r="Q1639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640" spans="1:17" x14ac:dyDescent="0.3">
      <c r="A1640">
        <v>8423</v>
      </c>
      <c r="B1640">
        <v>8</v>
      </c>
      <c r="C1640" t="s">
        <v>5682</v>
      </c>
      <c r="D1640" t="s">
        <v>6649</v>
      </c>
      <c r="E1640" s="5">
        <v>42977</v>
      </c>
      <c r="F1640" t="s">
        <v>6650</v>
      </c>
      <c r="G1640" s="5">
        <v>35657</v>
      </c>
      <c r="H1640" t="s">
        <v>5337</v>
      </c>
      <c r="I1640">
        <v>1997</v>
      </c>
      <c r="J1640">
        <f>2025-Table_Customer_Lookup[[#This Row],[birth_year]]</f>
        <v>28</v>
      </c>
      <c r="K1640">
        <f ca="1">RANDBETWEEN(120,300)</f>
        <v>230</v>
      </c>
      <c r="N1640" s="13" t="str" cm="1">
        <f t="array" ref="N1640">_xlfn.IFS(Table_Customer_Lookup[[#This Row],[home_store]]=3,"Low",Table_Customer_Lookup[[#This Row],[home_store]]=5,"Middle",Table_Customer_Lookup[[#This Row],[home_store]]=8,"High")</f>
        <v>High</v>
      </c>
      <c r="O1640" s="12">
        <f t="shared" si="25"/>
        <v>7</v>
      </c>
      <c r="P1640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Melyssa</v>
      </c>
      <c r="Q1640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641" spans="1:17" x14ac:dyDescent="0.3">
      <c r="A1641">
        <v>8425</v>
      </c>
      <c r="B1641">
        <v>8</v>
      </c>
      <c r="C1641" t="s">
        <v>6651</v>
      </c>
      <c r="D1641" t="s">
        <v>6652</v>
      </c>
      <c r="E1641" s="5">
        <v>43045</v>
      </c>
      <c r="F1641" t="s">
        <v>6653</v>
      </c>
      <c r="G1641" s="5">
        <v>33738</v>
      </c>
      <c r="H1641" t="s">
        <v>5337</v>
      </c>
      <c r="I1641">
        <v>1992</v>
      </c>
      <c r="J1641">
        <f>2025-Table_Customer_Lookup[[#This Row],[birth_year]]</f>
        <v>33</v>
      </c>
      <c r="K1641">
        <f ca="1">RANDBETWEEN(120,300)</f>
        <v>253</v>
      </c>
      <c r="N1641" s="13" t="str" cm="1">
        <f t="array" ref="N1641">_xlfn.IFS(Table_Customer_Lookup[[#This Row],[home_store]]=3,"Low",Table_Customer_Lookup[[#This Row],[home_store]]=5,"Middle",Table_Customer_Lookup[[#This Row],[home_store]]=8,"High")</f>
        <v>High</v>
      </c>
      <c r="O1641" s="12">
        <f t="shared" si="25"/>
        <v>6</v>
      </c>
      <c r="P1641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Sydney</v>
      </c>
      <c r="Q1641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642" spans="1:17" x14ac:dyDescent="0.3">
      <c r="A1642">
        <v>8432</v>
      </c>
      <c r="B1642">
        <v>8</v>
      </c>
      <c r="C1642" t="s">
        <v>6654</v>
      </c>
      <c r="D1642" t="s">
        <v>6655</v>
      </c>
      <c r="E1642" s="5">
        <v>43484</v>
      </c>
      <c r="F1642" t="s">
        <v>6656</v>
      </c>
      <c r="G1642" s="5">
        <v>35512</v>
      </c>
      <c r="H1642" t="s">
        <v>5337</v>
      </c>
      <c r="I1642">
        <v>1997</v>
      </c>
      <c r="J1642">
        <f>2025-Table_Customer_Lookup[[#This Row],[birth_year]]</f>
        <v>28</v>
      </c>
      <c r="K1642">
        <f ca="1">RANDBETWEEN(120,300)</f>
        <v>218</v>
      </c>
      <c r="N1642" s="13" t="str" cm="1">
        <f t="array" ref="N1642">_xlfn.IFS(Table_Customer_Lookup[[#This Row],[home_store]]=3,"Low",Table_Customer_Lookup[[#This Row],[home_store]]=5,"Middle",Table_Customer_Lookup[[#This Row],[home_store]]=8,"High")</f>
        <v>High</v>
      </c>
      <c r="O1642" s="12">
        <f t="shared" si="25"/>
        <v>5</v>
      </c>
      <c r="P1642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Rowan</v>
      </c>
      <c r="Q1642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643" spans="1:17" x14ac:dyDescent="0.3">
      <c r="A1643">
        <v>8445</v>
      </c>
      <c r="B1643">
        <v>8</v>
      </c>
      <c r="C1643" t="s">
        <v>6657</v>
      </c>
      <c r="D1643" t="s">
        <v>6658</v>
      </c>
      <c r="E1643" s="5">
        <v>43219</v>
      </c>
      <c r="F1643" t="s">
        <v>6659</v>
      </c>
      <c r="G1643" s="5">
        <v>33908</v>
      </c>
      <c r="H1643" t="s">
        <v>5337</v>
      </c>
      <c r="I1643">
        <v>1992</v>
      </c>
      <c r="J1643">
        <f>2025-Table_Customer_Lookup[[#This Row],[birth_year]]</f>
        <v>33</v>
      </c>
      <c r="K1643">
        <f ca="1">RANDBETWEEN(120,300)</f>
        <v>267</v>
      </c>
      <c r="N1643" s="13" t="str" cm="1">
        <f t="array" ref="N1643">_xlfn.IFS(Table_Customer_Lookup[[#This Row],[home_store]]=3,"Low",Table_Customer_Lookup[[#This Row],[home_store]]=5,"Middle",Table_Customer_Lookup[[#This Row],[home_store]]=8,"High")</f>
        <v>High</v>
      </c>
      <c r="O1643" s="12">
        <f t="shared" si="25"/>
        <v>5</v>
      </c>
      <c r="P1643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Kalia</v>
      </c>
      <c r="Q1643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644" spans="1:17" x14ac:dyDescent="0.3">
      <c r="A1644">
        <v>8448</v>
      </c>
      <c r="B1644">
        <v>8</v>
      </c>
      <c r="C1644" t="s">
        <v>3919</v>
      </c>
      <c r="D1644" t="s">
        <v>6660</v>
      </c>
      <c r="E1644" s="5">
        <v>43391</v>
      </c>
      <c r="F1644" t="s">
        <v>6661</v>
      </c>
      <c r="G1644" s="5">
        <v>36251</v>
      </c>
      <c r="H1644" t="s">
        <v>5337</v>
      </c>
      <c r="I1644">
        <v>1999</v>
      </c>
      <c r="J1644">
        <f>2025-Table_Customer_Lookup[[#This Row],[birth_year]]</f>
        <v>26</v>
      </c>
      <c r="K1644">
        <f ca="1">RANDBETWEEN(120,300)</f>
        <v>218</v>
      </c>
      <c r="N1644" s="13" t="str" cm="1">
        <f t="array" ref="N1644">_xlfn.IFS(Table_Customer_Lookup[[#This Row],[home_store]]=3,"Low",Table_Customer_Lookup[[#This Row],[home_store]]=5,"Middle",Table_Customer_Lookup[[#This Row],[home_store]]=8,"High")</f>
        <v>High</v>
      </c>
      <c r="O1644" s="12">
        <f t="shared" si="25"/>
        <v>6</v>
      </c>
      <c r="P1644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Hamish</v>
      </c>
      <c r="Q1644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645" spans="1:17" x14ac:dyDescent="0.3">
      <c r="A1645">
        <v>8451</v>
      </c>
      <c r="B1645">
        <v>8</v>
      </c>
      <c r="C1645" t="s">
        <v>6662</v>
      </c>
      <c r="D1645" t="s">
        <v>6663</v>
      </c>
      <c r="E1645" s="5">
        <v>43132</v>
      </c>
      <c r="F1645" t="s">
        <v>6664</v>
      </c>
      <c r="G1645" s="5">
        <v>35346</v>
      </c>
      <c r="H1645" t="s">
        <v>5337</v>
      </c>
      <c r="I1645">
        <v>1996</v>
      </c>
      <c r="J1645">
        <f>2025-Table_Customer_Lookup[[#This Row],[birth_year]]</f>
        <v>29</v>
      </c>
      <c r="K1645">
        <f ca="1">RANDBETWEEN(120,300)</f>
        <v>169</v>
      </c>
      <c r="N1645" s="13" t="str" cm="1">
        <f t="array" ref="N1645">_xlfn.IFS(Table_Customer_Lookup[[#This Row],[home_store]]=3,"Low",Table_Customer_Lookup[[#This Row],[home_store]]=5,"Middle",Table_Customer_Lookup[[#This Row],[home_store]]=8,"High")</f>
        <v>High</v>
      </c>
      <c r="O1645" s="12">
        <f t="shared" si="25"/>
        <v>8</v>
      </c>
      <c r="P1645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Vladimir</v>
      </c>
      <c r="Q1645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646" spans="1:17" x14ac:dyDescent="0.3">
      <c r="A1646">
        <v>8455</v>
      </c>
      <c r="B1646">
        <v>8</v>
      </c>
      <c r="C1646" t="s">
        <v>3730</v>
      </c>
      <c r="D1646" t="s">
        <v>6665</v>
      </c>
      <c r="E1646" s="5">
        <v>42985</v>
      </c>
      <c r="F1646" t="s">
        <v>6666</v>
      </c>
      <c r="G1646" s="5">
        <v>35861</v>
      </c>
      <c r="H1646" t="s">
        <v>5337</v>
      </c>
      <c r="I1646">
        <v>1998</v>
      </c>
      <c r="J1646">
        <f>2025-Table_Customer_Lookup[[#This Row],[birth_year]]</f>
        <v>27</v>
      </c>
      <c r="K1646">
        <f ca="1">RANDBETWEEN(120,300)</f>
        <v>137</v>
      </c>
      <c r="N1646" s="13" t="str" cm="1">
        <f t="array" ref="N1646">_xlfn.IFS(Table_Customer_Lookup[[#This Row],[home_store]]=3,"Low",Table_Customer_Lookup[[#This Row],[home_store]]=5,"Middle",Table_Customer_Lookup[[#This Row],[home_store]]=8,"High")</f>
        <v>High</v>
      </c>
      <c r="O1646" s="12">
        <f t="shared" si="25"/>
        <v>7</v>
      </c>
      <c r="P1646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Malcolm</v>
      </c>
      <c r="Q1646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647" spans="1:17" x14ac:dyDescent="0.3">
      <c r="A1647">
        <v>8460</v>
      </c>
      <c r="B1647">
        <v>8</v>
      </c>
      <c r="C1647" t="s">
        <v>6667</v>
      </c>
      <c r="D1647" t="s">
        <v>6668</v>
      </c>
      <c r="E1647" s="5">
        <v>43012</v>
      </c>
      <c r="F1647" t="s">
        <v>6669</v>
      </c>
      <c r="G1647" s="5">
        <v>34077</v>
      </c>
      <c r="H1647" t="s">
        <v>5337</v>
      </c>
      <c r="I1647">
        <v>1993</v>
      </c>
      <c r="J1647">
        <f>2025-Table_Customer_Lookup[[#This Row],[birth_year]]</f>
        <v>32</v>
      </c>
      <c r="K1647">
        <f ca="1">RANDBETWEEN(120,300)</f>
        <v>300</v>
      </c>
      <c r="N1647" s="13" t="str" cm="1">
        <f t="array" ref="N1647">_xlfn.IFS(Table_Customer_Lookup[[#This Row],[home_store]]=3,"Low",Table_Customer_Lookup[[#This Row],[home_store]]=5,"Middle",Table_Customer_Lookup[[#This Row],[home_store]]=8,"High")</f>
        <v>High</v>
      </c>
      <c r="O1647" s="12">
        <f t="shared" si="25"/>
        <v>7</v>
      </c>
      <c r="P1647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Wyoming</v>
      </c>
      <c r="Q1647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648" spans="1:17" x14ac:dyDescent="0.3">
      <c r="A1648">
        <v>8465</v>
      </c>
      <c r="B1648">
        <v>8</v>
      </c>
      <c r="C1648" t="s">
        <v>6475</v>
      </c>
      <c r="D1648" t="s">
        <v>6670</v>
      </c>
      <c r="E1648" s="5">
        <v>43480</v>
      </c>
      <c r="F1648" t="s">
        <v>6671</v>
      </c>
      <c r="G1648" s="5">
        <v>33058</v>
      </c>
      <c r="H1648" t="s">
        <v>5337</v>
      </c>
      <c r="I1648">
        <v>1990</v>
      </c>
      <c r="J1648">
        <f>2025-Table_Customer_Lookup[[#This Row],[birth_year]]</f>
        <v>35</v>
      </c>
      <c r="K1648">
        <f ca="1">RANDBETWEEN(120,300)</f>
        <v>236</v>
      </c>
      <c r="N1648" s="13" t="str" cm="1">
        <f t="array" ref="N1648">_xlfn.IFS(Table_Customer_Lookup[[#This Row],[home_store]]=3,"Low",Table_Customer_Lookup[[#This Row],[home_store]]=5,"Middle",Table_Customer_Lookup[[#This Row],[home_store]]=8,"High")</f>
        <v>High</v>
      </c>
      <c r="O1648" s="12">
        <f t="shared" si="25"/>
        <v>6</v>
      </c>
      <c r="P1648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Julian</v>
      </c>
      <c r="Q1648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649" spans="1:17" x14ac:dyDescent="0.3">
      <c r="A1649">
        <v>8471</v>
      </c>
      <c r="B1649">
        <v>8</v>
      </c>
      <c r="C1649" t="s">
        <v>2138</v>
      </c>
      <c r="D1649" t="s">
        <v>6672</v>
      </c>
      <c r="E1649" s="5">
        <v>42882</v>
      </c>
      <c r="F1649" t="s">
        <v>6673</v>
      </c>
      <c r="G1649" s="5">
        <v>34163</v>
      </c>
      <c r="H1649" t="s">
        <v>5337</v>
      </c>
      <c r="I1649">
        <v>1993</v>
      </c>
      <c r="J1649">
        <f>2025-Table_Customer_Lookup[[#This Row],[birth_year]]</f>
        <v>32</v>
      </c>
      <c r="K1649">
        <f ca="1">RANDBETWEEN(120,300)</f>
        <v>149</v>
      </c>
      <c r="N1649" s="13" t="str" cm="1">
        <f t="array" ref="N1649">_xlfn.IFS(Table_Customer_Lookup[[#This Row],[home_store]]=3,"Low",Table_Customer_Lookup[[#This Row],[home_store]]=5,"Middle",Table_Customer_Lookup[[#This Row],[home_store]]=8,"High")</f>
        <v>High</v>
      </c>
      <c r="O1649" s="12">
        <f t="shared" si="25"/>
        <v>7</v>
      </c>
      <c r="P1649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Alfreda</v>
      </c>
      <c r="Q1649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650" spans="1:17" x14ac:dyDescent="0.3">
      <c r="A1650">
        <v>8481</v>
      </c>
      <c r="B1650">
        <v>8</v>
      </c>
      <c r="C1650" t="s">
        <v>2652</v>
      </c>
      <c r="D1650" t="s">
        <v>6674</v>
      </c>
      <c r="E1650" s="5">
        <v>43546</v>
      </c>
      <c r="F1650" t="s">
        <v>6675</v>
      </c>
      <c r="G1650" s="5">
        <v>35572</v>
      </c>
      <c r="H1650" t="s">
        <v>5337</v>
      </c>
      <c r="I1650">
        <v>1997</v>
      </c>
      <c r="J1650">
        <f>2025-Table_Customer_Lookup[[#This Row],[birth_year]]</f>
        <v>28</v>
      </c>
      <c r="K1650">
        <f ca="1">RANDBETWEEN(120,300)</f>
        <v>276</v>
      </c>
      <c r="N1650" s="13" t="str" cm="1">
        <f t="array" ref="N1650">_xlfn.IFS(Table_Customer_Lookup[[#This Row],[home_store]]=3,"Low",Table_Customer_Lookup[[#This Row],[home_store]]=5,"Middle",Table_Customer_Lookup[[#This Row],[home_store]]=8,"High")</f>
        <v>High</v>
      </c>
      <c r="O1650" s="12">
        <f t="shared" si="25"/>
        <v>7</v>
      </c>
      <c r="P1650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Shafira</v>
      </c>
      <c r="Q1650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651" spans="1:17" x14ac:dyDescent="0.3">
      <c r="A1651">
        <v>8484</v>
      </c>
      <c r="B1651">
        <v>8</v>
      </c>
      <c r="C1651" t="s">
        <v>5705</v>
      </c>
      <c r="D1651" t="s">
        <v>6676</v>
      </c>
      <c r="E1651" s="5">
        <v>43188</v>
      </c>
      <c r="F1651" t="s">
        <v>6677</v>
      </c>
      <c r="G1651" s="5">
        <v>36817</v>
      </c>
      <c r="H1651" t="s">
        <v>5337</v>
      </c>
      <c r="I1651">
        <v>2000</v>
      </c>
      <c r="J1651">
        <f>2025-Table_Customer_Lookup[[#This Row],[birth_year]]</f>
        <v>25</v>
      </c>
      <c r="K1651">
        <f ca="1">RANDBETWEEN(120,300)</f>
        <v>120</v>
      </c>
      <c r="N1651" s="13" t="str" cm="1">
        <f t="array" ref="N1651">_xlfn.IFS(Table_Customer_Lookup[[#This Row],[home_store]]=3,"Low",Table_Customer_Lookup[[#This Row],[home_store]]=5,"Middle",Table_Customer_Lookup[[#This Row],[home_store]]=8,"High")</f>
        <v>High</v>
      </c>
      <c r="O1651" s="12">
        <f t="shared" si="25"/>
        <v>5</v>
      </c>
      <c r="P1651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Jaime</v>
      </c>
      <c r="Q1651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652" spans="1:17" x14ac:dyDescent="0.3">
      <c r="A1652">
        <v>8486</v>
      </c>
      <c r="B1652">
        <v>8</v>
      </c>
      <c r="C1652" t="s">
        <v>6678</v>
      </c>
      <c r="D1652" t="s">
        <v>6679</v>
      </c>
      <c r="E1652" s="5">
        <v>43225</v>
      </c>
      <c r="F1652" t="s">
        <v>6680</v>
      </c>
      <c r="G1652" s="5">
        <v>36642</v>
      </c>
      <c r="H1652" t="s">
        <v>5337</v>
      </c>
      <c r="I1652">
        <v>2000</v>
      </c>
      <c r="J1652">
        <f>2025-Table_Customer_Lookup[[#This Row],[birth_year]]</f>
        <v>25</v>
      </c>
      <c r="K1652">
        <f ca="1">RANDBETWEEN(120,300)</f>
        <v>144</v>
      </c>
      <c r="N1652" s="13" t="str" cm="1">
        <f t="array" ref="N1652">_xlfn.IFS(Table_Customer_Lookup[[#This Row],[home_store]]=3,"Low",Table_Customer_Lookup[[#This Row],[home_store]]=5,"Middle",Table_Customer_Lookup[[#This Row],[home_store]]=8,"High")</f>
        <v>High</v>
      </c>
      <c r="O1652" s="12">
        <f t="shared" si="25"/>
        <v>8</v>
      </c>
      <c r="P1652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Isabelle</v>
      </c>
      <c r="Q1652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653" spans="1:17" x14ac:dyDescent="0.3">
      <c r="A1653">
        <v>8498</v>
      </c>
      <c r="B1653">
        <v>8</v>
      </c>
      <c r="C1653" t="s">
        <v>6681</v>
      </c>
      <c r="D1653" t="s">
        <v>6682</v>
      </c>
      <c r="E1653" s="5">
        <v>43485</v>
      </c>
      <c r="F1653" t="s">
        <v>6683</v>
      </c>
      <c r="G1653" s="5">
        <v>36867</v>
      </c>
      <c r="H1653" t="s">
        <v>5337</v>
      </c>
      <c r="I1653">
        <v>2000</v>
      </c>
      <c r="J1653">
        <f>2025-Table_Customer_Lookup[[#This Row],[birth_year]]</f>
        <v>25</v>
      </c>
      <c r="K1653">
        <f ca="1">RANDBETWEEN(120,300)</f>
        <v>234</v>
      </c>
      <c r="N1653" s="13" t="str" cm="1">
        <f t="array" ref="N1653">_xlfn.IFS(Table_Customer_Lookup[[#This Row],[home_store]]=3,"Low",Table_Customer_Lookup[[#This Row],[home_store]]=5,"Middle",Table_Customer_Lookup[[#This Row],[home_store]]=8,"High")</f>
        <v>High</v>
      </c>
      <c r="O1653" s="12">
        <f t="shared" si="25"/>
        <v>5</v>
      </c>
      <c r="P1653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April</v>
      </c>
      <c r="Q1653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654" spans="1:17" x14ac:dyDescent="0.3">
      <c r="A1654">
        <v>8500</v>
      </c>
      <c r="B1654">
        <v>8</v>
      </c>
      <c r="C1654" t="s">
        <v>6684</v>
      </c>
      <c r="D1654" t="s">
        <v>6685</v>
      </c>
      <c r="E1654" s="5">
        <v>42968</v>
      </c>
      <c r="F1654" t="s">
        <v>6686</v>
      </c>
      <c r="G1654" s="5">
        <v>32933</v>
      </c>
      <c r="H1654" t="s">
        <v>5337</v>
      </c>
      <c r="I1654">
        <v>1990</v>
      </c>
      <c r="J1654">
        <f>2025-Table_Customer_Lookup[[#This Row],[birth_year]]</f>
        <v>35</v>
      </c>
      <c r="K1654">
        <f ca="1">RANDBETWEEN(120,300)</f>
        <v>179</v>
      </c>
      <c r="N1654" s="13" t="str" cm="1">
        <f t="array" ref="N1654">_xlfn.IFS(Table_Customer_Lookup[[#This Row],[home_store]]=3,"Low",Table_Customer_Lookup[[#This Row],[home_store]]=5,"Middle",Table_Customer_Lookup[[#This Row],[home_store]]=8,"High")</f>
        <v>High</v>
      </c>
      <c r="O1654" s="12">
        <f t="shared" si="25"/>
        <v>5</v>
      </c>
      <c r="P1654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Linda</v>
      </c>
      <c r="Q1654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655" spans="1:17" x14ac:dyDescent="0.3">
      <c r="A1655">
        <v>304</v>
      </c>
      <c r="B1655">
        <v>3</v>
      </c>
      <c r="C1655" t="s">
        <v>553</v>
      </c>
      <c r="D1655" t="s">
        <v>554</v>
      </c>
      <c r="E1655" s="5">
        <v>42745</v>
      </c>
      <c r="F1655" t="s">
        <v>555</v>
      </c>
      <c r="G1655" s="5">
        <v>18536</v>
      </c>
      <c r="H1655" t="s">
        <v>546</v>
      </c>
      <c r="I1655">
        <v>1950</v>
      </c>
      <c r="J1655">
        <f>2025-Table_Customer_Lookup[[#This Row],[birth_year]]</f>
        <v>75</v>
      </c>
      <c r="K1655">
        <f ca="1">RANDBETWEEN(120,300)</f>
        <v>257</v>
      </c>
      <c r="N1655" s="13" t="str" cm="1">
        <f t="array" ref="N1655">_xlfn.IFS(Table_Customer_Lookup[[#This Row],[home_store]]=3,"Low",Table_Customer_Lookup[[#This Row],[home_store]]=5,"Middle",Table_Customer_Lookup[[#This Row],[home_store]]=8,"High")</f>
        <v>Low</v>
      </c>
      <c r="O1655" s="12">
        <f t="shared" si="25"/>
        <v>11</v>
      </c>
      <c r="P1655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Belle</v>
      </c>
      <c r="Q1655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Reyes</v>
      </c>
    </row>
    <row r="1656" spans="1:17" x14ac:dyDescent="0.3">
      <c r="A1656">
        <v>308</v>
      </c>
      <c r="B1656">
        <v>3</v>
      </c>
      <c r="C1656" t="s">
        <v>565</v>
      </c>
      <c r="D1656" t="s">
        <v>566</v>
      </c>
      <c r="E1656" s="5">
        <v>42753</v>
      </c>
      <c r="F1656" t="s">
        <v>567</v>
      </c>
      <c r="G1656" s="5">
        <v>18722</v>
      </c>
      <c r="H1656" t="s">
        <v>546</v>
      </c>
      <c r="I1656">
        <v>1951</v>
      </c>
      <c r="J1656">
        <f>2025-Table_Customer_Lookup[[#This Row],[birth_year]]</f>
        <v>74</v>
      </c>
      <c r="K1656" s="9">
        <f ca="1">RANDBETWEEN(120,300)</f>
        <v>299</v>
      </c>
      <c r="N1656" s="13" t="str" cm="1">
        <f t="array" ref="N1656">_xlfn.IFS(Table_Customer_Lookup[[#This Row],[home_store]]=3,"Low",Table_Customer_Lookup[[#This Row],[home_store]]=5,"Middle",Table_Customer_Lookup[[#This Row],[home_store]]=8,"High")</f>
        <v>Low</v>
      </c>
      <c r="O1656" s="12">
        <f t="shared" si="25"/>
        <v>13</v>
      </c>
      <c r="P1656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Charissa</v>
      </c>
      <c r="Q1656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Cobb</v>
      </c>
    </row>
    <row r="1657" spans="1:17" x14ac:dyDescent="0.3">
      <c r="A1657">
        <v>310</v>
      </c>
      <c r="B1657">
        <v>3</v>
      </c>
      <c r="C1657" t="s">
        <v>571</v>
      </c>
      <c r="D1657" t="s">
        <v>572</v>
      </c>
      <c r="E1657" s="5">
        <v>42757</v>
      </c>
      <c r="F1657" t="s">
        <v>573</v>
      </c>
      <c r="G1657" s="5">
        <v>18816</v>
      </c>
      <c r="H1657" t="s">
        <v>546</v>
      </c>
      <c r="I1657">
        <v>1951</v>
      </c>
      <c r="J1657">
        <f>2025-Table_Customer_Lookup[[#This Row],[birth_year]]</f>
        <v>74</v>
      </c>
      <c r="K1657">
        <f ca="1">RANDBETWEEN(120,300)</f>
        <v>133</v>
      </c>
      <c r="N1657" s="13" t="str" cm="1">
        <f t="array" ref="N1657">_xlfn.IFS(Table_Customer_Lookup[[#This Row],[home_store]]=3,"Low",Table_Customer_Lookup[[#This Row],[home_store]]=5,"Middle",Table_Customer_Lookup[[#This Row],[home_store]]=8,"High")</f>
        <v>Low</v>
      </c>
      <c r="O1657" s="12">
        <f t="shared" si="25"/>
        <v>14</v>
      </c>
      <c r="P1657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Cynthia</v>
      </c>
      <c r="Q1657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Hurley</v>
      </c>
    </row>
    <row r="1658" spans="1:17" x14ac:dyDescent="0.3">
      <c r="A1658">
        <v>312</v>
      </c>
      <c r="B1658">
        <v>3</v>
      </c>
      <c r="C1658" t="s">
        <v>577</v>
      </c>
      <c r="D1658" t="s">
        <v>578</v>
      </c>
      <c r="E1658" s="5">
        <v>42761</v>
      </c>
      <c r="F1658" t="s">
        <v>579</v>
      </c>
      <c r="G1658" s="5">
        <v>18909</v>
      </c>
      <c r="H1658" t="s">
        <v>546</v>
      </c>
      <c r="I1658">
        <v>1951</v>
      </c>
      <c r="J1658">
        <f>2025-Table_Customer_Lookup[[#This Row],[birth_year]]</f>
        <v>74</v>
      </c>
      <c r="K1658">
        <f ca="1">RANDBETWEEN(120,300)</f>
        <v>134</v>
      </c>
      <c r="N1658" s="13" t="str" cm="1">
        <f t="array" ref="N1658">_xlfn.IFS(Table_Customer_Lookup[[#This Row],[home_store]]=3,"Low",Table_Customer_Lookup[[#This Row],[home_store]]=5,"Middle",Table_Customer_Lookup[[#This Row],[home_store]]=8,"High")</f>
        <v>Low</v>
      </c>
      <c r="O1658" s="12">
        <f t="shared" si="25"/>
        <v>14</v>
      </c>
      <c r="P1658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Charlotte</v>
      </c>
      <c r="Q1658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Webb</v>
      </c>
    </row>
    <row r="1659" spans="1:17" x14ac:dyDescent="0.3">
      <c r="A1659">
        <v>316</v>
      </c>
      <c r="B1659">
        <v>3</v>
      </c>
      <c r="C1659" t="s">
        <v>589</v>
      </c>
      <c r="D1659" t="s">
        <v>590</v>
      </c>
      <c r="E1659" s="5">
        <v>42770</v>
      </c>
      <c r="F1659" t="s">
        <v>591</v>
      </c>
      <c r="G1659" s="5">
        <v>19095</v>
      </c>
      <c r="H1659" t="s">
        <v>546</v>
      </c>
      <c r="I1659">
        <v>1952</v>
      </c>
      <c r="J1659">
        <f>2025-Table_Customer_Lookup[[#This Row],[birth_year]]</f>
        <v>73</v>
      </c>
      <c r="K1659">
        <f ca="1">RANDBETWEEN(120,300)</f>
        <v>245</v>
      </c>
      <c r="N1659" s="13" t="str" cm="1">
        <f t="array" ref="N1659">_xlfn.IFS(Table_Customer_Lookup[[#This Row],[home_store]]=3,"Low",Table_Customer_Lookup[[#This Row],[home_store]]=5,"Middle",Table_Customer_Lookup[[#This Row],[home_store]]=8,"High")</f>
        <v>Low</v>
      </c>
      <c r="O1659" s="12">
        <f t="shared" si="25"/>
        <v>13</v>
      </c>
      <c r="P1659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Camille</v>
      </c>
      <c r="Q1659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Glass</v>
      </c>
    </row>
    <row r="1660" spans="1:17" x14ac:dyDescent="0.3">
      <c r="A1660">
        <v>320</v>
      </c>
      <c r="B1660">
        <v>3</v>
      </c>
      <c r="C1660" t="s">
        <v>601</v>
      </c>
      <c r="D1660" t="s">
        <v>602</v>
      </c>
      <c r="E1660" s="5">
        <v>42778</v>
      </c>
      <c r="F1660" t="s">
        <v>603</v>
      </c>
      <c r="G1660" s="5">
        <v>19282</v>
      </c>
      <c r="H1660" t="s">
        <v>546</v>
      </c>
      <c r="I1660">
        <v>1952</v>
      </c>
      <c r="J1660">
        <f>2025-Table_Customer_Lookup[[#This Row],[birth_year]]</f>
        <v>73</v>
      </c>
      <c r="K1660">
        <f ca="1">RANDBETWEEN(120,300)</f>
        <v>241</v>
      </c>
      <c r="N1660" s="13" t="str" cm="1">
        <f t="array" ref="N1660">_xlfn.IFS(Table_Customer_Lookup[[#This Row],[home_store]]=3,"Low",Table_Customer_Lookup[[#This Row],[home_store]]=5,"Middle",Table_Customer_Lookup[[#This Row],[home_store]]=8,"High")</f>
        <v>Low</v>
      </c>
      <c r="O1660" s="12">
        <f t="shared" si="25"/>
        <v>15</v>
      </c>
      <c r="P1660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Denise</v>
      </c>
      <c r="Q1660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Matthews</v>
      </c>
    </row>
    <row r="1661" spans="1:17" x14ac:dyDescent="0.3">
      <c r="A1661">
        <v>321</v>
      </c>
      <c r="B1661">
        <v>3</v>
      </c>
      <c r="C1661" t="s">
        <v>604</v>
      </c>
      <c r="D1661" t="s">
        <v>605</v>
      </c>
      <c r="E1661" s="5">
        <v>42780</v>
      </c>
      <c r="F1661" t="s">
        <v>606</v>
      </c>
      <c r="G1661" s="5">
        <v>19328</v>
      </c>
      <c r="H1661" t="s">
        <v>546</v>
      </c>
      <c r="I1661">
        <v>1952</v>
      </c>
      <c r="J1661">
        <f>2025-Table_Customer_Lookup[[#This Row],[birth_year]]</f>
        <v>73</v>
      </c>
      <c r="K1661">
        <f ca="1">RANDBETWEEN(120,300)</f>
        <v>196</v>
      </c>
      <c r="N1661" s="13" t="str" cm="1">
        <f t="array" ref="N1661">_xlfn.IFS(Table_Customer_Lookup[[#This Row],[home_store]]=3,"Low",Table_Customer_Lookup[[#This Row],[home_store]]=5,"Middle",Table_Customer_Lookup[[#This Row],[home_store]]=8,"High")</f>
        <v>Low</v>
      </c>
      <c r="O1661" s="12">
        <f t="shared" si="25"/>
        <v>13</v>
      </c>
      <c r="P1661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Lillith</v>
      </c>
      <c r="Q1661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Lucas</v>
      </c>
    </row>
    <row r="1662" spans="1:17" x14ac:dyDescent="0.3">
      <c r="A1662">
        <v>322</v>
      </c>
      <c r="B1662">
        <v>3</v>
      </c>
      <c r="C1662" t="s">
        <v>607</v>
      </c>
      <c r="D1662" t="s">
        <v>608</v>
      </c>
      <c r="E1662" s="5">
        <v>42782</v>
      </c>
      <c r="F1662" t="s">
        <v>609</v>
      </c>
      <c r="G1662" s="5">
        <v>19375</v>
      </c>
      <c r="H1662" t="s">
        <v>546</v>
      </c>
      <c r="I1662">
        <v>1953</v>
      </c>
      <c r="J1662">
        <f>2025-Table_Customer_Lookup[[#This Row],[birth_year]]</f>
        <v>72</v>
      </c>
      <c r="K1662">
        <f ca="1">RANDBETWEEN(120,300)</f>
        <v>207</v>
      </c>
      <c r="N1662" s="13" t="str" cm="1">
        <f t="array" ref="N1662">_xlfn.IFS(Table_Customer_Lookup[[#This Row],[home_store]]=3,"Low",Table_Customer_Lookup[[#This Row],[home_store]]=5,"Middle",Table_Customer_Lookup[[#This Row],[home_store]]=8,"High")</f>
        <v>Low</v>
      </c>
      <c r="O1662" s="12">
        <f t="shared" si="25"/>
        <v>17</v>
      </c>
      <c r="P1662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Brittany</v>
      </c>
      <c r="Q1662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Bradshaw</v>
      </c>
    </row>
    <row r="1663" spans="1:17" x14ac:dyDescent="0.3">
      <c r="A1663">
        <v>324</v>
      </c>
      <c r="B1663">
        <v>3</v>
      </c>
      <c r="C1663" t="s">
        <v>613</v>
      </c>
      <c r="D1663" t="s">
        <v>614</v>
      </c>
      <c r="E1663" s="5">
        <v>42786</v>
      </c>
      <c r="F1663" t="s">
        <v>615</v>
      </c>
      <c r="G1663" s="5">
        <v>19468</v>
      </c>
      <c r="H1663" t="s">
        <v>546</v>
      </c>
      <c r="I1663">
        <v>1953</v>
      </c>
      <c r="J1663">
        <f>2025-Table_Customer_Lookup[[#This Row],[birth_year]]</f>
        <v>72</v>
      </c>
      <c r="K1663">
        <f ca="1">RANDBETWEEN(120,300)</f>
        <v>187</v>
      </c>
      <c r="N1663" s="13" t="str" cm="1">
        <f t="array" ref="N1663">_xlfn.IFS(Table_Customer_Lookup[[#This Row],[home_store]]=3,"Low",Table_Customer_Lookup[[#This Row],[home_store]]=5,"Middle",Table_Customer_Lookup[[#This Row],[home_store]]=8,"High")</f>
        <v>Low</v>
      </c>
      <c r="O1663" s="12">
        <f t="shared" si="25"/>
        <v>15</v>
      </c>
      <c r="P1663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Emma</v>
      </c>
      <c r="Q1663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Cunningham</v>
      </c>
    </row>
    <row r="1664" spans="1:17" x14ac:dyDescent="0.3">
      <c r="A1664">
        <v>328</v>
      </c>
      <c r="B1664">
        <v>3</v>
      </c>
      <c r="C1664" t="s">
        <v>625</v>
      </c>
      <c r="D1664" t="s">
        <v>626</v>
      </c>
      <c r="E1664" s="5">
        <v>42794</v>
      </c>
      <c r="F1664" t="s">
        <v>627</v>
      </c>
      <c r="G1664" s="5">
        <v>19654</v>
      </c>
      <c r="H1664" t="s">
        <v>546</v>
      </c>
      <c r="I1664">
        <v>1953</v>
      </c>
      <c r="J1664">
        <f>2025-Table_Customer_Lookup[[#This Row],[birth_year]]</f>
        <v>72</v>
      </c>
      <c r="K1664">
        <f ca="1">RANDBETWEEN(120,300)</f>
        <v>276</v>
      </c>
      <c r="N1664" s="13" t="str" cm="1">
        <f t="array" ref="N1664">_xlfn.IFS(Table_Customer_Lookup[[#This Row],[home_store]]=3,"Low",Table_Customer_Lookup[[#This Row],[home_store]]=5,"Middle",Table_Customer_Lookup[[#This Row],[home_store]]=8,"High")</f>
        <v>Low</v>
      </c>
      <c r="O1664" s="12">
        <f t="shared" si="25"/>
        <v>13</v>
      </c>
      <c r="P1664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Carla</v>
      </c>
      <c r="Q1664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Douglas</v>
      </c>
    </row>
    <row r="1665" spans="1:17" x14ac:dyDescent="0.3">
      <c r="A1665">
        <v>330</v>
      </c>
      <c r="B1665">
        <v>3</v>
      </c>
      <c r="C1665" t="s">
        <v>631</v>
      </c>
      <c r="D1665" t="s">
        <v>632</v>
      </c>
      <c r="E1665" s="5">
        <v>42799</v>
      </c>
      <c r="F1665" t="s">
        <v>633</v>
      </c>
      <c r="G1665" s="5">
        <v>19748</v>
      </c>
      <c r="H1665" t="s">
        <v>546</v>
      </c>
      <c r="I1665">
        <v>1954</v>
      </c>
      <c r="J1665">
        <f>2025-Table_Customer_Lookup[[#This Row],[birth_year]]</f>
        <v>71</v>
      </c>
      <c r="K1665">
        <f ca="1">RANDBETWEEN(120,300)</f>
        <v>168</v>
      </c>
      <c r="N1665" s="13" t="str" cm="1">
        <f t="array" ref="N1665">_xlfn.IFS(Table_Customer_Lookup[[#This Row],[home_store]]=3,"Low",Table_Customer_Lookup[[#This Row],[home_store]]=5,"Middle",Table_Customer_Lookup[[#This Row],[home_store]]=8,"High")</f>
        <v>Low</v>
      </c>
      <c r="O1665" s="12">
        <f t="shared" si="25"/>
        <v>12</v>
      </c>
      <c r="P1665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Chanda</v>
      </c>
      <c r="Q1665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Marks</v>
      </c>
    </row>
    <row r="1666" spans="1:17" x14ac:dyDescent="0.3">
      <c r="A1666">
        <v>332</v>
      </c>
      <c r="B1666">
        <v>3</v>
      </c>
      <c r="C1666" t="s">
        <v>637</v>
      </c>
      <c r="D1666" t="s">
        <v>638</v>
      </c>
      <c r="E1666" s="5">
        <v>42803</v>
      </c>
      <c r="F1666" t="s">
        <v>639</v>
      </c>
      <c r="G1666" s="5">
        <v>19841</v>
      </c>
      <c r="H1666" t="s">
        <v>546</v>
      </c>
      <c r="I1666">
        <v>1954</v>
      </c>
      <c r="J1666">
        <f>2025-Table_Customer_Lookup[[#This Row],[birth_year]]</f>
        <v>71</v>
      </c>
      <c r="K1666">
        <f ca="1">RANDBETWEEN(120,300)</f>
        <v>294</v>
      </c>
      <c r="N1666" s="13" t="str" cm="1">
        <f t="array" ref="N1666">_xlfn.IFS(Table_Customer_Lookup[[#This Row],[home_store]]=3,"Low",Table_Customer_Lookup[[#This Row],[home_store]]=5,"Middle",Table_Customer_Lookup[[#This Row],[home_store]]=8,"High")</f>
        <v>Low</v>
      </c>
      <c r="O1666" s="12">
        <f t="shared" si="25"/>
        <v>15</v>
      </c>
      <c r="P1666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Samantha</v>
      </c>
      <c r="Q1666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Riddle</v>
      </c>
    </row>
    <row r="1667" spans="1:17" x14ac:dyDescent="0.3">
      <c r="A1667">
        <v>336</v>
      </c>
      <c r="B1667">
        <v>3</v>
      </c>
      <c r="C1667" t="s">
        <v>649</v>
      </c>
      <c r="D1667" t="s">
        <v>650</v>
      </c>
      <c r="E1667" s="5">
        <v>42811</v>
      </c>
      <c r="F1667" t="s">
        <v>651</v>
      </c>
      <c r="G1667" s="5">
        <v>20027</v>
      </c>
      <c r="H1667" t="s">
        <v>546</v>
      </c>
      <c r="I1667">
        <v>1954</v>
      </c>
      <c r="J1667">
        <f>2025-Table_Customer_Lookup[[#This Row],[birth_year]]</f>
        <v>71</v>
      </c>
      <c r="K1667">
        <f ca="1">RANDBETWEEN(120,300)</f>
        <v>295</v>
      </c>
      <c r="N1667" s="13" t="str" cm="1">
        <f t="array" ref="N1667">_xlfn.IFS(Table_Customer_Lookup[[#This Row],[home_store]]=3,"Low",Table_Customer_Lookup[[#This Row],[home_store]]=5,"Middle",Table_Customer_Lookup[[#This Row],[home_store]]=8,"High")</f>
        <v>Low</v>
      </c>
      <c r="O1667" s="12">
        <f t="shared" ref="O1667:O1730" si="26">LEN(C1667)</f>
        <v>13</v>
      </c>
      <c r="P1667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Aileen</v>
      </c>
      <c r="Q1667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Zamora</v>
      </c>
    </row>
    <row r="1668" spans="1:17" x14ac:dyDescent="0.3">
      <c r="A1668">
        <v>340</v>
      </c>
      <c r="B1668">
        <v>3</v>
      </c>
      <c r="C1668" t="s">
        <v>661</v>
      </c>
      <c r="D1668" t="s">
        <v>662</v>
      </c>
      <c r="E1668" s="5">
        <v>42819</v>
      </c>
      <c r="F1668" t="s">
        <v>663</v>
      </c>
      <c r="G1668" s="5">
        <v>20214</v>
      </c>
      <c r="H1668" t="s">
        <v>546</v>
      </c>
      <c r="I1668">
        <v>1955</v>
      </c>
      <c r="J1668">
        <f>2025-Table_Customer_Lookup[[#This Row],[birth_year]]</f>
        <v>70</v>
      </c>
      <c r="K1668">
        <f ca="1">RANDBETWEEN(120,300)</f>
        <v>283</v>
      </c>
      <c r="N1668" s="13" t="str" cm="1">
        <f t="array" ref="N1668">_xlfn.IFS(Table_Customer_Lookup[[#This Row],[home_store]]=3,"Low",Table_Customer_Lookup[[#This Row],[home_store]]=5,"Middle",Table_Customer_Lookup[[#This Row],[home_store]]=8,"High")</f>
        <v>Low</v>
      </c>
      <c r="O1668" s="12">
        <f t="shared" si="26"/>
        <v>16</v>
      </c>
      <c r="P1668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Shannon</v>
      </c>
      <c r="Q1668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Mckenzie</v>
      </c>
    </row>
    <row r="1669" spans="1:17" x14ac:dyDescent="0.3">
      <c r="A1669">
        <v>342</v>
      </c>
      <c r="B1669">
        <v>3</v>
      </c>
      <c r="C1669" t="s">
        <v>667</v>
      </c>
      <c r="D1669" t="s">
        <v>668</v>
      </c>
      <c r="E1669" s="5">
        <v>42823</v>
      </c>
      <c r="F1669" t="s">
        <v>669</v>
      </c>
      <c r="G1669" s="5">
        <v>20307</v>
      </c>
      <c r="H1669" t="s">
        <v>546</v>
      </c>
      <c r="I1669">
        <v>1955</v>
      </c>
      <c r="J1669">
        <f>2025-Table_Customer_Lookup[[#This Row],[birth_year]]</f>
        <v>70</v>
      </c>
      <c r="K1669">
        <f ca="1">RANDBETWEEN(120,300)</f>
        <v>174</v>
      </c>
      <c r="N1669" s="13" t="str" cm="1">
        <f t="array" ref="N1669">_xlfn.IFS(Table_Customer_Lookup[[#This Row],[home_store]]=3,"Low",Table_Customer_Lookup[[#This Row],[home_store]]=5,"Middle",Table_Customer_Lookup[[#This Row],[home_store]]=8,"High")</f>
        <v>Low</v>
      </c>
      <c r="O1669" s="12">
        <f t="shared" si="26"/>
        <v>14</v>
      </c>
      <c r="P1669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Blossom</v>
      </c>
      <c r="Q1669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Alford</v>
      </c>
    </row>
    <row r="1670" spans="1:17" x14ac:dyDescent="0.3">
      <c r="A1670">
        <v>344</v>
      </c>
      <c r="B1670">
        <v>3</v>
      </c>
      <c r="C1670" t="s">
        <v>673</v>
      </c>
      <c r="D1670" t="s">
        <v>674</v>
      </c>
      <c r="E1670" s="5">
        <v>42827</v>
      </c>
      <c r="F1670" t="s">
        <v>675</v>
      </c>
      <c r="G1670" s="5">
        <v>20400</v>
      </c>
      <c r="H1670" t="s">
        <v>546</v>
      </c>
      <c r="I1670">
        <v>1955</v>
      </c>
      <c r="J1670">
        <f>2025-Table_Customer_Lookup[[#This Row],[birth_year]]</f>
        <v>70</v>
      </c>
      <c r="K1670">
        <f ca="1">RANDBETWEEN(120,300)</f>
        <v>153</v>
      </c>
      <c r="N1670" s="13" t="str" cm="1">
        <f t="array" ref="N1670">_xlfn.IFS(Table_Customer_Lookup[[#This Row],[home_store]]=3,"Low",Table_Customer_Lookup[[#This Row],[home_store]]=5,"Middle",Table_Customer_Lookup[[#This Row],[home_store]]=8,"High")</f>
        <v>Low</v>
      </c>
      <c r="O1670" s="12">
        <f t="shared" si="26"/>
        <v>9</v>
      </c>
      <c r="P1670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Avye</v>
      </c>
      <c r="Q1670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Koch</v>
      </c>
    </row>
    <row r="1671" spans="1:17" x14ac:dyDescent="0.3">
      <c r="A1671">
        <v>348</v>
      </c>
      <c r="B1671">
        <v>3</v>
      </c>
      <c r="C1671" t="s">
        <v>685</v>
      </c>
      <c r="D1671" t="s">
        <v>686</v>
      </c>
      <c r="E1671" s="5">
        <v>42836</v>
      </c>
      <c r="F1671" t="s">
        <v>687</v>
      </c>
      <c r="G1671" s="5">
        <v>20586</v>
      </c>
      <c r="H1671" t="s">
        <v>546</v>
      </c>
      <c r="I1671">
        <v>1956</v>
      </c>
      <c r="J1671">
        <f>2025-Table_Customer_Lookup[[#This Row],[birth_year]]</f>
        <v>69</v>
      </c>
      <c r="K1671">
        <f ca="1">RANDBETWEEN(120,300)</f>
        <v>181</v>
      </c>
      <c r="N1671" s="13" t="str" cm="1">
        <f t="array" ref="N1671">_xlfn.IFS(Table_Customer_Lookup[[#This Row],[home_store]]=3,"Low",Table_Customer_Lookup[[#This Row],[home_store]]=5,"Middle",Table_Customer_Lookup[[#This Row],[home_store]]=8,"High")</f>
        <v>Low</v>
      </c>
      <c r="O1671" s="12">
        <f t="shared" si="26"/>
        <v>14</v>
      </c>
      <c r="P1671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Whoopi</v>
      </c>
      <c r="Q1671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Barrera</v>
      </c>
    </row>
    <row r="1672" spans="1:17" x14ac:dyDescent="0.3">
      <c r="A1672">
        <v>350</v>
      </c>
      <c r="B1672">
        <v>3</v>
      </c>
      <c r="C1672" t="s">
        <v>691</v>
      </c>
      <c r="D1672" t="s">
        <v>692</v>
      </c>
      <c r="E1672" s="5">
        <v>42840</v>
      </c>
      <c r="F1672" t="s">
        <v>693</v>
      </c>
      <c r="G1672" s="5">
        <v>20680</v>
      </c>
      <c r="H1672" t="s">
        <v>546</v>
      </c>
      <c r="I1672">
        <v>1956</v>
      </c>
      <c r="J1672">
        <f>2025-Table_Customer_Lookup[[#This Row],[birth_year]]</f>
        <v>69</v>
      </c>
      <c r="K1672">
        <f ca="1">RANDBETWEEN(120,300)</f>
        <v>162</v>
      </c>
      <c r="N1672" s="13" t="str" cm="1">
        <f t="array" ref="N1672">_xlfn.IFS(Table_Customer_Lookup[[#This Row],[home_store]]=3,"Low",Table_Customer_Lookup[[#This Row],[home_store]]=5,"Middle",Table_Customer_Lookup[[#This Row],[home_store]]=8,"High")</f>
        <v>Low</v>
      </c>
      <c r="O1672" s="12">
        <f t="shared" si="26"/>
        <v>12</v>
      </c>
      <c r="P1672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Lucy</v>
      </c>
      <c r="Q1672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Kennedy</v>
      </c>
    </row>
    <row r="1673" spans="1:17" x14ac:dyDescent="0.3">
      <c r="A1673">
        <v>352</v>
      </c>
      <c r="B1673">
        <v>3</v>
      </c>
      <c r="C1673" t="s">
        <v>697</v>
      </c>
      <c r="D1673" t="s">
        <v>698</v>
      </c>
      <c r="E1673" s="5">
        <v>42844</v>
      </c>
      <c r="F1673" t="s">
        <v>699</v>
      </c>
      <c r="G1673" s="5">
        <v>20773</v>
      </c>
      <c r="H1673" t="s">
        <v>546</v>
      </c>
      <c r="I1673">
        <v>1956</v>
      </c>
      <c r="J1673">
        <f>2025-Table_Customer_Lookup[[#This Row],[birth_year]]</f>
        <v>69</v>
      </c>
      <c r="K1673">
        <f ca="1">RANDBETWEEN(120,300)</f>
        <v>282</v>
      </c>
      <c r="N1673" s="13" t="str" cm="1">
        <f t="array" ref="N1673">_xlfn.IFS(Table_Customer_Lookup[[#This Row],[home_store]]=3,"Low",Table_Customer_Lookup[[#This Row],[home_store]]=5,"Middle",Table_Customer_Lookup[[#This Row],[home_store]]=8,"High")</f>
        <v>Low</v>
      </c>
      <c r="O1673" s="12">
        <f t="shared" si="26"/>
        <v>11</v>
      </c>
      <c r="P1673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Ila</v>
      </c>
      <c r="Q1673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Goodman</v>
      </c>
    </row>
    <row r="1674" spans="1:17" x14ac:dyDescent="0.3">
      <c r="A1674">
        <v>356</v>
      </c>
      <c r="B1674">
        <v>3</v>
      </c>
      <c r="C1674" t="s">
        <v>709</v>
      </c>
      <c r="D1674" t="s">
        <v>710</v>
      </c>
      <c r="E1674" s="5">
        <v>42852</v>
      </c>
      <c r="F1674" t="s">
        <v>711</v>
      </c>
      <c r="G1674" s="5">
        <v>20959</v>
      </c>
      <c r="H1674" t="s">
        <v>546</v>
      </c>
      <c r="I1674">
        <v>1957</v>
      </c>
      <c r="J1674">
        <f>2025-Table_Customer_Lookup[[#This Row],[birth_year]]</f>
        <v>68</v>
      </c>
      <c r="K1674">
        <f ca="1">RANDBETWEEN(120,300)</f>
        <v>289</v>
      </c>
      <c r="N1674" s="13" t="str" cm="1">
        <f t="array" ref="N1674">_xlfn.IFS(Table_Customer_Lookup[[#This Row],[home_store]]=3,"Low",Table_Customer_Lookup[[#This Row],[home_store]]=5,"Middle",Table_Customer_Lookup[[#This Row],[home_store]]=8,"High")</f>
        <v>Low</v>
      </c>
      <c r="O1674" s="12">
        <f t="shared" si="26"/>
        <v>11</v>
      </c>
      <c r="P1674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Kalia</v>
      </c>
      <c r="Q1674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Drake</v>
      </c>
    </row>
    <row r="1675" spans="1:17" x14ac:dyDescent="0.3">
      <c r="A1675">
        <v>360</v>
      </c>
      <c r="B1675">
        <v>3</v>
      </c>
      <c r="C1675" t="s">
        <v>721</v>
      </c>
      <c r="D1675" t="s">
        <v>722</v>
      </c>
      <c r="E1675" s="5">
        <v>42861</v>
      </c>
      <c r="F1675" t="s">
        <v>723</v>
      </c>
      <c r="G1675" s="5">
        <v>21146</v>
      </c>
      <c r="H1675" t="s">
        <v>546</v>
      </c>
      <c r="I1675">
        <v>1957</v>
      </c>
      <c r="J1675">
        <f>2025-Table_Customer_Lookup[[#This Row],[birth_year]]</f>
        <v>68</v>
      </c>
      <c r="K1675">
        <f ca="1">RANDBETWEEN(120,300)</f>
        <v>253</v>
      </c>
      <c r="N1675" s="13" t="str" cm="1">
        <f t="array" ref="N1675">_xlfn.IFS(Table_Customer_Lookup[[#This Row],[home_store]]=3,"Low",Table_Customer_Lookup[[#This Row],[home_store]]=5,"Middle",Table_Customer_Lookup[[#This Row],[home_store]]=8,"High")</f>
        <v>Low</v>
      </c>
      <c r="O1675" s="12">
        <f t="shared" si="26"/>
        <v>14</v>
      </c>
      <c r="P1675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Giselle</v>
      </c>
      <c r="Q1675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Levine</v>
      </c>
    </row>
    <row r="1676" spans="1:17" x14ac:dyDescent="0.3">
      <c r="A1676">
        <v>364</v>
      </c>
      <c r="B1676">
        <v>3</v>
      </c>
      <c r="C1676" t="s">
        <v>733</v>
      </c>
      <c r="D1676" t="s">
        <v>734</v>
      </c>
      <c r="E1676" s="5">
        <v>42869</v>
      </c>
      <c r="F1676" t="s">
        <v>735</v>
      </c>
      <c r="G1676" s="5">
        <v>21332</v>
      </c>
      <c r="H1676" t="s">
        <v>546</v>
      </c>
      <c r="I1676">
        <v>1958</v>
      </c>
      <c r="J1676">
        <f>2025-Table_Customer_Lookup[[#This Row],[birth_year]]</f>
        <v>67</v>
      </c>
      <c r="K1676">
        <f ca="1">RANDBETWEEN(120,300)</f>
        <v>190</v>
      </c>
      <c r="N1676" s="13" t="str" cm="1">
        <f t="array" ref="N1676">_xlfn.IFS(Table_Customer_Lookup[[#This Row],[home_store]]=3,"Low",Table_Customer_Lookup[[#This Row],[home_store]]=5,"Middle",Table_Customer_Lookup[[#This Row],[home_store]]=8,"High")</f>
        <v>Low</v>
      </c>
      <c r="O1676" s="12">
        <f t="shared" si="26"/>
        <v>14</v>
      </c>
      <c r="P1676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Xantha</v>
      </c>
      <c r="Q1676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Sampson</v>
      </c>
    </row>
    <row r="1677" spans="1:17" x14ac:dyDescent="0.3">
      <c r="A1677">
        <v>368</v>
      </c>
      <c r="B1677">
        <v>3</v>
      </c>
      <c r="C1677" t="s">
        <v>745</v>
      </c>
      <c r="D1677" t="s">
        <v>746</v>
      </c>
      <c r="E1677" s="5">
        <v>42877</v>
      </c>
      <c r="F1677" t="s">
        <v>747</v>
      </c>
      <c r="G1677" s="5">
        <v>21518</v>
      </c>
      <c r="H1677" t="s">
        <v>546</v>
      </c>
      <c r="I1677">
        <v>1958</v>
      </c>
      <c r="J1677">
        <f>2025-Table_Customer_Lookup[[#This Row],[birth_year]]</f>
        <v>67</v>
      </c>
      <c r="K1677">
        <f ca="1">RANDBETWEEN(120,300)</f>
        <v>235</v>
      </c>
      <c r="N1677" s="13" t="str" cm="1">
        <f t="array" ref="N1677">_xlfn.IFS(Table_Customer_Lookup[[#This Row],[home_store]]=3,"Low",Table_Customer_Lookup[[#This Row],[home_store]]=5,"Middle",Table_Customer_Lookup[[#This Row],[home_store]]=8,"High")</f>
        <v>Low</v>
      </c>
      <c r="O1677" s="12">
        <f t="shared" si="26"/>
        <v>12</v>
      </c>
      <c r="P1677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Kyra</v>
      </c>
      <c r="Q1677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Hampton</v>
      </c>
    </row>
    <row r="1678" spans="1:17" x14ac:dyDescent="0.3">
      <c r="A1678">
        <v>370</v>
      </c>
      <c r="B1678">
        <v>3</v>
      </c>
      <c r="C1678" t="s">
        <v>751</v>
      </c>
      <c r="D1678" t="s">
        <v>752</v>
      </c>
      <c r="E1678" s="5">
        <v>42881</v>
      </c>
      <c r="F1678" t="s">
        <v>753</v>
      </c>
      <c r="G1678" s="5">
        <v>21612</v>
      </c>
      <c r="H1678" t="s">
        <v>546</v>
      </c>
      <c r="I1678">
        <v>1959</v>
      </c>
      <c r="J1678">
        <f>2025-Table_Customer_Lookup[[#This Row],[birth_year]]</f>
        <v>66</v>
      </c>
      <c r="K1678">
        <f ca="1">RANDBETWEEN(120,300)</f>
        <v>206</v>
      </c>
      <c r="N1678" s="13" t="str" cm="1">
        <f t="array" ref="N1678">_xlfn.IFS(Table_Customer_Lookup[[#This Row],[home_store]]=3,"Low",Table_Customer_Lookup[[#This Row],[home_store]]=5,"Middle",Table_Customer_Lookup[[#This Row],[home_store]]=8,"High")</f>
        <v>Low</v>
      </c>
      <c r="O1678" s="12">
        <f t="shared" si="26"/>
        <v>11</v>
      </c>
      <c r="P1678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Kameko</v>
      </c>
      <c r="Q1678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Knox</v>
      </c>
    </row>
    <row r="1679" spans="1:17" x14ac:dyDescent="0.3">
      <c r="A1679">
        <v>372</v>
      </c>
      <c r="B1679">
        <v>3</v>
      </c>
      <c r="C1679" t="s">
        <v>757</v>
      </c>
      <c r="D1679" t="s">
        <v>758</v>
      </c>
      <c r="E1679" s="5">
        <v>42885</v>
      </c>
      <c r="F1679" t="s">
        <v>759</v>
      </c>
      <c r="G1679" s="5">
        <v>21705</v>
      </c>
      <c r="H1679" t="s">
        <v>546</v>
      </c>
      <c r="I1679">
        <v>1959</v>
      </c>
      <c r="J1679">
        <f>2025-Table_Customer_Lookup[[#This Row],[birth_year]]</f>
        <v>66</v>
      </c>
      <c r="K1679">
        <f ca="1">RANDBETWEEN(120,300)</f>
        <v>138</v>
      </c>
      <c r="N1679" s="13" t="str" cm="1">
        <f t="array" ref="N1679">_xlfn.IFS(Table_Customer_Lookup[[#This Row],[home_store]]=3,"Low",Table_Customer_Lookup[[#This Row],[home_store]]=5,"Middle",Table_Customer_Lookup[[#This Row],[home_store]]=8,"High")</f>
        <v>Low</v>
      </c>
      <c r="O1679" s="12">
        <f t="shared" si="26"/>
        <v>13</v>
      </c>
      <c r="P1679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Leigh</v>
      </c>
      <c r="Q1679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William</v>
      </c>
    </row>
    <row r="1680" spans="1:17" x14ac:dyDescent="0.3">
      <c r="A1680">
        <v>376</v>
      </c>
      <c r="B1680">
        <v>3</v>
      </c>
      <c r="C1680" t="s">
        <v>769</v>
      </c>
      <c r="D1680" t="s">
        <v>770</v>
      </c>
      <c r="E1680" s="5">
        <v>42894</v>
      </c>
      <c r="F1680" t="s">
        <v>771</v>
      </c>
      <c r="G1680" s="5">
        <v>21891</v>
      </c>
      <c r="H1680" t="s">
        <v>546</v>
      </c>
      <c r="I1680">
        <v>1959</v>
      </c>
      <c r="J1680">
        <f>2025-Table_Customer_Lookup[[#This Row],[birth_year]]</f>
        <v>66</v>
      </c>
      <c r="K1680">
        <f ca="1">RANDBETWEEN(120,300)</f>
        <v>139</v>
      </c>
      <c r="N1680" s="13" t="str" cm="1">
        <f t="array" ref="N1680">_xlfn.IFS(Table_Customer_Lookup[[#This Row],[home_store]]=3,"Low",Table_Customer_Lookup[[#This Row],[home_store]]=5,"Middle",Table_Customer_Lookup[[#This Row],[home_store]]=8,"High")</f>
        <v>Low</v>
      </c>
      <c r="O1680" s="12">
        <f t="shared" si="26"/>
        <v>9</v>
      </c>
      <c r="P1680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Yael</v>
      </c>
      <c r="Q1680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Rich</v>
      </c>
    </row>
    <row r="1681" spans="1:17" x14ac:dyDescent="0.3">
      <c r="A1681">
        <v>379</v>
      </c>
      <c r="B1681">
        <v>3</v>
      </c>
      <c r="C1681" t="s">
        <v>778</v>
      </c>
      <c r="D1681" t="s">
        <v>779</v>
      </c>
      <c r="E1681" s="5">
        <v>42900</v>
      </c>
      <c r="F1681" t="s">
        <v>780</v>
      </c>
      <c r="G1681" s="5">
        <v>22031</v>
      </c>
      <c r="H1681" t="s">
        <v>546</v>
      </c>
      <c r="I1681">
        <v>1960</v>
      </c>
      <c r="J1681">
        <f>2025-Table_Customer_Lookup[[#This Row],[birth_year]]</f>
        <v>65</v>
      </c>
      <c r="K1681">
        <f ca="1">RANDBETWEEN(120,300)</f>
        <v>240</v>
      </c>
      <c r="N1681" s="13" t="str" cm="1">
        <f t="array" ref="N1681">_xlfn.IFS(Table_Customer_Lookup[[#This Row],[home_store]]=3,"Low",Table_Customer_Lookup[[#This Row],[home_store]]=5,"Middle",Table_Customer_Lookup[[#This Row],[home_store]]=8,"High")</f>
        <v>Low</v>
      </c>
      <c r="O1681" s="12">
        <f t="shared" si="26"/>
        <v>11</v>
      </c>
      <c r="P1681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Megan</v>
      </c>
      <c r="Q1681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Adams</v>
      </c>
    </row>
    <row r="1682" spans="1:17" x14ac:dyDescent="0.3">
      <c r="A1682">
        <v>380</v>
      </c>
      <c r="B1682">
        <v>3</v>
      </c>
      <c r="C1682" t="s">
        <v>781</v>
      </c>
      <c r="D1682" t="s">
        <v>782</v>
      </c>
      <c r="E1682" s="5">
        <v>42902</v>
      </c>
      <c r="F1682" t="s">
        <v>783</v>
      </c>
      <c r="G1682" s="5">
        <v>22078</v>
      </c>
      <c r="H1682" t="s">
        <v>546</v>
      </c>
      <c r="I1682">
        <v>1960</v>
      </c>
      <c r="J1682">
        <f>2025-Table_Customer_Lookup[[#This Row],[birth_year]]</f>
        <v>65</v>
      </c>
      <c r="K1682">
        <f ca="1">RANDBETWEEN(120,300)</f>
        <v>183</v>
      </c>
      <c r="N1682" s="13" t="str" cm="1">
        <f t="array" ref="N1682">_xlfn.IFS(Table_Customer_Lookup[[#This Row],[home_store]]=3,"Low",Table_Customer_Lookup[[#This Row],[home_store]]=5,"Middle",Table_Customer_Lookup[[#This Row],[home_store]]=8,"High")</f>
        <v>Low</v>
      </c>
      <c r="O1682" s="12">
        <f t="shared" si="26"/>
        <v>16</v>
      </c>
      <c r="P1682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Deirdre</v>
      </c>
      <c r="Q1682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Peterson</v>
      </c>
    </row>
    <row r="1683" spans="1:17" x14ac:dyDescent="0.3">
      <c r="A1683">
        <v>384</v>
      </c>
      <c r="B1683">
        <v>3</v>
      </c>
      <c r="C1683" t="s">
        <v>793</v>
      </c>
      <c r="D1683" t="s">
        <v>794</v>
      </c>
      <c r="E1683" s="5">
        <v>42910</v>
      </c>
      <c r="F1683" t="s">
        <v>795</v>
      </c>
      <c r="G1683" s="5">
        <v>22264</v>
      </c>
      <c r="H1683" t="s">
        <v>546</v>
      </c>
      <c r="I1683">
        <v>1960</v>
      </c>
      <c r="J1683">
        <f>2025-Table_Customer_Lookup[[#This Row],[birth_year]]</f>
        <v>65</v>
      </c>
      <c r="K1683">
        <f ca="1">RANDBETWEEN(120,300)</f>
        <v>285</v>
      </c>
      <c r="N1683" s="13" t="str" cm="1">
        <f t="array" ref="N1683">_xlfn.IFS(Table_Customer_Lookup[[#This Row],[home_store]]=3,"Low",Table_Customer_Lookup[[#This Row],[home_store]]=5,"Middle",Table_Customer_Lookup[[#This Row],[home_store]]=8,"High")</f>
        <v>Low</v>
      </c>
      <c r="O1683" s="12">
        <f t="shared" si="26"/>
        <v>11</v>
      </c>
      <c r="P1683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Kylan</v>
      </c>
      <c r="Q1683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Hayes</v>
      </c>
    </row>
    <row r="1684" spans="1:17" x14ac:dyDescent="0.3">
      <c r="A1684">
        <v>388</v>
      </c>
      <c r="B1684">
        <v>3</v>
      </c>
      <c r="C1684" t="s">
        <v>805</v>
      </c>
      <c r="D1684" t="s">
        <v>806</v>
      </c>
      <c r="E1684" s="5">
        <v>42918</v>
      </c>
      <c r="F1684" t="s">
        <v>807</v>
      </c>
      <c r="G1684" s="5">
        <v>22450</v>
      </c>
      <c r="H1684" t="s">
        <v>546</v>
      </c>
      <c r="I1684">
        <v>1961</v>
      </c>
      <c r="J1684">
        <f>2025-Table_Customer_Lookup[[#This Row],[birth_year]]</f>
        <v>64</v>
      </c>
      <c r="K1684">
        <f ca="1">RANDBETWEEN(120,300)</f>
        <v>274</v>
      </c>
      <c r="N1684" s="13" t="str" cm="1">
        <f t="array" ref="N1684">_xlfn.IFS(Table_Customer_Lookup[[#This Row],[home_store]]=3,"Low",Table_Customer_Lookup[[#This Row],[home_store]]=5,"Middle",Table_Customer_Lookup[[#This Row],[home_store]]=8,"High")</f>
        <v>Low</v>
      </c>
      <c r="O1684" s="12">
        <f t="shared" si="26"/>
        <v>16</v>
      </c>
      <c r="P1684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Denise</v>
      </c>
      <c r="Q1684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Armstrong</v>
      </c>
    </row>
    <row r="1685" spans="1:17" x14ac:dyDescent="0.3">
      <c r="A1685">
        <v>390</v>
      </c>
      <c r="B1685">
        <v>3</v>
      </c>
      <c r="C1685" t="s">
        <v>811</v>
      </c>
      <c r="D1685" t="s">
        <v>812</v>
      </c>
      <c r="E1685" s="5">
        <v>42923</v>
      </c>
      <c r="F1685" t="s">
        <v>813</v>
      </c>
      <c r="G1685" s="5">
        <v>22544</v>
      </c>
      <c r="H1685" t="s">
        <v>546</v>
      </c>
      <c r="I1685">
        <v>1961</v>
      </c>
      <c r="J1685">
        <f>2025-Table_Customer_Lookup[[#This Row],[birth_year]]</f>
        <v>64</v>
      </c>
      <c r="K1685">
        <f ca="1">RANDBETWEEN(120,300)</f>
        <v>194</v>
      </c>
      <c r="N1685" s="13" t="str" cm="1">
        <f t="array" ref="N1685">_xlfn.IFS(Table_Customer_Lookup[[#This Row],[home_store]]=3,"Low",Table_Customer_Lookup[[#This Row],[home_store]]=5,"Middle",Table_Customer_Lookup[[#This Row],[home_store]]=8,"High")</f>
        <v>Low</v>
      </c>
      <c r="O1685" s="12">
        <f t="shared" si="26"/>
        <v>15</v>
      </c>
      <c r="P1685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Tanisha</v>
      </c>
      <c r="Q1685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Francis</v>
      </c>
    </row>
    <row r="1686" spans="1:17" x14ac:dyDescent="0.3">
      <c r="A1686">
        <v>392</v>
      </c>
      <c r="B1686">
        <v>3</v>
      </c>
      <c r="C1686" t="s">
        <v>817</v>
      </c>
      <c r="D1686" t="s">
        <v>818</v>
      </c>
      <c r="E1686" s="5">
        <v>42927</v>
      </c>
      <c r="F1686" t="s">
        <v>819</v>
      </c>
      <c r="G1686" s="5">
        <v>22637</v>
      </c>
      <c r="H1686" t="s">
        <v>546</v>
      </c>
      <c r="I1686">
        <v>1961</v>
      </c>
      <c r="J1686">
        <f>2025-Table_Customer_Lookup[[#This Row],[birth_year]]</f>
        <v>64</v>
      </c>
      <c r="K1686">
        <f ca="1">RANDBETWEEN(120,300)</f>
        <v>272</v>
      </c>
      <c r="N1686" s="13" t="str" cm="1">
        <f t="array" ref="N1686">_xlfn.IFS(Table_Customer_Lookup[[#This Row],[home_store]]=3,"Low",Table_Customer_Lookup[[#This Row],[home_store]]=5,"Middle",Table_Customer_Lookup[[#This Row],[home_store]]=8,"High")</f>
        <v>Low</v>
      </c>
      <c r="O1686" s="12">
        <f t="shared" si="26"/>
        <v>11</v>
      </c>
      <c r="P1686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Serena</v>
      </c>
      <c r="Q1686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Kane</v>
      </c>
    </row>
    <row r="1687" spans="1:17" x14ac:dyDescent="0.3">
      <c r="A1687">
        <v>396</v>
      </c>
      <c r="B1687">
        <v>3</v>
      </c>
      <c r="C1687" t="s">
        <v>829</v>
      </c>
      <c r="D1687" t="s">
        <v>830</v>
      </c>
      <c r="E1687" s="5">
        <v>42935</v>
      </c>
      <c r="F1687" t="s">
        <v>831</v>
      </c>
      <c r="G1687" s="5">
        <v>22823</v>
      </c>
      <c r="H1687" t="s">
        <v>546</v>
      </c>
      <c r="I1687">
        <v>1962</v>
      </c>
      <c r="J1687">
        <f>2025-Table_Customer_Lookup[[#This Row],[birth_year]]</f>
        <v>63</v>
      </c>
      <c r="K1687">
        <f ca="1">RANDBETWEEN(120,300)</f>
        <v>296</v>
      </c>
      <c r="N1687" s="13" t="str" cm="1">
        <f t="array" ref="N1687">_xlfn.IFS(Table_Customer_Lookup[[#This Row],[home_store]]=3,"Low",Table_Customer_Lookup[[#This Row],[home_store]]=5,"Middle",Table_Customer_Lookup[[#This Row],[home_store]]=8,"High")</f>
        <v>Low</v>
      </c>
      <c r="O1687" s="12">
        <f t="shared" si="26"/>
        <v>11</v>
      </c>
      <c r="P1687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Dai</v>
      </c>
      <c r="Q1687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Bennett</v>
      </c>
    </row>
    <row r="1688" spans="1:17" x14ac:dyDescent="0.3">
      <c r="A1688">
        <v>400</v>
      </c>
      <c r="B1688">
        <v>3</v>
      </c>
      <c r="C1688" t="s">
        <v>841</v>
      </c>
      <c r="D1688" t="s">
        <v>842</v>
      </c>
      <c r="E1688" s="5">
        <v>42943</v>
      </c>
      <c r="F1688" t="s">
        <v>843</v>
      </c>
      <c r="G1688" s="5">
        <v>23010</v>
      </c>
      <c r="H1688" t="s">
        <v>546</v>
      </c>
      <c r="I1688">
        <v>1962</v>
      </c>
      <c r="J1688">
        <f>2025-Table_Customer_Lookup[[#This Row],[birth_year]]</f>
        <v>63</v>
      </c>
      <c r="K1688">
        <f ca="1">RANDBETWEEN(120,300)</f>
        <v>194</v>
      </c>
      <c r="N1688" s="13" t="str" cm="1">
        <f t="array" ref="N1688">_xlfn.IFS(Table_Customer_Lookup[[#This Row],[home_store]]=3,"Low",Table_Customer_Lookup[[#This Row],[home_store]]=5,"Middle",Table_Customer_Lookup[[#This Row],[home_store]]=8,"High")</f>
        <v>Low</v>
      </c>
      <c r="O1688" s="12">
        <f t="shared" si="26"/>
        <v>13</v>
      </c>
      <c r="P1688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Olympia</v>
      </c>
      <c r="Q1688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Burns</v>
      </c>
    </row>
    <row r="1689" spans="1:17" x14ac:dyDescent="0.3">
      <c r="A1689">
        <v>404</v>
      </c>
      <c r="B1689">
        <v>3</v>
      </c>
      <c r="C1689" t="s">
        <v>853</v>
      </c>
      <c r="D1689" t="s">
        <v>854</v>
      </c>
      <c r="E1689" s="5">
        <v>42952</v>
      </c>
      <c r="F1689" t="s">
        <v>855</v>
      </c>
      <c r="G1689" s="5">
        <v>23196</v>
      </c>
      <c r="H1689" t="s">
        <v>546</v>
      </c>
      <c r="I1689">
        <v>1963</v>
      </c>
      <c r="J1689">
        <f>2025-Table_Customer_Lookup[[#This Row],[birth_year]]</f>
        <v>62</v>
      </c>
      <c r="K1689">
        <f ca="1">RANDBETWEEN(120,300)</f>
        <v>280</v>
      </c>
      <c r="N1689" s="13" t="str" cm="1">
        <f t="array" ref="N1689">_xlfn.IFS(Table_Customer_Lookup[[#This Row],[home_store]]=3,"Low",Table_Customer_Lookup[[#This Row],[home_store]]=5,"Middle",Table_Customer_Lookup[[#This Row],[home_store]]=8,"High")</f>
        <v>Low</v>
      </c>
      <c r="O1689" s="12">
        <f t="shared" si="26"/>
        <v>14</v>
      </c>
      <c r="P1689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Maris</v>
      </c>
      <c r="Q1689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Williams</v>
      </c>
    </row>
    <row r="1690" spans="1:17" x14ac:dyDescent="0.3">
      <c r="A1690">
        <v>408</v>
      </c>
      <c r="B1690">
        <v>3</v>
      </c>
      <c r="C1690" t="s">
        <v>865</v>
      </c>
      <c r="D1690" t="s">
        <v>866</v>
      </c>
      <c r="E1690" s="5">
        <v>42960</v>
      </c>
      <c r="F1690" t="s">
        <v>867</v>
      </c>
      <c r="G1690" s="5">
        <v>23382</v>
      </c>
      <c r="H1690" t="s">
        <v>546</v>
      </c>
      <c r="I1690">
        <v>1964</v>
      </c>
      <c r="J1690">
        <f>2025-Table_Customer_Lookup[[#This Row],[birth_year]]</f>
        <v>61</v>
      </c>
      <c r="K1690">
        <f ca="1">RANDBETWEEN(120,300)</f>
        <v>255</v>
      </c>
      <c r="N1690" s="13" t="str" cm="1">
        <f t="array" ref="N1690">_xlfn.IFS(Table_Customer_Lookup[[#This Row],[home_store]]=3,"Low",Table_Customer_Lookup[[#This Row],[home_store]]=5,"Middle",Table_Customer_Lookup[[#This Row],[home_store]]=8,"High")</f>
        <v>Low</v>
      </c>
      <c r="O1690" s="12">
        <f t="shared" si="26"/>
        <v>12</v>
      </c>
      <c r="P1690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Angela</v>
      </c>
      <c r="Q1690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Drake</v>
      </c>
    </row>
    <row r="1691" spans="1:17" x14ac:dyDescent="0.3">
      <c r="A1691">
        <v>410</v>
      </c>
      <c r="B1691">
        <v>3</v>
      </c>
      <c r="C1691" t="s">
        <v>871</v>
      </c>
      <c r="D1691" t="s">
        <v>872</v>
      </c>
      <c r="E1691" s="5">
        <v>42964</v>
      </c>
      <c r="F1691" t="s">
        <v>873</v>
      </c>
      <c r="G1691" s="5">
        <v>23476</v>
      </c>
      <c r="H1691" t="s">
        <v>546</v>
      </c>
      <c r="I1691">
        <v>1964</v>
      </c>
      <c r="J1691">
        <f>2025-Table_Customer_Lookup[[#This Row],[birth_year]]</f>
        <v>61</v>
      </c>
      <c r="K1691">
        <f ca="1">RANDBETWEEN(120,300)</f>
        <v>229</v>
      </c>
      <c r="N1691" s="13" t="str" cm="1">
        <f t="array" ref="N1691">_xlfn.IFS(Table_Customer_Lookup[[#This Row],[home_store]]=3,"Low",Table_Customer_Lookup[[#This Row],[home_store]]=5,"Middle",Table_Customer_Lookup[[#This Row],[home_store]]=8,"High")</f>
        <v>Low</v>
      </c>
      <c r="O1691" s="12">
        <f t="shared" si="26"/>
        <v>11</v>
      </c>
      <c r="P1691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Vielka</v>
      </c>
      <c r="Q1691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Hull</v>
      </c>
    </row>
    <row r="1692" spans="1:17" x14ac:dyDescent="0.3">
      <c r="A1692">
        <v>412</v>
      </c>
      <c r="B1692">
        <v>3</v>
      </c>
      <c r="C1692" t="s">
        <v>877</v>
      </c>
      <c r="D1692" t="s">
        <v>878</v>
      </c>
      <c r="E1692" s="5">
        <v>42968</v>
      </c>
      <c r="F1692" t="s">
        <v>879</v>
      </c>
      <c r="G1692" s="5">
        <v>23569</v>
      </c>
      <c r="H1692" t="s">
        <v>546</v>
      </c>
      <c r="I1692">
        <v>1964</v>
      </c>
      <c r="J1692">
        <f>2025-Table_Customer_Lookup[[#This Row],[birth_year]]</f>
        <v>61</v>
      </c>
      <c r="K1692">
        <f ca="1">RANDBETWEEN(120,300)</f>
        <v>259</v>
      </c>
      <c r="N1692" s="13" t="str" cm="1">
        <f t="array" ref="N1692">_xlfn.IFS(Table_Customer_Lookup[[#This Row],[home_store]]=3,"Low",Table_Customer_Lookup[[#This Row],[home_store]]=5,"Middle",Table_Customer_Lookup[[#This Row],[home_store]]=8,"High")</f>
        <v>Low</v>
      </c>
      <c r="O1692" s="12">
        <f t="shared" si="26"/>
        <v>12</v>
      </c>
      <c r="P1692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Karyn</v>
      </c>
      <c r="Q1692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Bonner</v>
      </c>
    </row>
    <row r="1693" spans="1:17" x14ac:dyDescent="0.3">
      <c r="A1693">
        <v>416</v>
      </c>
      <c r="B1693">
        <v>3</v>
      </c>
      <c r="C1693" t="s">
        <v>889</v>
      </c>
      <c r="D1693" t="s">
        <v>890</v>
      </c>
      <c r="E1693" s="5">
        <v>42976</v>
      </c>
      <c r="F1693" t="s">
        <v>891</v>
      </c>
      <c r="G1693" s="5">
        <v>23755</v>
      </c>
      <c r="H1693" t="s">
        <v>546</v>
      </c>
      <c r="I1693">
        <v>1965</v>
      </c>
      <c r="J1693">
        <f>2025-Table_Customer_Lookup[[#This Row],[birth_year]]</f>
        <v>60</v>
      </c>
      <c r="K1693">
        <f ca="1">RANDBETWEEN(120,300)</f>
        <v>299</v>
      </c>
      <c r="N1693" s="13" t="str" cm="1">
        <f t="array" ref="N1693">_xlfn.IFS(Table_Customer_Lookup[[#This Row],[home_store]]=3,"Low",Table_Customer_Lookup[[#This Row],[home_store]]=5,"Middle",Table_Customer_Lookup[[#This Row],[home_store]]=8,"High")</f>
        <v>Low</v>
      </c>
      <c r="O1693" s="12">
        <f t="shared" si="26"/>
        <v>11</v>
      </c>
      <c r="P1693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Kiara</v>
      </c>
      <c r="Q1693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Clark</v>
      </c>
    </row>
    <row r="1694" spans="1:17" x14ac:dyDescent="0.3">
      <c r="A1694">
        <v>420</v>
      </c>
      <c r="B1694">
        <v>3</v>
      </c>
      <c r="C1694" t="s">
        <v>901</v>
      </c>
      <c r="D1694" t="s">
        <v>902</v>
      </c>
      <c r="E1694" s="5">
        <v>42985</v>
      </c>
      <c r="F1694" t="s">
        <v>903</v>
      </c>
      <c r="G1694" s="5">
        <v>23942</v>
      </c>
      <c r="H1694" t="s">
        <v>546</v>
      </c>
      <c r="I1694">
        <v>1965</v>
      </c>
      <c r="J1694">
        <f>2025-Table_Customer_Lookup[[#This Row],[birth_year]]</f>
        <v>60</v>
      </c>
      <c r="K1694">
        <f ca="1">RANDBETWEEN(120,300)</f>
        <v>210</v>
      </c>
      <c r="N1694" s="13" t="str" cm="1">
        <f t="array" ref="N1694">_xlfn.IFS(Table_Customer_Lookup[[#This Row],[home_store]]=3,"Low",Table_Customer_Lookup[[#This Row],[home_store]]=5,"Middle",Table_Customer_Lookup[[#This Row],[home_store]]=8,"High")</f>
        <v>Low</v>
      </c>
      <c r="O1694" s="12">
        <f t="shared" si="26"/>
        <v>10</v>
      </c>
      <c r="P1694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Oprah</v>
      </c>
      <c r="Q1694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Witt</v>
      </c>
    </row>
    <row r="1695" spans="1:17" x14ac:dyDescent="0.3">
      <c r="A1695">
        <v>421</v>
      </c>
      <c r="B1695">
        <v>3</v>
      </c>
      <c r="C1695" t="s">
        <v>904</v>
      </c>
      <c r="D1695" t="s">
        <v>905</v>
      </c>
      <c r="E1695" s="5">
        <v>42987</v>
      </c>
      <c r="F1695" t="s">
        <v>906</v>
      </c>
      <c r="G1695" s="5">
        <v>23988</v>
      </c>
      <c r="H1695" t="s">
        <v>546</v>
      </c>
      <c r="I1695">
        <v>1965</v>
      </c>
      <c r="J1695">
        <f>2025-Table_Customer_Lookup[[#This Row],[birth_year]]</f>
        <v>60</v>
      </c>
      <c r="K1695">
        <f ca="1">RANDBETWEEN(120,300)</f>
        <v>125</v>
      </c>
      <c r="N1695" s="13" t="str" cm="1">
        <f t="array" ref="N1695">_xlfn.IFS(Table_Customer_Lookup[[#This Row],[home_store]]=3,"Low",Table_Customer_Lookup[[#This Row],[home_store]]=5,"Middle",Table_Customer_Lookup[[#This Row],[home_store]]=8,"High")</f>
        <v>Low</v>
      </c>
      <c r="O1695" s="12">
        <f t="shared" si="26"/>
        <v>14</v>
      </c>
      <c r="P1695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Nichole</v>
      </c>
      <c r="Q1695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Medina</v>
      </c>
    </row>
    <row r="1696" spans="1:17" x14ac:dyDescent="0.3">
      <c r="A1696">
        <v>424</v>
      </c>
      <c r="B1696">
        <v>3</v>
      </c>
      <c r="C1696" t="s">
        <v>913</v>
      </c>
      <c r="D1696" t="s">
        <v>914</v>
      </c>
      <c r="E1696" s="5">
        <v>42993</v>
      </c>
      <c r="F1696" t="s">
        <v>915</v>
      </c>
      <c r="G1696" s="5">
        <v>24128</v>
      </c>
      <c r="H1696" t="s">
        <v>546</v>
      </c>
      <c r="I1696">
        <v>1966</v>
      </c>
      <c r="J1696">
        <f>2025-Table_Customer_Lookup[[#This Row],[birth_year]]</f>
        <v>59</v>
      </c>
      <c r="K1696">
        <f ca="1">RANDBETWEEN(120,300)</f>
        <v>194</v>
      </c>
      <c r="N1696" s="13" t="str" cm="1">
        <f t="array" ref="N1696">_xlfn.IFS(Table_Customer_Lookup[[#This Row],[home_store]]=3,"Low",Table_Customer_Lookup[[#This Row],[home_store]]=5,"Middle",Table_Customer_Lookup[[#This Row],[home_store]]=8,"High")</f>
        <v>Low</v>
      </c>
      <c r="O1696" s="12">
        <f t="shared" si="26"/>
        <v>16</v>
      </c>
      <c r="P1696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Priscilla</v>
      </c>
      <c r="Q1696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Madden</v>
      </c>
    </row>
    <row r="1697" spans="1:17" x14ac:dyDescent="0.3">
      <c r="A1697">
        <v>428</v>
      </c>
      <c r="B1697">
        <v>3</v>
      </c>
      <c r="C1697" t="s">
        <v>925</v>
      </c>
      <c r="D1697" t="s">
        <v>926</v>
      </c>
      <c r="E1697" s="5">
        <v>43001</v>
      </c>
      <c r="F1697" t="s">
        <v>927</v>
      </c>
      <c r="G1697" s="5">
        <v>24314</v>
      </c>
      <c r="H1697" t="s">
        <v>546</v>
      </c>
      <c r="I1697">
        <v>1966</v>
      </c>
      <c r="J1697">
        <f>2025-Table_Customer_Lookup[[#This Row],[birth_year]]</f>
        <v>59</v>
      </c>
      <c r="K1697">
        <f ca="1">RANDBETWEEN(120,300)</f>
        <v>251</v>
      </c>
      <c r="N1697" s="13" t="str" cm="1">
        <f t="array" ref="N1697">_xlfn.IFS(Table_Customer_Lookup[[#This Row],[home_store]]=3,"Low",Table_Customer_Lookup[[#This Row],[home_store]]=5,"Middle",Table_Customer_Lookup[[#This Row],[home_store]]=8,"High")</f>
        <v>Low</v>
      </c>
      <c r="O1697" s="12">
        <f t="shared" si="26"/>
        <v>17</v>
      </c>
      <c r="P1697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September</v>
      </c>
      <c r="Q1697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Buckner</v>
      </c>
    </row>
    <row r="1698" spans="1:17" x14ac:dyDescent="0.3">
      <c r="A1698">
        <v>430</v>
      </c>
      <c r="B1698">
        <v>3</v>
      </c>
      <c r="C1698" t="s">
        <v>931</v>
      </c>
      <c r="D1698" t="s">
        <v>932</v>
      </c>
      <c r="E1698" s="5">
        <v>43005</v>
      </c>
      <c r="F1698" t="s">
        <v>933</v>
      </c>
      <c r="G1698" s="5">
        <v>24408</v>
      </c>
      <c r="H1698" t="s">
        <v>546</v>
      </c>
      <c r="I1698">
        <v>1966</v>
      </c>
      <c r="J1698">
        <f>2025-Table_Customer_Lookup[[#This Row],[birth_year]]</f>
        <v>59</v>
      </c>
      <c r="K1698">
        <f ca="1">RANDBETWEEN(120,300)</f>
        <v>122</v>
      </c>
      <c r="N1698" s="13" t="str" cm="1">
        <f t="array" ref="N1698">_xlfn.IFS(Table_Customer_Lookup[[#This Row],[home_store]]=3,"Low",Table_Customer_Lookup[[#This Row],[home_store]]=5,"Middle",Table_Customer_Lookup[[#This Row],[home_store]]=8,"High")</f>
        <v>Low</v>
      </c>
      <c r="O1698" s="12">
        <f t="shared" si="26"/>
        <v>14</v>
      </c>
      <c r="P1698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Jillian</v>
      </c>
      <c r="Q1698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Franco</v>
      </c>
    </row>
    <row r="1699" spans="1:17" x14ac:dyDescent="0.3">
      <c r="A1699">
        <v>432</v>
      </c>
      <c r="B1699">
        <v>3</v>
      </c>
      <c r="C1699" t="s">
        <v>937</v>
      </c>
      <c r="D1699" t="s">
        <v>938</v>
      </c>
      <c r="E1699" s="5">
        <v>43009</v>
      </c>
      <c r="F1699" t="s">
        <v>939</v>
      </c>
      <c r="G1699" s="5">
        <v>24501</v>
      </c>
      <c r="H1699" t="s">
        <v>546</v>
      </c>
      <c r="I1699">
        <v>1967</v>
      </c>
      <c r="J1699">
        <f>2025-Table_Customer_Lookup[[#This Row],[birth_year]]</f>
        <v>58</v>
      </c>
      <c r="K1699">
        <f ca="1">RANDBETWEEN(120,300)</f>
        <v>179</v>
      </c>
      <c r="N1699" s="13" t="str" cm="1">
        <f t="array" ref="N1699">_xlfn.IFS(Table_Customer_Lookup[[#This Row],[home_store]]=3,"Low",Table_Customer_Lookup[[#This Row],[home_store]]=5,"Middle",Table_Customer_Lookup[[#This Row],[home_store]]=8,"High")</f>
        <v>Low</v>
      </c>
      <c r="O1699" s="12">
        <f t="shared" si="26"/>
        <v>11</v>
      </c>
      <c r="P1699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Nelle</v>
      </c>
      <c r="Q1699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Floyd</v>
      </c>
    </row>
    <row r="1700" spans="1:17" x14ac:dyDescent="0.3">
      <c r="A1700">
        <v>436</v>
      </c>
      <c r="B1700">
        <v>3</v>
      </c>
      <c r="C1700" t="s">
        <v>949</v>
      </c>
      <c r="D1700" t="s">
        <v>950</v>
      </c>
      <c r="E1700" s="5">
        <v>43018</v>
      </c>
      <c r="F1700" t="s">
        <v>951</v>
      </c>
      <c r="G1700" s="5">
        <v>24687</v>
      </c>
      <c r="H1700" t="s">
        <v>546</v>
      </c>
      <c r="I1700">
        <v>1967</v>
      </c>
      <c r="J1700">
        <f>2025-Table_Customer_Lookup[[#This Row],[birth_year]]</f>
        <v>58</v>
      </c>
      <c r="K1700">
        <f ca="1">RANDBETWEEN(120,300)</f>
        <v>134</v>
      </c>
      <c r="N1700" s="13" t="str" cm="1">
        <f t="array" ref="N1700">_xlfn.IFS(Table_Customer_Lookup[[#This Row],[home_store]]=3,"Low",Table_Customer_Lookup[[#This Row],[home_store]]=5,"Middle",Table_Customer_Lookup[[#This Row],[home_store]]=8,"High")</f>
        <v>Low</v>
      </c>
      <c r="O1700" s="12">
        <f t="shared" si="26"/>
        <v>11</v>
      </c>
      <c r="P1700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Marah</v>
      </c>
      <c r="Q1700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Gomez</v>
      </c>
    </row>
    <row r="1701" spans="1:17" x14ac:dyDescent="0.3">
      <c r="A1701">
        <v>440</v>
      </c>
      <c r="B1701">
        <v>3</v>
      </c>
      <c r="C1701" t="s">
        <v>961</v>
      </c>
      <c r="D1701" t="s">
        <v>962</v>
      </c>
      <c r="E1701" s="5">
        <v>43026</v>
      </c>
      <c r="F1701" t="s">
        <v>963</v>
      </c>
      <c r="G1701" s="5">
        <v>24874</v>
      </c>
      <c r="H1701" t="s">
        <v>546</v>
      </c>
      <c r="I1701">
        <v>1968</v>
      </c>
      <c r="J1701">
        <f>2025-Table_Customer_Lookup[[#This Row],[birth_year]]</f>
        <v>57</v>
      </c>
      <c r="K1701">
        <f ca="1">RANDBETWEEN(120,300)</f>
        <v>239</v>
      </c>
      <c r="N1701" s="13" t="str" cm="1">
        <f t="array" ref="N1701">_xlfn.IFS(Table_Customer_Lookup[[#This Row],[home_store]]=3,"Low",Table_Customer_Lookup[[#This Row],[home_store]]=5,"Middle",Table_Customer_Lookup[[#This Row],[home_store]]=8,"High")</f>
        <v>Low</v>
      </c>
      <c r="O1701" s="12">
        <f t="shared" si="26"/>
        <v>13</v>
      </c>
      <c r="P1701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Felicia</v>
      </c>
      <c r="Q1701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Ramos</v>
      </c>
    </row>
    <row r="1702" spans="1:17" x14ac:dyDescent="0.3">
      <c r="A1702">
        <v>444</v>
      </c>
      <c r="B1702">
        <v>3</v>
      </c>
      <c r="C1702" t="s">
        <v>973</v>
      </c>
      <c r="D1702" t="s">
        <v>974</v>
      </c>
      <c r="E1702" s="5">
        <v>43034</v>
      </c>
      <c r="F1702" t="s">
        <v>975</v>
      </c>
      <c r="G1702" s="5">
        <v>25060</v>
      </c>
      <c r="H1702" t="s">
        <v>546</v>
      </c>
      <c r="I1702">
        <v>1968</v>
      </c>
      <c r="J1702">
        <f>2025-Table_Customer_Lookup[[#This Row],[birth_year]]</f>
        <v>57</v>
      </c>
      <c r="K1702">
        <f ca="1">RANDBETWEEN(120,300)</f>
        <v>124</v>
      </c>
      <c r="N1702" s="13" t="str" cm="1">
        <f t="array" ref="N1702">_xlfn.IFS(Table_Customer_Lookup[[#This Row],[home_store]]=3,"Low",Table_Customer_Lookup[[#This Row],[home_store]]=5,"Middle",Table_Customer_Lookup[[#This Row],[home_store]]=8,"High")</f>
        <v>Low</v>
      </c>
      <c r="O1702" s="12">
        <f t="shared" si="26"/>
        <v>12</v>
      </c>
      <c r="P1702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Scarlet</v>
      </c>
      <c r="Q1702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Gill</v>
      </c>
    </row>
    <row r="1703" spans="1:17" x14ac:dyDescent="0.3">
      <c r="A1703">
        <v>448</v>
      </c>
      <c r="B1703">
        <v>3</v>
      </c>
      <c r="C1703" t="s">
        <v>985</v>
      </c>
      <c r="D1703" t="s">
        <v>986</v>
      </c>
      <c r="E1703" s="5">
        <v>43042</v>
      </c>
      <c r="F1703" t="s">
        <v>987</v>
      </c>
      <c r="G1703" s="5">
        <v>25246</v>
      </c>
      <c r="H1703" t="s">
        <v>546</v>
      </c>
      <c r="I1703">
        <v>1969</v>
      </c>
      <c r="J1703">
        <f>2025-Table_Customer_Lookup[[#This Row],[birth_year]]</f>
        <v>56</v>
      </c>
      <c r="K1703">
        <f ca="1">RANDBETWEEN(120,300)</f>
        <v>152</v>
      </c>
      <c r="N1703" s="13" t="str" cm="1">
        <f t="array" ref="N1703">_xlfn.IFS(Table_Customer_Lookup[[#This Row],[home_store]]=3,"Low",Table_Customer_Lookup[[#This Row],[home_store]]=5,"Middle",Table_Customer_Lookup[[#This Row],[home_store]]=8,"High")</f>
        <v>Low</v>
      </c>
      <c r="O1703" s="12">
        <f t="shared" si="26"/>
        <v>11</v>
      </c>
      <c r="P1703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Sandra</v>
      </c>
      <c r="Q1703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Ball</v>
      </c>
    </row>
    <row r="1704" spans="1:17" x14ac:dyDescent="0.3">
      <c r="A1704">
        <v>450</v>
      </c>
      <c r="B1704">
        <v>3</v>
      </c>
      <c r="C1704" t="s">
        <v>991</v>
      </c>
      <c r="D1704" t="s">
        <v>992</v>
      </c>
      <c r="E1704" s="5">
        <v>43047</v>
      </c>
      <c r="F1704" t="s">
        <v>993</v>
      </c>
      <c r="G1704" s="5">
        <v>25340</v>
      </c>
      <c r="H1704" t="s">
        <v>546</v>
      </c>
      <c r="I1704">
        <v>1969</v>
      </c>
      <c r="J1704">
        <f>2025-Table_Customer_Lookup[[#This Row],[birth_year]]</f>
        <v>56</v>
      </c>
      <c r="K1704">
        <f ca="1">RANDBETWEEN(120,300)</f>
        <v>271</v>
      </c>
      <c r="N1704" s="13" t="str" cm="1">
        <f t="array" ref="N1704">_xlfn.IFS(Table_Customer_Lookup[[#This Row],[home_store]]=3,"Low",Table_Customer_Lookup[[#This Row],[home_store]]=5,"Middle",Table_Customer_Lookup[[#This Row],[home_store]]=8,"High")</f>
        <v>Low</v>
      </c>
      <c r="O1704" s="12">
        <f t="shared" si="26"/>
        <v>10</v>
      </c>
      <c r="P1704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Lynn</v>
      </c>
      <c r="Q1704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Vance</v>
      </c>
    </row>
    <row r="1705" spans="1:17" x14ac:dyDescent="0.3">
      <c r="A1705">
        <v>452</v>
      </c>
      <c r="B1705">
        <v>3</v>
      </c>
      <c r="C1705" t="s">
        <v>997</v>
      </c>
      <c r="D1705" t="s">
        <v>998</v>
      </c>
      <c r="E1705" s="5">
        <v>43051</v>
      </c>
      <c r="F1705" t="s">
        <v>999</v>
      </c>
      <c r="G1705" s="5">
        <v>25433</v>
      </c>
      <c r="H1705" t="s">
        <v>546</v>
      </c>
      <c r="I1705">
        <v>1969</v>
      </c>
      <c r="J1705">
        <f>2025-Table_Customer_Lookup[[#This Row],[birth_year]]</f>
        <v>56</v>
      </c>
      <c r="K1705">
        <f ca="1">RANDBETWEEN(120,300)</f>
        <v>220</v>
      </c>
      <c r="N1705" s="13" t="str" cm="1">
        <f t="array" ref="N1705">_xlfn.IFS(Table_Customer_Lookup[[#This Row],[home_store]]=3,"Low",Table_Customer_Lookup[[#This Row],[home_store]]=5,"Middle",Table_Customer_Lookup[[#This Row],[home_store]]=8,"High")</f>
        <v>Low</v>
      </c>
      <c r="O1705" s="12">
        <f t="shared" si="26"/>
        <v>13</v>
      </c>
      <c r="P1705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Destiny</v>
      </c>
      <c r="Q1705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Mcgee</v>
      </c>
    </row>
    <row r="1706" spans="1:17" x14ac:dyDescent="0.3">
      <c r="A1706">
        <v>456</v>
      </c>
      <c r="B1706">
        <v>3</v>
      </c>
      <c r="C1706" t="s">
        <v>1009</v>
      </c>
      <c r="D1706" t="s">
        <v>1010</v>
      </c>
      <c r="E1706" s="5">
        <v>43059</v>
      </c>
      <c r="F1706" t="s">
        <v>1011</v>
      </c>
      <c r="G1706" s="5">
        <v>25619</v>
      </c>
      <c r="H1706" t="s">
        <v>546</v>
      </c>
      <c r="I1706">
        <v>1970</v>
      </c>
      <c r="J1706">
        <f>2025-Table_Customer_Lookup[[#This Row],[birth_year]]</f>
        <v>55</v>
      </c>
      <c r="K1706">
        <f ca="1">RANDBETWEEN(120,300)</f>
        <v>296</v>
      </c>
      <c r="N1706" s="13" t="str" cm="1">
        <f t="array" ref="N1706">_xlfn.IFS(Table_Customer_Lookup[[#This Row],[home_store]]=3,"Low",Table_Customer_Lookup[[#This Row],[home_store]]=5,"Middle",Table_Customer_Lookup[[#This Row],[home_store]]=8,"High")</f>
        <v>Low</v>
      </c>
      <c r="O1706" s="12">
        <f t="shared" si="26"/>
        <v>16</v>
      </c>
      <c r="P1706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Britanney</v>
      </c>
      <c r="Q1706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Stuart</v>
      </c>
    </row>
    <row r="1707" spans="1:17" x14ac:dyDescent="0.3">
      <c r="A1707">
        <v>458</v>
      </c>
      <c r="B1707">
        <v>3</v>
      </c>
      <c r="C1707" t="s">
        <v>1015</v>
      </c>
      <c r="D1707" t="s">
        <v>1016</v>
      </c>
      <c r="E1707" s="5">
        <v>43063</v>
      </c>
      <c r="F1707" t="s">
        <v>1017</v>
      </c>
      <c r="G1707" s="5">
        <v>25712</v>
      </c>
      <c r="H1707" t="s">
        <v>546</v>
      </c>
      <c r="I1707">
        <v>1970</v>
      </c>
      <c r="J1707">
        <f>2025-Table_Customer_Lookup[[#This Row],[birth_year]]</f>
        <v>55</v>
      </c>
      <c r="K1707">
        <f ca="1">RANDBETWEEN(120,300)</f>
        <v>289</v>
      </c>
      <c r="N1707" s="13" t="str" cm="1">
        <f t="array" ref="N1707">_xlfn.IFS(Table_Customer_Lookup[[#This Row],[home_store]]=3,"Low",Table_Customer_Lookup[[#This Row],[home_store]]=5,"Middle",Table_Customer_Lookup[[#This Row],[home_store]]=8,"High")</f>
        <v>Low</v>
      </c>
      <c r="O1707" s="12">
        <f t="shared" si="26"/>
        <v>15</v>
      </c>
      <c r="P1707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Mikayla</v>
      </c>
      <c r="Q1707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Lambert</v>
      </c>
    </row>
    <row r="1708" spans="1:17" x14ac:dyDescent="0.3">
      <c r="A1708">
        <v>460</v>
      </c>
      <c r="B1708">
        <v>3</v>
      </c>
      <c r="C1708" t="s">
        <v>1021</v>
      </c>
      <c r="D1708" t="s">
        <v>1022</v>
      </c>
      <c r="E1708" s="5">
        <v>43067</v>
      </c>
      <c r="F1708" t="s">
        <v>1023</v>
      </c>
      <c r="G1708" s="5">
        <v>25806</v>
      </c>
      <c r="H1708" t="s">
        <v>546</v>
      </c>
      <c r="I1708">
        <v>1970</v>
      </c>
      <c r="J1708">
        <f>2025-Table_Customer_Lookup[[#This Row],[birth_year]]</f>
        <v>55</v>
      </c>
      <c r="K1708">
        <f ca="1">RANDBETWEEN(120,300)</f>
        <v>152</v>
      </c>
      <c r="N1708" s="13" t="str" cm="1">
        <f t="array" ref="N1708">_xlfn.IFS(Table_Customer_Lookup[[#This Row],[home_store]]=3,"Low",Table_Customer_Lookup[[#This Row],[home_store]]=5,"Middle",Table_Customer_Lookup[[#This Row],[home_store]]=8,"High")</f>
        <v>Low</v>
      </c>
      <c r="O1708" s="12">
        <f t="shared" si="26"/>
        <v>12</v>
      </c>
      <c r="P1708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Carla</v>
      </c>
      <c r="Q1708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Miller</v>
      </c>
    </row>
    <row r="1709" spans="1:17" x14ac:dyDescent="0.3">
      <c r="A1709">
        <v>464</v>
      </c>
      <c r="B1709">
        <v>3</v>
      </c>
      <c r="C1709" t="s">
        <v>1033</v>
      </c>
      <c r="D1709" t="s">
        <v>1034</v>
      </c>
      <c r="E1709" s="5">
        <v>43076</v>
      </c>
      <c r="F1709" t="s">
        <v>1035</v>
      </c>
      <c r="G1709" s="5">
        <v>25992</v>
      </c>
      <c r="H1709" t="s">
        <v>546</v>
      </c>
      <c r="I1709">
        <v>1971</v>
      </c>
      <c r="J1709">
        <f>2025-Table_Customer_Lookup[[#This Row],[birth_year]]</f>
        <v>54</v>
      </c>
      <c r="K1709">
        <f ca="1">RANDBETWEEN(120,300)</f>
        <v>193</v>
      </c>
      <c r="N1709" s="13" t="str" cm="1">
        <f t="array" ref="N1709">_xlfn.IFS(Table_Customer_Lookup[[#This Row],[home_store]]=3,"Low",Table_Customer_Lookup[[#This Row],[home_store]]=5,"Middle",Table_Customer_Lookup[[#This Row],[home_store]]=8,"High")</f>
        <v>Low</v>
      </c>
      <c r="O1709" s="12">
        <f t="shared" si="26"/>
        <v>10</v>
      </c>
      <c r="P1709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Molly</v>
      </c>
      <c r="Q1709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Cook</v>
      </c>
    </row>
    <row r="1710" spans="1:17" x14ac:dyDescent="0.3">
      <c r="A1710">
        <v>468</v>
      </c>
      <c r="B1710">
        <v>3</v>
      </c>
      <c r="C1710" t="s">
        <v>1045</v>
      </c>
      <c r="D1710" t="s">
        <v>1046</v>
      </c>
      <c r="E1710" s="5">
        <v>43084</v>
      </c>
      <c r="F1710" t="s">
        <v>1047</v>
      </c>
      <c r="G1710" s="5">
        <v>26178</v>
      </c>
      <c r="H1710" t="s">
        <v>546</v>
      </c>
      <c r="I1710">
        <v>1971</v>
      </c>
      <c r="J1710">
        <f>2025-Table_Customer_Lookup[[#This Row],[birth_year]]</f>
        <v>54</v>
      </c>
      <c r="K1710">
        <f ca="1">RANDBETWEEN(120,300)</f>
        <v>175</v>
      </c>
      <c r="N1710" s="13" t="str" cm="1">
        <f t="array" ref="N1710">_xlfn.IFS(Table_Customer_Lookup[[#This Row],[home_store]]=3,"Low",Table_Customer_Lookup[[#This Row],[home_store]]=5,"Middle",Table_Customer_Lookup[[#This Row],[home_store]]=8,"High")</f>
        <v>Low</v>
      </c>
      <c r="O1710" s="12">
        <f t="shared" si="26"/>
        <v>11</v>
      </c>
      <c r="P1710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Linda</v>
      </c>
      <c r="Q1710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Perry</v>
      </c>
    </row>
    <row r="1711" spans="1:17" x14ac:dyDescent="0.3">
      <c r="A1711">
        <v>470</v>
      </c>
      <c r="B1711">
        <v>3</v>
      </c>
      <c r="C1711" t="s">
        <v>1051</v>
      </c>
      <c r="D1711" t="s">
        <v>1052</v>
      </c>
      <c r="E1711" s="5">
        <v>43088</v>
      </c>
      <c r="F1711" t="s">
        <v>1053</v>
      </c>
      <c r="G1711" s="5">
        <v>26272</v>
      </c>
      <c r="H1711" t="s">
        <v>546</v>
      </c>
      <c r="I1711">
        <v>1971</v>
      </c>
      <c r="J1711">
        <f>2025-Table_Customer_Lookup[[#This Row],[birth_year]]</f>
        <v>54</v>
      </c>
      <c r="K1711">
        <f ca="1">RANDBETWEEN(120,300)</f>
        <v>185</v>
      </c>
      <c r="N1711" s="13" t="str" cm="1">
        <f t="array" ref="N1711">_xlfn.IFS(Table_Customer_Lookup[[#This Row],[home_store]]=3,"Low",Table_Customer_Lookup[[#This Row],[home_store]]=5,"Middle",Table_Customer_Lookup[[#This Row],[home_store]]=8,"High")</f>
        <v>Low</v>
      </c>
      <c r="O1711" s="12">
        <f t="shared" si="26"/>
        <v>8</v>
      </c>
      <c r="P1711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Ila</v>
      </c>
      <c r="Q1711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Hunt</v>
      </c>
    </row>
    <row r="1712" spans="1:17" x14ac:dyDescent="0.3">
      <c r="A1712">
        <v>472</v>
      </c>
      <c r="B1712">
        <v>3</v>
      </c>
      <c r="C1712" t="s">
        <v>1057</v>
      </c>
      <c r="D1712" t="s">
        <v>1058</v>
      </c>
      <c r="E1712" s="5">
        <v>43092</v>
      </c>
      <c r="F1712" t="s">
        <v>1059</v>
      </c>
      <c r="G1712" s="5">
        <v>26365</v>
      </c>
      <c r="H1712" t="s">
        <v>546</v>
      </c>
      <c r="I1712">
        <v>1972</v>
      </c>
      <c r="J1712">
        <f>2025-Table_Customer_Lookup[[#This Row],[birth_year]]</f>
        <v>53</v>
      </c>
      <c r="K1712">
        <f ca="1">RANDBETWEEN(120,300)</f>
        <v>256</v>
      </c>
      <c r="N1712" s="13" t="str" cm="1">
        <f t="array" ref="N1712">_xlfn.IFS(Table_Customer_Lookup[[#This Row],[home_store]]=3,"Low",Table_Customer_Lookup[[#This Row],[home_store]]=5,"Middle",Table_Customer_Lookup[[#This Row],[home_store]]=8,"High")</f>
        <v>Low</v>
      </c>
      <c r="O1712" s="12">
        <f t="shared" si="26"/>
        <v>14</v>
      </c>
      <c r="P1712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Keely</v>
      </c>
      <c r="Q1712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Hamilton</v>
      </c>
    </row>
    <row r="1713" spans="1:17" x14ac:dyDescent="0.3">
      <c r="A1713">
        <v>476</v>
      </c>
      <c r="B1713">
        <v>3</v>
      </c>
      <c r="C1713" t="s">
        <v>1069</v>
      </c>
      <c r="D1713" t="s">
        <v>1070</v>
      </c>
      <c r="E1713" s="5">
        <v>43100</v>
      </c>
      <c r="F1713" t="s">
        <v>1071</v>
      </c>
      <c r="G1713" s="5">
        <v>26551</v>
      </c>
      <c r="H1713" t="s">
        <v>546</v>
      </c>
      <c r="I1713">
        <v>1972</v>
      </c>
      <c r="J1713">
        <f>2025-Table_Customer_Lookup[[#This Row],[birth_year]]</f>
        <v>53</v>
      </c>
      <c r="K1713">
        <f ca="1">RANDBETWEEN(120,300)</f>
        <v>185</v>
      </c>
      <c r="N1713" s="13" t="str" cm="1">
        <f t="array" ref="N1713">_xlfn.IFS(Table_Customer_Lookup[[#This Row],[home_store]]=3,"Low",Table_Customer_Lookup[[#This Row],[home_store]]=5,"Middle",Table_Customer_Lookup[[#This Row],[home_store]]=8,"High")</f>
        <v>Low</v>
      </c>
      <c r="O1713" s="12">
        <f t="shared" si="26"/>
        <v>13</v>
      </c>
      <c r="P1713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Alexa</v>
      </c>
      <c r="Q1713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Hancock</v>
      </c>
    </row>
    <row r="1714" spans="1:17" x14ac:dyDescent="0.3">
      <c r="A1714">
        <v>480</v>
      </c>
      <c r="B1714">
        <v>3</v>
      </c>
      <c r="C1714" t="s">
        <v>1081</v>
      </c>
      <c r="D1714" t="s">
        <v>1082</v>
      </c>
      <c r="E1714" s="5">
        <v>43109</v>
      </c>
      <c r="F1714" t="s">
        <v>1083</v>
      </c>
      <c r="G1714" s="5">
        <v>26738</v>
      </c>
      <c r="H1714" t="s">
        <v>546</v>
      </c>
      <c r="I1714">
        <v>1973</v>
      </c>
      <c r="J1714">
        <f>2025-Table_Customer_Lookup[[#This Row],[birth_year]]</f>
        <v>52</v>
      </c>
      <c r="K1714">
        <f ca="1">RANDBETWEEN(120,300)</f>
        <v>240</v>
      </c>
      <c r="N1714" s="13" t="str" cm="1">
        <f t="array" ref="N1714">_xlfn.IFS(Table_Customer_Lookup[[#This Row],[home_store]]=3,"Low",Table_Customer_Lookup[[#This Row],[home_store]]=5,"Middle",Table_Customer_Lookup[[#This Row],[home_store]]=8,"High")</f>
        <v>Low</v>
      </c>
      <c r="O1714" s="12">
        <f t="shared" si="26"/>
        <v>18</v>
      </c>
      <c r="P1714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Sigourney</v>
      </c>
      <c r="Q1714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Mcdowell</v>
      </c>
    </row>
    <row r="1715" spans="1:17" x14ac:dyDescent="0.3">
      <c r="A1715">
        <v>484</v>
      </c>
      <c r="B1715">
        <v>3</v>
      </c>
      <c r="C1715" t="s">
        <v>1093</v>
      </c>
      <c r="D1715" t="s">
        <v>1094</v>
      </c>
      <c r="E1715" s="5">
        <v>43117</v>
      </c>
      <c r="F1715" t="s">
        <v>1095</v>
      </c>
      <c r="G1715" s="5">
        <v>26924</v>
      </c>
      <c r="H1715" t="s">
        <v>546</v>
      </c>
      <c r="I1715">
        <v>1973</v>
      </c>
      <c r="J1715">
        <f>2025-Table_Customer_Lookup[[#This Row],[birth_year]]</f>
        <v>52</v>
      </c>
      <c r="K1715">
        <f ca="1">RANDBETWEEN(120,300)</f>
        <v>239</v>
      </c>
      <c r="N1715" s="13" t="str" cm="1">
        <f t="array" ref="N1715">_xlfn.IFS(Table_Customer_Lookup[[#This Row],[home_store]]=3,"Low",Table_Customer_Lookup[[#This Row],[home_store]]=5,"Middle",Table_Customer_Lookup[[#This Row],[home_store]]=8,"High")</f>
        <v>Low</v>
      </c>
      <c r="O1715" s="12">
        <f t="shared" si="26"/>
        <v>15</v>
      </c>
      <c r="P1715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Zenaida</v>
      </c>
      <c r="Q1715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Sargent</v>
      </c>
    </row>
    <row r="1716" spans="1:17" x14ac:dyDescent="0.3">
      <c r="A1716">
        <v>488</v>
      </c>
      <c r="B1716">
        <v>3</v>
      </c>
      <c r="C1716" t="s">
        <v>1105</v>
      </c>
      <c r="D1716" t="s">
        <v>1106</v>
      </c>
      <c r="E1716" s="5">
        <v>43125</v>
      </c>
      <c r="F1716" t="s">
        <v>1107</v>
      </c>
      <c r="G1716" s="5">
        <v>27110</v>
      </c>
      <c r="H1716" t="s">
        <v>546</v>
      </c>
      <c r="I1716">
        <v>1974</v>
      </c>
      <c r="J1716">
        <f>2025-Table_Customer_Lookup[[#This Row],[birth_year]]</f>
        <v>51</v>
      </c>
      <c r="K1716">
        <f ca="1">RANDBETWEEN(120,300)</f>
        <v>240</v>
      </c>
      <c r="N1716" s="13" t="str" cm="1">
        <f t="array" ref="N1716">_xlfn.IFS(Table_Customer_Lookup[[#This Row],[home_store]]=3,"Low",Table_Customer_Lookup[[#This Row],[home_store]]=5,"Middle",Table_Customer_Lookup[[#This Row],[home_store]]=8,"High")</f>
        <v>Low</v>
      </c>
      <c r="O1716" s="12">
        <f t="shared" si="26"/>
        <v>12</v>
      </c>
      <c r="P1716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Sierra</v>
      </c>
      <c r="Q1716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Rivas</v>
      </c>
    </row>
    <row r="1717" spans="1:17" x14ac:dyDescent="0.3">
      <c r="A1717">
        <v>490</v>
      </c>
      <c r="B1717">
        <v>3</v>
      </c>
      <c r="C1717" t="s">
        <v>1111</v>
      </c>
      <c r="D1717" t="s">
        <v>1112</v>
      </c>
      <c r="E1717" s="5">
        <v>43129</v>
      </c>
      <c r="F1717" t="s">
        <v>1113</v>
      </c>
      <c r="G1717" s="5">
        <v>27204</v>
      </c>
      <c r="H1717" t="s">
        <v>546</v>
      </c>
      <c r="I1717">
        <v>1974</v>
      </c>
      <c r="J1717">
        <f>2025-Table_Customer_Lookup[[#This Row],[birth_year]]</f>
        <v>51</v>
      </c>
      <c r="K1717">
        <f ca="1">RANDBETWEEN(120,300)</f>
        <v>239</v>
      </c>
      <c r="N1717" s="13" t="str" cm="1">
        <f t="array" ref="N1717">_xlfn.IFS(Table_Customer_Lookup[[#This Row],[home_store]]=3,"Low",Table_Customer_Lookup[[#This Row],[home_store]]=5,"Middle",Table_Customer_Lookup[[#This Row],[home_store]]=8,"High")</f>
        <v>Low</v>
      </c>
      <c r="O1717" s="12">
        <f t="shared" si="26"/>
        <v>13</v>
      </c>
      <c r="P1717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Cassidy</v>
      </c>
      <c r="Q1717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Stein</v>
      </c>
    </row>
    <row r="1718" spans="1:17" x14ac:dyDescent="0.3">
      <c r="A1718">
        <v>492</v>
      </c>
      <c r="B1718">
        <v>3</v>
      </c>
      <c r="C1718" t="s">
        <v>1117</v>
      </c>
      <c r="D1718" t="s">
        <v>1118</v>
      </c>
      <c r="E1718" s="5">
        <v>43133</v>
      </c>
      <c r="F1718" t="s">
        <v>1119</v>
      </c>
      <c r="G1718" s="5">
        <v>27297</v>
      </c>
      <c r="H1718" t="s">
        <v>546</v>
      </c>
      <c r="I1718">
        <v>1974</v>
      </c>
      <c r="J1718">
        <f>2025-Table_Customer_Lookup[[#This Row],[birth_year]]</f>
        <v>51</v>
      </c>
      <c r="K1718">
        <f ca="1">RANDBETWEEN(120,300)</f>
        <v>282</v>
      </c>
      <c r="N1718" s="13" t="str" cm="1">
        <f t="array" ref="N1718">_xlfn.IFS(Table_Customer_Lookup[[#This Row],[home_store]]=3,"Low",Table_Customer_Lookup[[#This Row],[home_store]]=5,"Middle",Table_Customer_Lookup[[#This Row],[home_store]]=8,"High")</f>
        <v>Low</v>
      </c>
      <c r="O1718" s="12">
        <f t="shared" si="26"/>
        <v>11</v>
      </c>
      <c r="P1718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Joelle</v>
      </c>
      <c r="Q1718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Cruz</v>
      </c>
    </row>
    <row r="1719" spans="1:17" x14ac:dyDescent="0.3">
      <c r="A1719">
        <v>496</v>
      </c>
      <c r="B1719">
        <v>3</v>
      </c>
      <c r="C1719" t="s">
        <v>1129</v>
      </c>
      <c r="D1719" t="s">
        <v>1130</v>
      </c>
      <c r="E1719" s="5">
        <v>43142</v>
      </c>
      <c r="F1719" t="s">
        <v>1131</v>
      </c>
      <c r="G1719" s="5">
        <v>27483</v>
      </c>
      <c r="H1719" t="s">
        <v>546</v>
      </c>
      <c r="I1719">
        <v>1975</v>
      </c>
      <c r="J1719">
        <f>2025-Table_Customer_Lookup[[#This Row],[birth_year]]</f>
        <v>50</v>
      </c>
      <c r="K1719">
        <f ca="1">RANDBETWEEN(120,300)</f>
        <v>138</v>
      </c>
      <c r="N1719" s="13" t="str" cm="1">
        <f t="array" ref="N1719">_xlfn.IFS(Table_Customer_Lookup[[#This Row],[home_store]]=3,"Low",Table_Customer_Lookup[[#This Row],[home_store]]=5,"Middle",Table_Customer_Lookup[[#This Row],[home_store]]=8,"High")</f>
        <v>Low</v>
      </c>
      <c r="O1719" s="12">
        <f t="shared" si="26"/>
        <v>16</v>
      </c>
      <c r="P1719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Violet</v>
      </c>
      <c r="Q1719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Singleton</v>
      </c>
    </row>
    <row r="1720" spans="1:17" x14ac:dyDescent="0.3">
      <c r="A1720">
        <v>500</v>
      </c>
      <c r="B1720">
        <v>3</v>
      </c>
      <c r="C1720" t="s">
        <v>1141</v>
      </c>
      <c r="D1720" t="s">
        <v>1142</v>
      </c>
      <c r="E1720" s="5">
        <v>43150</v>
      </c>
      <c r="F1720" t="s">
        <v>1143</v>
      </c>
      <c r="G1720" s="5">
        <v>27670</v>
      </c>
      <c r="H1720" t="s">
        <v>546</v>
      </c>
      <c r="I1720">
        <v>1975</v>
      </c>
      <c r="J1720">
        <f>2025-Table_Customer_Lookup[[#This Row],[birth_year]]</f>
        <v>50</v>
      </c>
      <c r="K1720">
        <f ca="1">RANDBETWEEN(120,300)</f>
        <v>140</v>
      </c>
      <c r="N1720" s="13" t="str" cm="1">
        <f t="array" ref="N1720">_xlfn.IFS(Table_Customer_Lookup[[#This Row],[home_store]]=3,"Low",Table_Customer_Lookup[[#This Row],[home_store]]=5,"Middle",Table_Customer_Lookup[[#This Row],[home_store]]=8,"High")</f>
        <v>Low</v>
      </c>
      <c r="O1720" s="12">
        <f t="shared" si="26"/>
        <v>11</v>
      </c>
      <c r="P1720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Idola</v>
      </c>
      <c r="Q1720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Riggs</v>
      </c>
    </row>
    <row r="1721" spans="1:17" x14ac:dyDescent="0.3">
      <c r="A1721">
        <v>504</v>
      </c>
      <c r="B1721">
        <v>3</v>
      </c>
      <c r="C1721" t="s">
        <v>1153</v>
      </c>
      <c r="D1721" t="s">
        <v>1154</v>
      </c>
      <c r="E1721" s="5">
        <v>43158</v>
      </c>
      <c r="F1721" t="s">
        <v>1155</v>
      </c>
      <c r="G1721" s="5">
        <v>27856</v>
      </c>
      <c r="H1721" t="s">
        <v>546</v>
      </c>
      <c r="I1721">
        <v>1976</v>
      </c>
      <c r="J1721">
        <f>2025-Table_Customer_Lookup[[#This Row],[birth_year]]</f>
        <v>49</v>
      </c>
      <c r="K1721">
        <f ca="1">RANDBETWEEN(120,300)</f>
        <v>277</v>
      </c>
      <c r="N1721" s="13" t="str" cm="1">
        <f t="array" ref="N1721">_xlfn.IFS(Table_Customer_Lookup[[#This Row],[home_store]]=3,"Low",Table_Customer_Lookup[[#This Row],[home_store]]=5,"Middle",Table_Customer_Lookup[[#This Row],[home_store]]=8,"High")</f>
        <v>Low</v>
      </c>
      <c r="O1721" s="12">
        <f t="shared" si="26"/>
        <v>17</v>
      </c>
      <c r="P1721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Laurel</v>
      </c>
      <c r="Q1721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Washington</v>
      </c>
    </row>
    <row r="1722" spans="1:17" x14ac:dyDescent="0.3">
      <c r="A1722">
        <v>508</v>
      </c>
      <c r="B1722">
        <v>3</v>
      </c>
      <c r="C1722" t="s">
        <v>1165</v>
      </c>
      <c r="D1722" t="s">
        <v>1166</v>
      </c>
      <c r="E1722" s="5">
        <v>43167</v>
      </c>
      <c r="F1722" t="s">
        <v>1167</v>
      </c>
      <c r="G1722" s="5">
        <v>28042</v>
      </c>
      <c r="H1722" t="s">
        <v>546</v>
      </c>
      <c r="I1722">
        <v>1976</v>
      </c>
      <c r="J1722">
        <f>2025-Table_Customer_Lookup[[#This Row],[birth_year]]</f>
        <v>49</v>
      </c>
      <c r="K1722">
        <f ca="1">RANDBETWEEN(120,300)</f>
        <v>153</v>
      </c>
      <c r="N1722" s="13" t="str" cm="1">
        <f t="array" ref="N1722">_xlfn.IFS(Table_Customer_Lookup[[#This Row],[home_store]]=3,"Low",Table_Customer_Lookup[[#This Row],[home_store]]=5,"Middle",Table_Customer_Lookup[[#This Row],[home_store]]=8,"High")</f>
        <v>Low</v>
      </c>
      <c r="O1722" s="12">
        <f t="shared" si="26"/>
        <v>10</v>
      </c>
      <c r="P1722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Mia</v>
      </c>
      <c r="Q1722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Hinton</v>
      </c>
    </row>
    <row r="1723" spans="1:17" x14ac:dyDescent="0.3">
      <c r="A1723">
        <v>510</v>
      </c>
      <c r="B1723">
        <v>3</v>
      </c>
      <c r="C1723" t="s">
        <v>1171</v>
      </c>
      <c r="D1723" t="s">
        <v>1172</v>
      </c>
      <c r="E1723" s="5">
        <v>43171</v>
      </c>
      <c r="F1723" t="s">
        <v>1173</v>
      </c>
      <c r="G1723" s="5">
        <v>28136</v>
      </c>
      <c r="H1723" t="s">
        <v>546</v>
      </c>
      <c r="I1723">
        <v>1977</v>
      </c>
      <c r="J1723">
        <f>2025-Table_Customer_Lookup[[#This Row],[birth_year]]</f>
        <v>48</v>
      </c>
      <c r="K1723">
        <f ca="1">RANDBETWEEN(120,300)</f>
        <v>250</v>
      </c>
      <c r="N1723" s="13" t="str" cm="1">
        <f t="array" ref="N1723">_xlfn.IFS(Table_Customer_Lookup[[#This Row],[home_store]]=3,"Low",Table_Customer_Lookup[[#This Row],[home_store]]=5,"Middle",Table_Customer_Lookup[[#This Row],[home_store]]=8,"High")</f>
        <v>Low</v>
      </c>
      <c r="O1723" s="12">
        <f t="shared" si="26"/>
        <v>13</v>
      </c>
      <c r="P1723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Adria</v>
      </c>
      <c r="Q1723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Shannon</v>
      </c>
    </row>
    <row r="1724" spans="1:17" x14ac:dyDescent="0.3">
      <c r="A1724">
        <v>512</v>
      </c>
      <c r="B1724">
        <v>3</v>
      </c>
      <c r="C1724" t="s">
        <v>1177</v>
      </c>
      <c r="D1724" t="s">
        <v>1178</v>
      </c>
      <c r="E1724" s="5">
        <v>43175</v>
      </c>
      <c r="F1724" t="s">
        <v>1179</v>
      </c>
      <c r="G1724" s="5">
        <v>28229</v>
      </c>
      <c r="H1724" t="s">
        <v>546</v>
      </c>
      <c r="I1724">
        <v>1977</v>
      </c>
      <c r="J1724">
        <f>2025-Table_Customer_Lookup[[#This Row],[birth_year]]</f>
        <v>48</v>
      </c>
      <c r="K1724">
        <f ca="1">RANDBETWEEN(120,300)</f>
        <v>187</v>
      </c>
      <c r="N1724" s="13" t="str" cm="1">
        <f t="array" ref="N1724">_xlfn.IFS(Table_Customer_Lookup[[#This Row],[home_store]]=3,"Low",Table_Customer_Lookup[[#This Row],[home_store]]=5,"Middle",Table_Customer_Lookup[[#This Row],[home_store]]=8,"High")</f>
        <v>Low</v>
      </c>
      <c r="O1724" s="12">
        <f t="shared" si="26"/>
        <v>14</v>
      </c>
      <c r="P1724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Miranda</v>
      </c>
      <c r="Q1724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Haynes</v>
      </c>
    </row>
    <row r="1725" spans="1:17" x14ac:dyDescent="0.3">
      <c r="A1725">
        <v>516</v>
      </c>
      <c r="B1725">
        <v>3</v>
      </c>
      <c r="C1725" t="s">
        <v>1189</v>
      </c>
      <c r="D1725" t="s">
        <v>1190</v>
      </c>
      <c r="E1725" s="5">
        <v>43183</v>
      </c>
      <c r="F1725" t="s">
        <v>1191</v>
      </c>
      <c r="G1725" s="5">
        <v>28415</v>
      </c>
      <c r="H1725" t="s">
        <v>546</v>
      </c>
      <c r="I1725">
        <v>1977</v>
      </c>
      <c r="J1725">
        <f>2025-Table_Customer_Lookup[[#This Row],[birth_year]]</f>
        <v>48</v>
      </c>
      <c r="K1725">
        <f ca="1">RANDBETWEEN(120,300)</f>
        <v>270</v>
      </c>
      <c r="N1725" s="13" t="str" cm="1">
        <f t="array" ref="N1725">_xlfn.IFS(Table_Customer_Lookup[[#This Row],[home_store]]=3,"Low",Table_Customer_Lookup[[#This Row],[home_store]]=5,"Middle",Table_Customer_Lookup[[#This Row],[home_store]]=8,"High")</f>
        <v>Low</v>
      </c>
      <c r="O1725" s="12">
        <f t="shared" si="26"/>
        <v>17</v>
      </c>
      <c r="P1725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Bertha</v>
      </c>
      <c r="Q1725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Williamson</v>
      </c>
    </row>
    <row r="1726" spans="1:17" x14ac:dyDescent="0.3">
      <c r="A1726">
        <v>520</v>
      </c>
      <c r="B1726">
        <v>3</v>
      </c>
      <c r="C1726" t="s">
        <v>1201</v>
      </c>
      <c r="D1726" t="s">
        <v>1202</v>
      </c>
      <c r="E1726" s="5">
        <v>43191</v>
      </c>
      <c r="F1726" t="s">
        <v>1203</v>
      </c>
      <c r="G1726" s="5">
        <v>28602</v>
      </c>
      <c r="H1726" t="s">
        <v>546</v>
      </c>
      <c r="I1726">
        <v>1978</v>
      </c>
      <c r="J1726">
        <f>2025-Table_Customer_Lookup[[#This Row],[birth_year]]</f>
        <v>47</v>
      </c>
      <c r="K1726">
        <f ca="1">RANDBETWEEN(120,300)</f>
        <v>120</v>
      </c>
      <c r="N1726" s="13" t="str" cm="1">
        <f t="array" ref="N1726">_xlfn.IFS(Table_Customer_Lookup[[#This Row],[home_store]]=3,"Low",Table_Customer_Lookup[[#This Row],[home_store]]=5,"Middle",Table_Customer_Lookup[[#This Row],[home_store]]=8,"High")</f>
        <v>Low</v>
      </c>
      <c r="O1726" s="12">
        <f t="shared" si="26"/>
        <v>12</v>
      </c>
      <c r="P1726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Reagan</v>
      </c>
      <c r="Q1726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Mason</v>
      </c>
    </row>
    <row r="1727" spans="1:17" x14ac:dyDescent="0.3">
      <c r="A1727">
        <v>524</v>
      </c>
      <c r="B1727">
        <v>3</v>
      </c>
      <c r="C1727" t="s">
        <v>1213</v>
      </c>
      <c r="D1727" t="s">
        <v>1214</v>
      </c>
      <c r="E1727" s="5">
        <v>43200</v>
      </c>
      <c r="F1727" t="s">
        <v>1215</v>
      </c>
      <c r="G1727" s="5">
        <v>28788</v>
      </c>
      <c r="H1727" t="s">
        <v>546</v>
      </c>
      <c r="I1727">
        <v>1978</v>
      </c>
      <c r="J1727">
        <f>2025-Table_Customer_Lookup[[#This Row],[birth_year]]</f>
        <v>47</v>
      </c>
      <c r="K1727">
        <f ca="1">RANDBETWEEN(120,300)</f>
        <v>276</v>
      </c>
      <c r="N1727" s="13" t="str" cm="1">
        <f t="array" ref="N1727">_xlfn.IFS(Table_Customer_Lookup[[#This Row],[home_store]]=3,"Low",Table_Customer_Lookup[[#This Row],[home_store]]=5,"Middle",Table_Customer_Lookup[[#This Row],[home_store]]=8,"High")</f>
        <v>Low</v>
      </c>
      <c r="O1727" s="12">
        <f t="shared" si="26"/>
        <v>17</v>
      </c>
      <c r="P1727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Zelenia</v>
      </c>
      <c r="Q1727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Davenport</v>
      </c>
    </row>
    <row r="1728" spans="1:17" x14ac:dyDescent="0.3">
      <c r="A1728">
        <v>528</v>
      </c>
      <c r="B1728">
        <v>3</v>
      </c>
      <c r="C1728" t="s">
        <v>1225</v>
      </c>
      <c r="D1728" t="s">
        <v>1226</v>
      </c>
      <c r="E1728" s="5">
        <v>43208</v>
      </c>
      <c r="F1728" t="s">
        <v>1227</v>
      </c>
      <c r="G1728" s="5">
        <v>28974</v>
      </c>
      <c r="H1728" t="s">
        <v>546</v>
      </c>
      <c r="I1728">
        <v>1979</v>
      </c>
      <c r="J1728">
        <f>2025-Table_Customer_Lookup[[#This Row],[birth_year]]</f>
        <v>46</v>
      </c>
      <c r="K1728">
        <f ca="1">RANDBETWEEN(120,300)</f>
        <v>267</v>
      </c>
      <c r="N1728" s="13" t="str" cm="1">
        <f t="array" ref="N1728">_xlfn.IFS(Table_Customer_Lookup[[#This Row],[home_store]]=3,"Low",Table_Customer_Lookup[[#This Row],[home_store]]=5,"Middle",Table_Customer_Lookup[[#This Row],[home_store]]=8,"High")</f>
        <v>Low</v>
      </c>
      <c r="O1728" s="12">
        <f t="shared" si="26"/>
        <v>12</v>
      </c>
      <c r="P1728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Sage</v>
      </c>
      <c r="Q1728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Ferrell</v>
      </c>
    </row>
    <row r="1729" spans="1:17" x14ac:dyDescent="0.3">
      <c r="A1729">
        <v>530</v>
      </c>
      <c r="B1729">
        <v>3</v>
      </c>
      <c r="C1729" t="s">
        <v>1231</v>
      </c>
      <c r="D1729" t="s">
        <v>1232</v>
      </c>
      <c r="E1729" s="5">
        <v>43212</v>
      </c>
      <c r="F1729" t="s">
        <v>1233</v>
      </c>
      <c r="G1729" s="5">
        <v>29068</v>
      </c>
      <c r="H1729" t="s">
        <v>546</v>
      </c>
      <c r="I1729">
        <v>1979</v>
      </c>
      <c r="J1729">
        <f>2025-Table_Customer_Lookup[[#This Row],[birth_year]]</f>
        <v>46</v>
      </c>
      <c r="K1729">
        <f ca="1">RANDBETWEEN(120,300)</f>
        <v>281</v>
      </c>
      <c r="N1729" s="13" t="str" cm="1">
        <f t="array" ref="N1729">_xlfn.IFS(Table_Customer_Lookup[[#This Row],[home_store]]=3,"Low",Table_Customer_Lookup[[#This Row],[home_store]]=5,"Middle",Table_Customer_Lookup[[#This Row],[home_store]]=8,"High")</f>
        <v>Low</v>
      </c>
      <c r="O1729" s="12">
        <f t="shared" si="26"/>
        <v>11</v>
      </c>
      <c r="P1729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Eliana</v>
      </c>
      <c r="Q1729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Best</v>
      </c>
    </row>
    <row r="1730" spans="1:17" x14ac:dyDescent="0.3">
      <c r="A1730">
        <v>532</v>
      </c>
      <c r="B1730">
        <v>3</v>
      </c>
      <c r="C1730" t="s">
        <v>1237</v>
      </c>
      <c r="D1730" t="s">
        <v>1238</v>
      </c>
      <c r="E1730" s="5">
        <v>43216</v>
      </c>
      <c r="F1730" t="s">
        <v>1239</v>
      </c>
      <c r="G1730" s="5">
        <v>29161</v>
      </c>
      <c r="H1730" t="s">
        <v>546</v>
      </c>
      <c r="I1730">
        <v>1979</v>
      </c>
      <c r="J1730">
        <f>2025-Table_Customer_Lookup[[#This Row],[birth_year]]</f>
        <v>46</v>
      </c>
      <c r="K1730">
        <f ca="1">RANDBETWEEN(120,300)</f>
        <v>227</v>
      </c>
      <c r="N1730" s="13" t="str" cm="1">
        <f t="array" ref="N1730">_xlfn.IFS(Table_Customer_Lookup[[#This Row],[home_store]]=3,"Low",Table_Customer_Lookup[[#This Row],[home_store]]=5,"Middle",Table_Customer_Lookup[[#This Row],[home_store]]=8,"High")</f>
        <v>Low</v>
      </c>
      <c r="O1730" s="12">
        <f t="shared" si="26"/>
        <v>14</v>
      </c>
      <c r="P1730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Maggie</v>
      </c>
      <c r="Q1730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Emerson</v>
      </c>
    </row>
    <row r="1731" spans="1:17" x14ac:dyDescent="0.3">
      <c r="A1731">
        <v>536</v>
      </c>
      <c r="B1731">
        <v>3</v>
      </c>
      <c r="C1731" t="s">
        <v>1249</v>
      </c>
      <c r="D1731" t="s">
        <v>1250</v>
      </c>
      <c r="E1731" s="5">
        <v>43224</v>
      </c>
      <c r="F1731" t="s">
        <v>1251</v>
      </c>
      <c r="G1731" s="5">
        <v>29347</v>
      </c>
      <c r="H1731" t="s">
        <v>546</v>
      </c>
      <c r="I1731">
        <v>1980</v>
      </c>
      <c r="J1731">
        <f>2025-Table_Customer_Lookup[[#This Row],[birth_year]]</f>
        <v>45</v>
      </c>
      <c r="K1731">
        <f ca="1">RANDBETWEEN(120,300)</f>
        <v>252</v>
      </c>
      <c r="N1731" s="13" t="str" cm="1">
        <f t="array" ref="N1731">_xlfn.IFS(Table_Customer_Lookup[[#This Row],[home_store]]=3,"Low",Table_Customer_Lookup[[#This Row],[home_store]]=5,"Middle",Table_Customer_Lookup[[#This Row],[home_store]]=8,"High")</f>
        <v>Low</v>
      </c>
      <c r="O1731" s="12">
        <f t="shared" ref="O1731:O1794" si="27">LEN(C1731)</f>
        <v>12</v>
      </c>
      <c r="P1731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Linda</v>
      </c>
      <c r="Q1731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Barlow</v>
      </c>
    </row>
    <row r="1732" spans="1:17" x14ac:dyDescent="0.3">
      <c r="A1732">
        <v>537</v>
      </c>
      <c r="B1732">
        <v>3</v>
      </c>
      <c r="C1732" t="s">
        <v>1252</v>
      </c>
      <c r="D1732" t="s">
        <v>1253</v>
      </c>
      <c r="E1732" s="5">
        <v>43226</v>
      </c>
      <c r="F1732" t="s">
        <v>1254</v>
      </c>
      <c r="G1732" s="5">
        <v>29394</v>
      </c>
      <c r="H1732" t="s">
        <v>546</v>
      </c>
      <c r="I1732">
        <v>1980</v>
      </c>
      <c r="J1732">
        <f>2025-Table_Customer_Lookup[[#This Row],[birth_year]]</f>
        <v>45</v>
      </c>
      <c r="K1732">
        <f ca="1">RANDBETWEEN(120,300)</f>
        <v>182</v>
      </c>
      <c r="N1732" s="13" t="str" cm="1">
        <f t="array" ref="N1732">_xlfn.IFS(Table_Customer_Lookup[[#This Row],[home_store]]=3,"Low",Table_Customer_Lookup[[#This Row],[home_store]]=5,"Middle",Table_Customer_Lookup[[#This Row],[home_store]]=8,"High")</f>
        <v>Low</v>
      </c>
      <c r="O1732" s="12">
        <f t="shared" si="27"/>
        <v>14</v>
      </c>
      <c r="P1732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Larissa</v>
      </c>
      <c r="Q1732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Hansen</v>
      </c>
    </row>
    <row r="1733" spans="1:17" x14ac:dyDescent="0.3">
      <c r="A1733">
        <v>538</v>
      </c>
      <c r="B1733">
        <v>3</v>
      </c>
      <c r="C1733" t="s">
        <v>1255</v>
      </c>
      <c r="D1733" t="s">
        <v>1256</v>
      </c>
      <c r="E1733" s="5">
        <v>43229</v>
      </c>
      <c r="F1733" t="s">
        <v>1257</v>
      </c>
      <c r="G1733" s="5">
        <v>29440</v>
      </c>
      <c r="H1733" t="s">
        <v>546</v>
      </c>
      <c r="I1733">
        <v>1980</v>
      </c>
      <c r="J1733">
        <f>2025-Table_Customer_Lookup[[#This Row],[birth_year]]</f>
        <v>45</v>
      </c>
      <c r="K1733">
        <f ca="1">RANDBETWEEN(120,300)</f>
        <v>191</v>
      </c>
      <c r="N1733" s="13" t="str" cm="1">
        <f t="array" ref="N1733">_xlfn.IFS(Table_Customer_Lookup[[#This Row],[home_store]]=3,"Low",Table_Customer_Lookup[[#This Row],[home_store]]=5,"Middle",Table_Customer_Lookup[[#This Row],[home_store]]=8,"High")</f>
        <v>Low</v>
      </c>
      <c r="O1733" s="12">
        <f t="shared" si="27"/>
        <v>13</v>
      </c>
      <c r="P1733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Kellie</v>
      </c>
      <c r="Q1733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Glover</v>
      </c>
    </row>
    <row r="1734" spans="1:17" x14ac:dyDescent="0.3">
      <c r="A1734">
        <v>540</v>
      </c>
      <c r="B1734">
        <v>3</v>
      </c>
      <c r="C1734" t="s">
        <v>1261</v>
      </c>
      <c r="D1734" t="s">
        <v>1262</v>
      </c>
      <c r="E1734" s="5">
        <v>43233</v>
      </c>
      <c r="F1734" t="s">
        <v>1263</v>
      </c>
      <c r="G1734" s="5">
        <v>29534</v>
      </c>
      <c r="H1734" t="s">
        <v>546</v>
      </c>
      <c r="I1734">
        <v>1980</v>
      </c>
      <c r="J1734">
        <f>2025-Table_Customer_Lookup[[#This Row],[birth_year]]</f>
        <v>45</v>
      </c>
      <c r="K1734">
        <f ca="1">RANDBETWEEN(120,300)</f>
        <v>164</v>
      </c>
      <c r="N1734" s="13" t="str" cm="1">
        <f t="array" ref="N1734">_xlfn.IFS(Table_Customer_Lookup[[#This Row],[home_store]]=3,"Low",Table_Customer_Lookup[[#This Row],[home_store]]=5,"Middle",Table_Customer_Lookup[[#This Row],[home_store]]=8,"High")</f>
        <v>Low</v>
      </c>
      <c r="O1734" s="12">
        <f t="shared" si="27"/>
        <v>16</v>
      </c>
      <c r="P1734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Cherokee</v>
      </c>
      <c r="Q1734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Lambert</v>
      </c>
    </row>
    <row r="1735" spans="1:17" x14ac:dyDescent="0.3">
      <c r="A1735">
        <v>541</v>
      </c>
      <c r="B1735">
        <v>3</v>
      </c>
      <c r="C1735" t="s">
        <v>1264</v>
      </c>
      <c r="D1735" t="s">
        <v>1265</v>
      </c>
      <c r="E1735" s="5">
        <v>43235</v>
      </c>
      <c r="F1735" t="s">
        <v>1266</v>
      </c>
      <c r="G1735" s="5">
        <v>29580</v>
      </c>
      <c r="H1735" t="s">
        <v>546</v>
      </c>
      <c r="I1735">
        <v>1980</v>
      </c>
      <c r="J1735">
        <f>2025-Table_Customer_Lookup[[#This Row],[birth_year]]</f>
        <v>45</v>
      </c>
      <c r="K1735">
        <f ca="1">RANDBETWEEN(120,300)</f>
        <v>274</v>
      </c>
      <c r="N1735" s="13" t="str" cm="1">
        <f t="array" ref="N1735">_xlfn.IFS(Table_Customer_Lookup[[#This Row],[home_store]]=3,"Low",Table_Customer_Lookup[[#This Row],[home_store]]=5,"Middle",Table_Customer_Lookup[[#This Row],[home_store]]=8,"High")</f>
        <v>Low</v>
      </c>
      <c r="O1735" s="12">
        <f t="shared" si="27"/>
        <v>15</v>
      </c>
      <c r="P1735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Selma</v>
      </c>
      <c r="Q1735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Carpenter</v>
      </c>
    </row>
    <row r="1736" spans="1:17" x14ac:dyDescent="0.3">
      <c r="A1736">
        <v>542</v>
      </c>
      <c r="B1736">
        <v>3</v>
      </c>
      <c r="C1736" t="s">
        <v>1267</v>
      </c>
      <c r="D1736" t="s">
        <v>1268</v>
      </c>
      <c r="E1736" s="5">
        <v>43237</v>
      </c>
      <c r="F1736" t="s">
        <v>1269</v>
      </c>
      <c r="G1736" s="5">
        <v>29627</v>
      </c>
      <c r="H1736" t="s">
        <v>546</v>
      </c>
      <c r="I1736">
        <v>1981</v>
      </c>
      <c r="J1736">
        <f>2025-Table_Customer_Lookup[[#This Row],[birth_year]]</f>
        <v>44</v>
      </c>
      <c r="K1736">
        <f ca="1">RANDBETWEEN(120,300)</f>
        <v>273</v>
      </c>
      <c r="N1736" s="13" t="str" cm="1">
        <f t="array" ref="N1736">_xlfn.IFS(Table_Customer_Lookup[[#This Row],[home_store]]=3,"Low",Table_Customer_Lookup[[#This Row],[home_store]]=5,"Middle",Table_Customer_Lookup[[#This Row],[home_store]]=8,"High")</f>
        <v>Low</v>
      </c>
      <c r="O1736" s="12">
        <f t="shared" si="27"/>
        <v>14</v>
      </c>
      <c r="P1736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Noelle</v>
      </c>
      <c r="Q1736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Winters</v>
      </c>
    </row>
    <row r="1737" spans="1:17" x14ac:dyDescent="0.3">
      <c r="A1737">
        <v>544</v>
      </c>
      <c r="B1737">
        <v>3</v>
      </c>
      <c r="C1737" t="s">
        <v>1273</v>
      </c>
      <c r="D1737" t="s">
        <v>1274</v>
      </c>
      <c r="E1737" s="5">
        <v>43241</v>
      </c>
      <c r="F1737" t="s">
        <v>1275</v>
      </c>
      <c r="G1737" s="5">
        <v>29720</v>
      </c>
      <c r="H1737" t="s">
        <v>546</v>
      </c>
      <c r="I1737">
        <v>1981</v>
      </c>
      <c r="J1737">
        <f>2025-Table_Customer_Lookup[[#This Row],[birth_year]]</f>
        <v>44</v>
      </c>
      <c r="K1737">
        <f ca="1">RANDBETWEEN(120,300)</f>
        <v>150</v>
      </c>
      <c r="N1737" s="13" t="str" cm="1">
        <f t="array" ref="N1737">_xlfn.IFS(Table_Customer_Lookup[[#This Row],[home_store]]=3,"Low",Table_Customer_Lookup[[#This Row],[home_store]]=5,"Middle",Table_Customer_Lookup[[#This Row],[home_store]]=8,"High")</f>
        <v>Low</v>
      </c>
      <c r="O1737" s="12">
        <f t="shared" si="27"/>
        <v>13</v>
      </c>
      <c r="P1737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Amaya</v>
      </c>
      <c r="Q1737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Osborne</v>
      </c>
    </row>
    <row r="1738" spans="1:17" x14ac:dyDescent="0.3">
      <c r="A1738">
        <v>548</v>
      </c>
      <c r="B1738">
        <v>3</v>
      </c>
      <c r="C1738" t="s">
        <v>1285</v>
      </c>
      <c r="D1738" t="s">
        <v>1286</v>
      </c>
      <c r="E1738" s="5">
        <v>43249</v>
      </c>
      <c r="F1738" t="s">
        <v>1287</v>
      </c>
      <c r="G1738" s="5">
        <v>29906</v>
      </c>
      <c r="H1738" t="s">
        <v>546</v>
      </c>
      <c r="I1738">
        <v>1981</v>
      </c>
      <c r="J1738">
        <f>2025-Table_Customer_Lookup[[#This Row],[birth_year]]</f>
        <v>44</v>
      </c>
      <c r="K1738">
        <f ca="1">RANDBETWEEN(120,300)</f>
        <v>166</v>
      </c>
      <c r="N1738" s="13" t="str" cm="1">
        <f t="array" ref="N1738">_xlfn.IFS(Table_Customer_Lookup[[#This Row],[home_store]]=3,"Low",Table_Customer_Lookup[[#This Row],[home_store]]=5,"Middle",Table_Customer_Lookup[[#This Row],[home_store]]=8,"High")</f>
        <v>Low</v>
      </c>
      <c r="O1738" s="12">
        <f t="shared" si="27"/>
        <v>12</v>
      </c>
      <c r="P1738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Raya</v>
      </c>
      <c r="Q1738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Sanders</v>
      </c>
    </row>
    <row r="1739" spans="1:17" x14ac:dyDescent="0.3">
      <c r="A1739">
        <v>550</v>
      </c>
      <c r="B1739">
        <v>3</v>
      </c>
      <c r="C1739" t="s">
        <v>1291</v>
      </c>
      <c r="D1739" t="s">
        <v>1292</v>
      </c>
      <c r="E1739" s="5">
        <v>43253</v>
      </c>
      <c r="F1739" t="s">
        <v>1293</v>
      </c>
      <c r="G1739" s="5">
        <v>30000</v>
      </c>
      <c r="H1739" t="s">
        <v>546</v>
      </c>
      <c r="I1739">
        <v>1982</v>
      </c>
      <c r="J1739">
        <f>2025-Table_Customer_Lookup[[#This Row],[birth_year]]</f>
        <v>43</v>
      </c>
      <c r="K1739">
        <f ca="1">RANDBETWEEN(120,300)</f>
        <v>204</v>
      </c>
      <c r="N1739" s="13" t="str" cm="1">
        <f t="array" ref="N1739">_xlfn.IFS(Table_Customer_Lookup[[#This Row],[home_store]]=3,"Low",Table_Customer_Lookup[[#This Row],[home_store]]=5,"Middle",Table_Customer_Lookup[[#This Row],[home_store]]=8,"High")</f>
        <v>Low</v>
      </c>
      <c r="O1739" s="12">
        <f t="shared" si="27"/>
        <v>10</v>
      </c>
      <c r="P1739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Mia</v>
      </c>
      <c r="Q1739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Jensen</v>
      </c>
    </row>
    <row r="1740" spans="1:17" x14ac:dyDescent="0.3">
      <c r="A1740">
        <v>552</v>
      </c>
      <c r="B1740">
        <v>3</v>
      </c>
      <c r="C1740" t="s">
        <v>1297</v>
      </c>
      <c r="D1740" t="s">
        <v>1298</v>
      </c>
      <c r="E1740" s="5">
        <v>43258</v>
      </c>
      <c r="F1740" t="s">
        <v>1299</v>
      </c>
      <c r="G1740" s="5">
        <v>30093</v>
      </c>
      <c r="H1740" t="s">
        <v>546</v>
      </c>
      <c r="I1740">
        <v>1982</v>
      </c>
      <c r="J1740">
        <f>2025-Table_Customer_Lookup[[#This Row],[birth_year]]</f>
        <v>43</v>
      </c>
      <c r="K1740">
        <f ca="1">RANDBETWEEN(120,300)</f>
        <v>144</v>
      </c>
      <c r="N1740" s="13" t="str" cm="1">
        <f t="array" ref="N1740">_xlfn.IFS(Table_Customer_Lookup[[#This Row],[home_store]]=3,"Low",Table_Customer_Lookup[[#This Row],[home_store]]=5,"Middle",Table_Customer_Lookup[[#This Row],[home_store]]=8,"High")</f>
        <v>Low</v>
      </c>
      <c r="O1740" s="12">
        <f t="shared" si="27"/>
        <v>17</v>
      </c>
      <c r="P1740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Meredith</v>
      </c>
      <c r="Q1740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Carrillo</v>
      </c>
    </row>
    <row r="1741" spans="1:17" x14ac:dyDescent="0.3">
      <c r="A1741">
        <v>556</v>
      </c>
      <c r="B1741">
        <v>3</v>
      </c>
      <c r="C1741" t="s">
        <v>1309</v>
      </c>
      <c r="D1741" t="s">
        <v>1310</v>
      </c>
      <c r="E1741" s="5">
        <v>43266</v>
      </c>
      <c r="F1741" t="s">
        <v>1311</v>
      </c>
      <c r="G1741" s="5">
        <v>30279</v>
      </c>
      <c r="H1741" t="s">
        <v>546</v>
      </c>
      <c r="I1741">
        <v>1982</v>
      </c>
      <c r="J1741">
        <f>2025-Table_Customer_Lookup[[#This Row],[birth_year]]</f>
        <v>43</v>
      </c>
      <c r="K1741">
        <f ca="1">RANDBETWEEN(120,300)</f>
        <v>216</v>
      </c>
      <c r="N1741" s="13" t="str" cm="1">
        <f t="array" ref="N1741">_xlfn.IFS(Table_Customer_Lookup[[#This Row],[home_store]]=3,"Low",Table_Customer_Lookup[[#This Row],[home_store]]=5,"Middle",Table_Customer_Lookup[[#This Row],[home_store]]=8,"High")</f>
        <v>Low</v>
      </c>
      <c r="O1741" s="12">
        <f t="shared" si="27"/>
        <v>10</v>
      </c>
      <c r="P1741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Cara</v>
      </c>
      <c r="Q1741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Solis</v>
      </c>
    </row>
    <row r="1742" spans="1:17" x14ac:dyDescent="0.3">
      <c r="A1742">
        <v>557</v>
      </c>
      <c r="B1742">
        <v>3</v>
      </c>
      <c r="C1742" t="s">
        <v>1312</v>
      </c>
      <c r="D1742" t="s">
        <v>1313</v>
      </c>
      <c r="E1742" s="5">
        <v>43268</v>
      </c>
      <c r="F1742" t="s">
        <v>1314</v>
      </c>
      <c r="G1742" s="5">
        <v>30326</v>
      </c>
      <c r="H1742" t="s">
        <v>546</v>
      </c>
      <c r="I1742">
        <v>1983</v>
      </c>
      <c r="J1742">
        <f>2025-Table_Customer_Lookup[[#This Row],[birth_year]]</f>
        <v>42</v>
      </c>
      <c r="K1742">
        <f ca="1">RANDBETWEEN(120,300)</f>
        <v>255</v>
      </c>
      <c r="N1742" s="13" t="str" cm="1">
        <f t="array" ref="N1742">_xlfn.IFS(Table_Customer_Lookup[[#This Row],[home_store]]=3,"Low",Table_Customer_Lookup[[#This Row],[home_store]]=5,"Middle",Table_Customer_Lookup[[#This Row],[home_store]]=8,"High")</f>
        <v>Low</v>
      </c>
      <c r="O1742" s="12">
        <f t="shared" si="27"/>
        <v>15</v>
      </c>
      <c r="P1742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Selma</v>
      </c>
      <c r="Q1742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Blackburn</v>
      </c>
    </row>
    <row r="1743" spans="1:17" x14ac:dyDescent="0.3">
      <c r="A1743">
        <v>560</v>
      </c>
      <c r="B1743">
        <v>3</v>
      </c>
      <c r="C1743" t="s">
        <v>1321</v>
      </c>
      <c r="D1743" t="s">
        <v>1322</v>
      </c>
      <c r="E1743" s="5">
        <v>43274</v>
      </c>
      <c r="F1743" t="s">
        <v>1323</v>
      </c>
      <c r="G1743" s="5">
        <v>30466</v>
      </c>
      <c r="H1743" t="s">
        <v>546</v>
      </c>
      <c r="I1743">
        <v>1983</v>
      </c>
      <c r="J1743">
        <f>2025-Table_Customer_Lookup[[#This Row],[birth_year]]</f>
        <v>42</v>
      </c>
      <c r="K1743">
        <f ca="1">RANDBETWEEN(120,300)</f>
        <v>201</v>
      </c>
      <c r="N1743" s="13" t="str" cm="1">
        <f t="array" ref="N1743">_xlfn.IFS(Table_Customer_Lookup[[#This Row],[home_store]]=3,"Low",Table_Customer_Lookup[[#This Row],[home_store]]=5,"Middle",Table_Customer_Lookup[[#This Row],[home_store]]=8,"High")</f>
        <v>Low</v>
      </c>
      <c r="O1743" s="12">
        <f t="shared" si="27"/>
        <v>12</v>
      </c>
      <c r="P1743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Quyn</v>
      </c>
      <c r="Q1743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Langley</v>
      </c>
    </row>
    <row r="1744" spans="1:17" x14ac:dyDescent="0.3">
      <c r="A1744">
        <v>564</v>
      </c>
      <c r="B1744">
        <v>3</v>
      </c>
      <c r="C1744" t="s">
        <v>1333</v>
      </c>
      <c r="D1744" t="s">
        <v>1334</v>
      </c>
      <c r="E1744" s="5">
        <v>43282</v>
      </c>
      <c r="F1744" t="s">
        <v>1335</v>
      </c>
      <c r="G1744" s="5">
        <v>30652</v>
      </c>
      <c r="H1744" t="s">
        <v>546</v>
      </c>
      <c r="I1744">
        <v>1983</v>
      </c>
      <c r="J1744">
        <f>2025-Table_Customer_Lookup[[#This Row],[birth_year]]</f>
        <v>42</v>
      </c>
      <c r="K1744">
        <f ca="1">RANDBETWEEN(120,300)</f>
        <v>250</v>
      </c>
      <c r="N1744" s="13" t="str" cm="1">
        <f t="array" ref="N1744">_xlfn.IFS(Table_Customer_Lookup[[#This Row],[home_store]]=3,"Low",Table_Customer_Lookup[[#This Row],[home_store]]=5,"Middle",Table_Customer_Lookup[[#This Row],[home_store]]=8,"High")</f>
        <v>Low</v>
      </c>
      <c r="O1744" s="12">
        <f t="shared" si="27"/>
        <v>12</v>
      </c>
      <c r="P1744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Pascale</v>
      </c>
      <c r="Q1744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Wolf</v>
      </c>
    </row>
    <row r="1745" spans="1:17" x14ac:dyDescent="0.3">
      <c r="A1745">
        <v>568</v>
      </c>
      <c r="B1745">
        <v>3</v>
      </c>
      <c r="C1745" t="s">
        <v>1345</v>
      </c>
      <c r="D1745" t="s">
        <v>1346</v>
      </c>
      <c r="E1745" s="5">
        <v>43291</v>
      </c>
      <c r="F1745" t="s">
        <v>1347</v>
      </c>
      <c r="G1745" s="5">
        <v>30838</v>
      </c>
      <c r="H1745" t="s">
        <v>546</v>
      </c>
      <c r="I1745">
        <v>1984</v>
      </c>
      <c r="J1745">
        <f>2025-Table_Customer_Lookup[[#This Row],[birth_year]]</f>
        <v>41</v>
      </c>
      <c r="K1745">
        <f ca="1">RANDBETWEEN(120,300)</f>
        <v>175</v>
      </c>
      <c r="N1745" s="13" t="str" cm="1">
        <f t="array" ref="N1745">_xlfn.IFS(Table_Customer_Lookup[[#This Row],[home_store]]=3,"Low",Table_Customer_Lookup[[#This Row],[home_store]]=5,"Middle",Table_Customer_Lookup[[#This Row],[home_store]]=8,"High")</f>
        <v>Low</v>
      </c>
      <c r="O1745" s="12">
        <f t="shared" si="27"/>
        <v>9</v>
      </c>
      <c r="P1745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Quin</v>
      </c>
      <c r="Q1745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Gray</v>
      </c>
    </row>
    <row r="1746" spans="1:17" x14ac:dyDescent="0.3">
      <c r="A1746">
        <v>570</v>
      </c>
      <c r="B1746">
        <v>3</v>
      </c>
      <c r="C1746" t="s">
        <v>1351</v>
      </c>
      <c r="D1746" t="s">
        <v>1352</v>
      </c>
      <c r="E1746" s="5">
        <v>43295</v>
      </c>
      <c r="F1746" t="s">
        <v>1353</v>
      </c>
      <c r="G1746" s="5">
        <v>30932</v>
      </c>
      <c r="H1746" t="s">
        <v>546</v>
      </c>
      <c r="I1746">
        <v>1984</v>
      </c>
      <c r="J1746">
        <f>2025-Table_Customer_Lookup[[#This Row],[birth_year]]</f>
        <v>41</v>
      </c>
      <c r="K1746">
        <f ca="1">RANDBETWEEN(120,300)</f>
        <v>163</v>
      </c>
      <c r="N1746" s="13" t="str" cm="1">
        <f t="array" ref="N1746">_xlfn.IFS(Table_Customer_Lookup[[#This Row],[home_store]]=3,"Low",Table_Customer_Lookup[[#This Row],[home_store]]=5,"Middle",Table_Customer_Lookup[[#This Row],[home_store]]=8,"High")</f>
        <v>Low</v>
      </c>
      <c r="O1746" s="12">
        <f t="shared" si="27"/>
        <v>13</v>
      </c>
      <c r="P1746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Tamara</v>
      </c>
      <c r="Q1746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Guerra</v>
      </c>
    </row>
    <row r="1747" spans="1:17" x14ac:dyDescent="0.3">
      <c r="A1747">
        <v>572</v>
      </c>
      <c r="B1747">
        <v>3</v>
      </c>
      <c r="C1747" t="s">
        <v>1357</v>
      </c>
      <c r="D1747" t="s">
        <v>1358</v>
      </c>
      <c r="E1747" s="5">
        <v>43299</v>
      </c>
      <c r="F1747" t="s">
        <v>1359</v>
      </c>
      <c r="G1747" s="5">
        <v>31025</v>
      </c>
      <c r="H1747" t="s">
        <v>546</v>
      </c>
      <c r="I1747">
        <v>1984</v>
      </c>
      <c r="J1747">
        <f>2025-Table_Customer_Lookup[[#This Row],[birth_year]]</f>
        <v>41</v>
      </c>
      <c r="K1747">
        <f ca="1">RANDBETWEEN(120,300)</f>
        <v>206</v>
      </c>
      <c r="N1747" s="13" t="str" cm="1">
        <f t="array" ref="N1747">_xlfn.IFS(Table_Customer_Lookup[[#This Row],[home_store]]=3,"Low",Table_Customer_Lookup[[#This Row],[home_store]]=5,"Middle",Table_Customer_Lookup[[#This Row],[home_store]]=8,"High")</f>
        <v>Low</v>
      </c>
      <c r="O1747" s="12">
        <f t="shared" si="27"/>
        <v>16</v>
      </c>
      <c r="P1747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September</v>
      </c>
      <c r="Q1747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Morgan</v>
      </c>
    </row>
    <row r="1748" spans="1:17" x14ac:dyDescent="0.3">
      <c r="A1748">
        <v>576</v>
      </c>
      <c r="B1748">
        <v>3</v>
      </c>
      <c r="C1748" t="s">
        <v>1369</v>
      </c>
      <c r="D1748" t="s">
        <v>1370</v>
      </c>
      <c r="E1748" s="5">
        <v>43307</v>
      </c>
      <c r="F1748" t="s">
        <v>1371</v>
      </c>
      <c r="G1748" s="5">
        <v>31211</v>
      </c>
      <c r="H1748" t="s">
        <v>546</v>
      </c>
      <c r="I1748">
        <v>1985</v>
      </c>
      <c r="J1748">
        <f>2025-Table_Customer_Lookup[[#This Row],[birth_year]]</f>
        <v>40</v>
      </c>
      <c r="K1748">
        <f ca="1">RANDBETWEEN(120,300)</f>
        <v>163</v>
      </c>
      <c r="N1748" s="13" t="str" cm="1">
        <f t="array" ref="N1748">_xlfn.IFS(Table_Customer_Lookup[[#This Row],[home_store]]=3,"Low",Table_Customer_Lookup[[#This Row],[home_store]]=5,"Middle",Table_Customer_Lookup[[#This Row],[home_store]]=8,"High")</f>
        <v>Low</v>
      </c>
      <c r="O1748" s="12">
        <f t="shared" si="27"/>
        <v>11</v>
      </c>
      <c r="P1748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Fallon</v>
      </c>
      <c r="Q1748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Dean</v>
      </c>
    </row>
    <row r="1749" spans="1:17" x14ac:dyDescent="0.3">
      <c r="A1749">
        <v>579</v>
      </c>
      <c r="B1749">
        <v>3</v>
      </c>
      <c r="C1749" t="s">
        <v>1378</v>
      </c>
      <c r="D1749" t="s">
        <v>1379</v>
      </c>
      <c r="E1749" s="5">
        <v>43313</v>
      </c>
      <c r="F1749" t="s">
        <v>1380</v>
      </c>
      <c r="G1749" s="5">
        <v>31351</v>
      </c>
      <c r="H1749" t="s">
        <v>546</v>
      </c>
      <c r="I1749">
        <v>1985</v>
      </c>
      <c r="J1749">
        <f>2025-Table_Customer_Lookup[[#This Row],[birth_year]]</f>
        <v>40</v>
      </c>
      <c r="K1749">
        <f ca="1">RANDBETWEEN(120,300)</f>
        <v>242</v>
      </c>
      <c r="N1749" s="13" t="str" cm="1">
        <f t="array" ref="N1749">_xlfn.IFS(Table_Customer_Lookup[[#This Row],[home_store]]=3,"Low",Table_Customer_Lookup[[#This Row],[home_store]]=5,"Middle",Table_Customer_Lookup[[#This Row],[home_store]]=8,"High")</f>
        <v>Low</v>
      </c>
      <c r="O1749" s="12">
        <f t="shared" si="27"/>
        <v>18</v>
      </c>
      <c r="P1749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Hyacinth</v>
      </c>
      <c r="Q1749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Gallagher</v>
      </c>
    </row>
    <row r="1750" spans="1:17" x14ac:dyDescent="0.3">
      <c r="A1750">
        <v>580</v>
      </c>
      <c r="B1750">
        <v>3</v>
      </c>
      <c r="C1750" t="s">
        <v>1381</v>
      </c>
      <c r="D1750" t="s">
        <v>1382</v>
      </c>
      <c r="E1750" s="5">
        <v>43315</v>
      </c>
      <c r="F1750" t="s">
        <v>1383</v>
      </c>
      <c r="G1750" s="5">
        <v>31398</v>
      </c>
      <c r="H1750" t="s">
        <v>546</v>
      </c>
      <c r="I1750">
        <v>1985</v>
      </c>
      <c r="J1750">
        <f>2025-Table_Customer_Lookup[[#This Row],[birth_year]]</f>
        <v>40</v>
      </c>
      <c r="K1750">
        <f ca="1">RANDBETWEEN(120,300)</f>
        <v>239</v>
      </c>
      <c r="N1750" s="13" t="str" cm="1">
        <f t="array" ref="N1750">_xlfn.IFS(Table_Customer_Lookup[[#This Row],[home_store]]=3,"Low",Table_Customer_Lookup[[#This Row],[home_store]]=5,"Middle",Table_Customer_Lookup[[#This Row],[home_store]]=8,"High")</f>
        <v>Low</v>
      </c>
      <c r="O1750" s="12">
        <f t="shared" si="27"/>
        <v>13</v>
      </c>
      <c r="P1750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Carissa</v>
      </c>
      <c r="Q1750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Ayers</v>
      </c>
    </row>
    <row r="1751" spans="1:17" x14ac:dyDescent="0.3">
      <c r="A1751">
        <v>584</v>
      </c>
      <c r="B1751">
        <v>3</v>
      </c>
      <c r="C1751" t="s">
        <v>1393</v>
      </c>
      <c r="D1751" t="s">
        <v>1394</v>
      </c>
      <c r="E1751" s="5">
        <v>43324</v>
      </c>
      <c r="F1751" t="s">
        <v>1395</v>
      </c>
      <c r="G1751" s="5">
        <v>31584</v>
      </c>
      <c r="H1751" t="s">
        <v>546</v>
      </c>
      <c r="I1751">
        <v>1986</v>
      </c>
      <c r="J1751">
        <f>2025-Table_Customer_Lookup[[#This Row],[birth_year]]</f>
        <v>39</v>
      </c>
      <c r="K1751">
        <f ca="1">RANDBETWEEN(120,300)</f>
        <v>274</v>
      </c>
      <c r="N1751" s="13" t="str" cm="1">
        <f t="array" ref="N1751">_xlfn.IFS(Table_Customer_Lookup[[#This Row],[home_store]]=3,"Low",Table_Customer_Lookup[[#This Row],[home_store]]=5,"Middle",Table_Customer_Lookup[[#This Row],[home_store]]=8,"High")</f>
        <v>Low</v>
      </c>
      <c r="O1751" s="12">
        <f t="shared" si="27"/>
        <v>11</v>
      </c>
      <c r="P1751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Joelle</v>
      </c>
      <c r="Q1751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Hood</v>
      </c>
    </row>
    <row r="1752" spans="1:17" x14ac:dyDescent="0.3">
      <c r="A1752">
        <v>588</v>
      </c>
      <c r="B1752">
        <v>3</v>
      </c>
      <c r="C1752" t="s">
        <v>1405</v>
      </c>
      <c r="D1752" t="s">
        <v>1406</v>
      </c>
      <c r="E1752" s="5">
        <v>43332</v>
      </c>
      <c r="F1752" t="s">
        <v>1407</v>
      </c>
      <c r="G1752" s="5">
        <v>31770</v>
      </c>
      <c r="H1752" t="s">
        <v>546</v>
      </c>
      <c r="I1752">
        <v>1986</v>
      </c>
      <c r="J1752">
        <f>2025-Table_Customer_Lookup[[#This Row],[birth_year]]</f>
        <v>39</v>
      </c>
      <c r="K1752">
        <f ca="1">RANDBETWEEN(120,300)</f>
        <v>253</v>
      </c>
      <c r="N1752" s="13" t="str" cm="1">
        <f t="array" ref="N1752">_xlfn.IFS(Table_Customer_Lookup[[#This Row],[home_store]]=3,"Low",Table_Customer_Lookup[[#This Row],[home_store]]=5,"Middle",Table_Customer_Lookup[[#This Row],[home_store]]=8,"High")</f>
        <v>Low</v>
      </c>
      <c r="O1752" s="12">
        <f t="shared" si="27"/>
        <v>12</v>
      </c>
      <c r="P1752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Gail</v>
      </c>
      <c r="Q1752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Harrell</v>
      </c>
    </row>
    <row r="1753" spans="1:17" x14ac:dyDescent="0.3">
      <c r="A1753">
        <v>590</v>
      </c>
      <c r="B1753">
        <v>3</v>
      </c>
      <c r="C1753" t="s">
        <v>1411</v>
      </c>
      <c r="D1753" t="s">
        <v>1412</v>
      </c>
      <c r="E1753" s="5">
        <v>43336</v>
      </c>
      <c r="F1753" t="s">
        <v>1413</v>
      </c>
      <c r="G1753" s="5">
        <v>31864</v>
      </c>
      <c r="H1753" t="s">
        <v>546</v>
      </c>
      <c r="I1753">
        <v>1987</v>
      </c>
      <c r="J1753">
        <f>2025-Table_Customer_Lookup[[#This Row],[birth_year]]</f>
        <v>38</v>
      </c>
      <c r="K1753">
        <f ca="1">RANDBETWEEN(120,300)</f>
        <v>152</v>
      </c>
      <c r="N1753" s="13" t="str" cm="1">
        <f t="array" ref="N1753">_xlfn.IFS(Table_Customer_Lookup[[#This Row],[home_store]]=3,"Low",Table_Customer_Lookup[[#This Row],[home_store]]=5,"Middle",Table_Customer_Lookup[[#This Row],[home_store]]=8,"High")</f>
        <v>Low</v>
      </c>
      <c r="O1753" s="12">
        <f t="shared" si="27"/>
        <v>11</v>
      </c>
      <c r="P1753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Simone</v>
      </c>
      <c r="Q1753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Rush</v>
      </c>
    </row>
    <row r="1754" spans="1:17" x14ac:dyDescent="0.3">
      <c r="A1754">
        <v>592</v>
      </c>
      <c r="B1754">
        <v>3</v>
      </c>
      <c r="C1754" t="s">
        <v>1417</v>
      </c>
      <c r="D1754" t="s">
        <v>1418</v>
      </c>
      <c r="E1754" s="5">
        <v>43340</v>
      </c>
      <c r="F1754" t="s">
        <v>1419</v>
      </c>
      <c r="G1754" s="5">
        <v>31957</v>
      </c>
      <c r="H1754" t="s">
        <v>546</v>
      </c>
      <c r="I1754">
        <v>1987</v>
      </c>
      <c r="J1754">
        <f>2025-Table_Customer_Lookup[[#This Row],[birth_year]]</f>
        <v>38</v>
      </c>
      <c r="K1754">
        <f ca="1">RANDBETWEEN(120,300)</f>
        <v>183</v>
      </c>
      <c r="N1754" s="13" t="str" cm="1">
        <f t="array" ref="N1754">_xlfn.IFS(Table_Customer_Lookup[[#This Row],[home_store]]=3,"Low",Table_Customer_Lookup[[#This Row],[home_store]]=5,"Middle",Table_Customer_Lookup[[#This Row],[home_store]]=8,"High")</f>
        <v>Low</v>
      </c>
      <c r="O1754" s="12">
        <f t="shared" si="27"/>
        <v>11</v>
      </c>
      <c r="P1754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Daryl</v>
      </c>
      <c r="Q1754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Watts</v>
      </c>
    </row>
    <row r="1755" spans="1:17" x14ac:dyDescent="0.3">
      <c r="A1755">
        <v>595</v>
      </c>
      <c r="B1755">
        <v>3</v>
      </c>
      <c r="C1755" t="s">
        <v>1426</v>
      </c>
      <c r="D1755" t="s">
        <v>1427</v>
      </c>
      <c r="E1755" s="5">
        <v>43346</v>
      </c>
      <c r="F1755" t="s">
        <v>1428</v>
      </c>
      <c r="G1755" s="5">
        <v>32097</v>
      </c>
      <c r="H1755" t="s">
        <v>546</v>
      </c>
      <c r="I1755">
        <v>1987</v>
      </c>
      <c r="J1755">
        <f>2025-Table_Customer_Lookup[[#This Row],[birth_year]]</f>
        <v>38</v>
      </c>
      <c r="K1755">
        <f ca="1">RANDBETWEEN(120,300)</f>
        <v>293</v>
      </c>
      <c r="N1755" s="13" t="str" cm="1">
        <f t="array" ref="N1755">_xlfn.IFS(Table_Customer_Lookup[[#This Row],[home_store]]=3,"Low",Table_Customer_Lookup[[#This Row],[home_store]]=5,"Middle",Table_Customer_Lookup[[#This Row],[home_store]]=8,"High")</f>
        <v>Low</v>
      </c>
      <c r="O1755" s="12">
        <f t="shared" si="27"/>
        <v>13</v>
      </c>
      <c r="P1755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Debra</v>
      </c>
      <c r="Q1755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Sanchez</v>
      </c>
    </row>
    <row r="1756" spans="1:17" x14ac:dyDescent="0.3">
      <c r="A1756">
        <v>596</v>
      </c>
      <c r="B1756">
        <v>3</v>
      </c>
      <c r="C1756" t="s">
        <v>1429</v>
      </c>
      <c r="D1756" t="s">
        <v>1430</v>
      </c>
      <c r="E1756" s="5">
        <v>43348</v>
      </c>
      <c r="F1756" t="s">
        <v>1431</v>
      </c>
      <c r="G1756" s="5">
        <v>32143</v>
      </c>
      <c r="H1756" t="s">
        <v>546</v>
      </c>
      <c r="I1756">
        <v>1988</v>
      </c>
      <c r="J1756">
        <f>2025-Table_Customer_Lookup[[#This Row],[birth_year]]</f>
        <v>37</v>
      </c>
      <c r="K1756">
        <f ca="1">RANDBETWEEN(120,300)</f>
        <v>144</v>
      </c>
      <c r="N1756" s="13" t="str" cm="1">
        <f t="array" ref="N1756">_xlfn.IFS(Table_Customer_Lookup[[#This Row],[home_store]]=3,"Low",Table_Customer_Lookup[[#This Row],[home_store]]=5,"Middle",Table_Customer_Lookup[[#This Row],[home_store]]=8,"High")</f>
        <v>Low</v>
      </c>
      <c r="O1756" s="12">
        <f t="shared" si="27"/>
        <v>14</v>
      </c>
      <c r="P1756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Sandra</v>
      </c>
      <c r="Q1756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Ratliff</v>
      </c>
    </row>
    <row r="1757" spans="1:17" x14ac:dyDescent="0.3">
      <c r="A1757">
        <v>600</v>
      </c>
      <c r="B1757">
        <v>3</v>
      </c>
      <c r="C1757" t="s">
        <v>1441</v>
      </c>
      <c r="D1757" t="s">
        <v>1442</v>
      </c>
      <c r="E1757" s="5">
        <v>43357</v>
      </c>
      <c r="F1757" t="s">
        <v>1443</v>
      </c>
      <c r="G1757" s="5">
        <v>32330</v>
      </c>
      <c r="H1757" t="s">
        <v>546</v>
      </c>
      <c r="I1757">
        <v>1988</v>
      </c>
      <c r="J1757">
        <f>2025-Table_Customer_Lookup[[#This Row],[birth_year]]</f>
        <v>37</v>
      </c>
      <c r="K1757">
        <f ca="1">RANDBETWEEN(120,300)</f>
        <v>134</v>
      </c>
      <c r="N1757" s="13" t="str" cm="1">
        <f t="array" ref="N1757">_xlfn.IFS(Table_Customer_Lookup[[#This Row],[home_store]]=3,"Low",Table_Customer_Lookup[[#This Row],[home_store]]=5,"Middle",Table_Customer_Lookup[[#This Row],[home_store]]=8,"High")</f>
        <v>Low</v>
      </c>
      <c r="O1757" s="12">
        <f t="shared" si="27"/>
        <v>13</v>
      </c>
      <c r="P1757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Sopoline</v>
      </c>
      <c r="Q1757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Bird</v>
      </c>
    </row>
    <row r="1758" spans="1:17" x14ac:dyDescent="0.3">
      <c r="A1758">
        <v>601</v>
      </c>
      <c r="B1758">
        <v>3</v>
      </c>
      <c r="C1758" t="s">
        <v>1444</v>
      </c>
      <c r="D1758" t="s">
        <v>1445</v>
      </c>
      <c r="E1758" s="5">
        <v>43359</v>
      </c>
      <c r="F1758" t="s">
        <v>1446</v>
      </c>
      <c r="G1758" s="5">
        <v>32376</v>
      </c>
      <c r="H1758" t="s">
        <v>546</v>
      </c>
      <c r="I1758">
        <v>1988</v>
      </c>
      <c r="J1758">
        <f>2025-Table_Customer_Lookup[[#This Row],[birth_year]]</f>
        <v>37</v>
      </c>
      <c r="K1758">
        <f ca="1">RANDBETWEEN(120,300)</f>
        <v>269</v>
      </c>
      <c r="N1758" s="13" t="str" cm="1">
        <f t="array" ref="N1758">_xlfn.IFS(Table_Customer_Lookup[[#This Row],[home_store]]=3,"Low",Table_Customer_Lookup[[#This Row],[home_store]]=5,"Middle",Table_Customer_Lookup[[#This Row],[home_store]]=8,"High")</f>
        <v>Low</v>
      </c>
      <c r="O1758" s="12">
        <f t="shared" si="27"/>
        <v>14</v>
      </c>
      <c r="P1758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Amanda</v>
      </c>
      <c r="Q1758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Workman</v>
      </c>
    </row>
    <row r="1759" spans="1:17" x14ac:dyDescent="0.3">
      <c r="A1759">
        <v>604</v>
      </c>
      <c r="B1759">
        <v>3</v>
      </c>
      <c r="C1759" t="s">
        <v>1453</v>
      </c>
      <c r="D1759" t="s">
        <v>1454</v>
      </c>
      <c r="E1759" s="5">
        <v>43365</v>
      </c>
      <c r="F1759" t="s">
        <v>1455</v>
      </c>
      <c r="G1759" s="5">
        <v>32516</v>
      </c>
      <c r="H1759" t="s">
        <v>546</v>
      </c>
      <c r="I1759">
        <v>1989</v>
      </c>
      <c r="J1759">
        <f>2025-Table_Customer_Lookup[[#This Row],[birth_year]]</f>
        <v>36</v>
      </c>
      <c r="K1759">
        <f ca="1">RANDBETWEEN(120,300)</f>
        <v>217</v>
      </c>
      <c r="N1759" s="13" t="str" cm="1">
        <f t="array" ref="N1759">_xlfn.IFS(Table_Customer_Lookup[[#This Row],[home_store]]=3,"Low",Table_Customer_Lookup[[#This Row],[home_store]]=5,"Middle",Table_Customer_Lookup[[#This Row],[home_store]]=8,"High")</f>
        <v>Low</v>
      </c>
      <c r="O1759" s="12">
        <f t="shared" si="27"/>
        <v>13</v>
      </c>
      <c r="P1759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Camille</v>
      </c>
      <c r="Q1759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Tyler</v>
      </c>
    </row>
    <row r="1760" spans="1:17" x14ac:dyDescent="0.3">
      <c r="A1760">
        <v>608</v>
      </c>
      <c r="B1760">
        <v>3</v>
      </c>
      <c r="C1760" t="s">
        <v>1465</v>
      </c>
      <c r="D1760" t="s">
        <v>1466</v>
      </c>
      <c r="E1760" s="5">
        <v>43373</v>
      </c>
      <c r="F1760" t="s">
        <v>1467</v>
      </c>
      <c r="G1760" s="5">
        <v>32702</v>
      </c>
      <c r="H1760" t="s">
        <v>546</v>
      </c>
      <c r="I1760">
        <v>1989</v>
      </c>
      <c r="J1760">
        <f>2025-Table_Customer_Lookup[[#This Row],[birth_year]]</f>
        <v>36</v>
      </c>
      <c r="K1760">
        <f ca="1">RANDBETWEEN(120,300)</f>
        <v>204</v>
      </c>
      <c r="N1760" s="13" t="str" cm="1">
        <f t="array" ref="N1760">_xlfn.IFS(Table_Customer_Lookup[[#This Row],[home_store]]=3,"Low",Table_Customer_Lookup[[#This Row],[home_store]]=5,"Middle",Table_Customer_Lookup[[#This Row],[home_store]]=8,"High")</f>
        <v>Low</v>
      </c>
      <c r="O1760" s="12">
        <f t="shared" si="27"/>
        <v>12</v>
      </c>
      <c r="P1760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Alisa</v>
      </c>
      <c r="Q1760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Briggs</v>
      </c>
    </row>
    <row r="1761" spans="1:17" x14ac:dyDescent="0.3">
      <c r="A1761">
        <v>610</v>
      </c>
      <c r="B1761">
        <v>3</v>
      </c>
      <c r="C1761" t="s">
        <v>1471</v>
      </c>
      <c r="D1761" t="s">
        <v>1472</v>
      </c>
      <c r="E1761" s="5">
        <v>43377</v>
      </c>
      <c r="F1761" t="s">
        <v>1473</v>
      </c>
      <c r="G1761" s="5">
        <v>32796</v>
      </c>
      <c r="H1761" t="s">
        <v>546</v>
      </c>
      <c r="I1761">
        <v>1989</v>
      </c>
      <c r="J1761">
        <f>2025-Table_Customer_Lookup[[#This Row],[birth_year]]</f>
        <v>36</v>
      </c>
      <c r="K1761">
        <f ca="1">RANDBETWEEN(120,300)</f>
        <v>243</v>
      </c>
      <c r="N1761" s="13" t="str" cm="1">
        <f t="array" ref="N1761">_xlfn.IFS(Table_Customer_Lookup[[#This Row],[home_store]]=3,"Low",Table_Customer_Lookup[[#This Row],[home_store]]=5,"Middle",Table_Customer_Lookup[[#This Row],[home_store]]=8,"High")</f>
        <v>Low</v>
      </c>
      <c r="O1761" s="12">
        <f t="shared" si="27"/>
        <v>12</v>
      </c>
      <c r="P1761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Adria</v>
      </c>
      <c r="Q1761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Joyner</v>
      </c>
    </row>
    <row r="1762" spans="1:17" x14ac:dyDescent="0.3">
      <c r="A1762">
        <v>612</v>
      </c>
      <c r="B1762">
        <v>3</v>
      </c>
      <c r="C1762" t="s">
        <v>1477</v>
      </c>
      <c r="D1762" t="s">
        <v>1478</v>
      </c>
      <c r="E1762" s="5">
        <v>43382</v>
      </c>
      <c r="F1762" t="s">
        <v>1479</v>
      </c>
      <c r="G1762" s="5">
        <v>32889</v>
      </c>
      <c r="H1762" t="s">
        <v>546</v>
      </c>
      <c r="I1762">
        <v>1990</v>
      </c>
      <c r="J1762">
        <f>2025-Table_Customer_Lookup[[#This Row],[birth_year]]</f>
        <v>35</v>
      </c>
      <c r="K1762">
        <f ca="1">RANDBETWEEN(120,300)</f>
        <v>216</v>
      </c>
      <c r="N1762" s="13" t="str" cm="1">
        <f t="array" ref="N1762">_xlfn.IFS(Table_Customer_Lookup[[#This Row],[home_store]]=3,"Low",Table_Customer_Lookup[[#This Row],[home_store]]=5,"Middle",Table_Customer_Lookup[[#This Row],[home_store]]=8,"High")</f>
        <v>Low</v>
      </c>
      <c r="O1762" s="12">
        <f t="shared" si="27"/>
        <v>11</v>
      </c>
      <c r="P1762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Halee</v>
      </c>
      <c r="Q1762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Perez</v>
      </c>
    </row>
    <row r="1763" spans="1:17" x14ac:dyDescent="0.3">
      <c r="A1763">
        <v>614</v>
      </c>
      <c r="B1763">
        <v>3</v>
      </c>
      <c r="C1763" t="s">
        <v>1483</v>
      </c>
      <c r="D1763" t="s">
        <v>1484</v>
      </c>
      <c r="E1763" s="5">
        <v>43386</v>
      </c>
      <c r="F1763" t="s">
        <v>1485</v>
      </c>
      <c r="G1763" s="5">
        <v>32982</v>
      </c>
      <c r="H1763" t="s">
        <v>546</v>
      </c>
      <c r="I1763">
        <v>1990</v>
      </c>
      <c r="J1763">
        <f>2025-Table_Customer_Lookup[[#This Row],[birth_year]]</f>
        <v>35</v>
      </c>
      <c r="K1763">
        <f ca="1">RANDBETWEEN(120,300)</f>
        <v>219</v>
      </c>
      <c r="N1763" s="13" t="str" cm="1">
        <f t="array" ref="N1763">_xlfn.IFS(Table_Customer_Lookup[[#This Row],[home_store]]=3,"Low",Table_Customer_Lookup[[#This Row],[home_store]]=5,"Middle",Table_Customer_Lookup[[#This Row],[home_store]]=8,"High")</f>
        <v>Low</v>
      </c>
      <c r="O1763" s="12">
        <f t="shared" si="27"/>
        <v>12</v>
      </c>
      <c r="P1763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Quinn</v>
      </c>
      <c r="Q1763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Conrad</v>
      </c>
    </row>
    <row r="1764" spans="1:17" x14ac:dyDescent="0.3">
      <c r="A1764">
        <v>616</v>
      </c>
      <c r="B1764">
        <v>3</v>
      </c>
      <c r="C1764" t="s">
        <v>1489</v>
      </c>
      <c r="D1764" t="s">
        <v>1490</v>
      </c>
      <c r="E1764" s="5">
        <v>43390</v>
      </c>
      <c r="F1764" t="s">
        <v>1491</v>
      </c>
      <c r="G1764" s="5">
        <v>33075</v>
      </c>
      <c r="H1764" t="s">
        <v>546</v>
      </c>
      <c r="I1764">
        <v>1990</v>
      </c>
      <c r="J1764">
        <f>2025-Table_Customer_Lookup[[#This Row],[birth_year]]</f>
        <v>35</v>
      </c>
      <c r="K1764">
        <f ca="1">RANDBETWEEN(120,300)</f>
        <v>130</v>
      </c>
      <c r="N1764" s="13" t="str" cm="1">
        <f t="array" ref="N1764">_xlfn.IFS(Table_Customer_Lookup[[#This Row],[home_store]]=3,"Low",Table_Customer_Lookup[[#This Row],[home_store]]=5,"Middle",Table_Customer_Lookup[[#This Row],[home_store]]=8,"High")</f>
        <v>Low</v>
      </c>
      <c r="O1764" s="12">
        <f t="shared" si="27"/>
        <v>13</v>
      </c>
      <c r="P1764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Florence</v>
      </c>
      <c r="Q1764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Moon</v>
      </c>
    </row>
    <row r="1765" spans="1:17" x14ac:dyDescent="0.3">
      <c r="A1765">
        <v>620</v>
      </c>
      <c r="B1765">
        <v>3</v>
      </c>
      <c r="C1765" t="s">
        <v>1501</v>
      </c>
      <c r="D1765" t="s">
        <v>1502</v>
      </c>
      <c r="E1765" s="5">
        <v>43398</v>
      </c>
      <c r="F1765" t="s">
        <v>1503</v>
      </c>
      <c r="G1765" s="5">
        <v>33262</v>
      </c>
      <c r="H1765" t="s">
        <v>546</v>
      </c>
      <c r="I1765">
        <v>1991</v>
      </c>
      <c r="J1765">
        <f>2025-Table_Customer_Lookup[[#This Row],[birth_year]]</f>
        <v>34</v>
      </c>
      <c r="K1765">
        <f ca="1">RANDBETWEEN(120,300)</f>
        <v>155</v>
      </c>
      <c r="N1765" s="13" t="str" cm="1">
        <f t="array" ref="N1765">_xlfn.IFS(Table_Customer_Lookup[[#This Row],[home_store]]=3,"Low",Table_Customer_Lookup[[#This Row],[home_store]]=5,"Middle",Table_Customer_Lookup[[#This Row],[home_store]]=8,"High")</f>
        <v>Low</v>
      </c>
      <c r="O1765" s="12">
        <f t="shared" si="27"/>
        <v>16</v>
      </c>
      <c r="P1765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Meredith</v>
      </c>
      <c r="Q1765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Sanford</v>
      </c>
    </row>
    <row r="1766" spans="1:17" x14ac:dyDescent="0.3">
      <c r="A1766">
        <v>621</v>
      </c>
      <c r="B1766">
        <v>3</v>
      </c>
      <c r="C1766" t="s">
        <v>1504</v>
      </c>
      <c r="D1766" t="s">
        <v>1505</v>
      </c>
      <c r="E1766" s="5">
        <v>43400</v>
      </c>
      <c r="F1766" t="s">
        <v>1506</v>
      </c>
      <c r="G1766" s="5">
        <v>33308</v>
      </c>
      <c r="H1766" t="s">
        <v>546</v>
      </c>
      <c r="I1766">
        <v>1991</v>
      </c>
      <c r="J1766">
        <f>2025-Table_Customer_Lookup[[#This Row],[birth_year]]</f>
        <v>34</v>
      </c>
      <c r="K1766">
        <f ca="1">RANDBETWEEN(120,300)</f>
        <v>295</v>
      </c>
      <c r="N1766" s="13" t="str" cm="1">
        <f t="array" ref="N1766">_xlfn.IFS(Table_Customer_Lookup[[#This Row],[home_store]]=3,"Low",Table_Customer_Lookup[[#This Row],[home_store]]=5,"Middle",Table_Customer_Lookup[[#This Row],[home_store]]=8,"High")</f>
        <v>Low</v>
      </c>
      <c r="O1766" s="12">
        <f t="shared" si="27"/>
        <v>16</v>
      </c>
      <c r="P1766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Savannah</v>
      </c>
      <c r="Q1766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Bennett</v>
      </c>
    </row>
    <row r="1767" spans="1:17" x14ac:dyDescent="0.3">
      <c r="A1767">
        <v>624</v>
      </c>
      <c r="B1767">
        <v>3</v>
      </c>
      <c r="C1767" t="s">
        <v>1513</v>
      </c>
      <c r="D1767" t="s">
        <v>1514</v>
      </c>
      <c r="E1767" s="5">
        <v>43406</v>
      </c>
      <c r="F1767" t="s">
        <v>1515</v>
      </c>
      <c r="G1767" s="5">
        <v>33448</v>
      </c>
      <c r="H1767" t="s">
        <v>546</v>
      </c>
      <c r="I1767">
        <v>1991</v>
      </c>
      <c r="J1767">
        <f>2025-Table_Customer_Lookup[[#This Row],[birth_year]]</f>
        <v>34</v>
      </c>
      <c r="K1767">
        <f ca="1">RANDBETWEEN(120,300)</f>
        <v>192</v>
      </c>
      <c r="N1767" s="13" t="str" cm="1">
        <f t="array" ref="N1767">_xlfn.IFS(Table_Customer_Lookup[[#This Row],[home_store]]=3,"Low",Table_Customer_Lookup[[#This Row],[home_store]]=5,"Middle",Table_Customer_Lookup[[#This Row],[home_store]]=8,"High")</f>
        <v>Low</v>
      </c>
      <c r="O1767" s="12">
        <f t="shared" si="27"/>
        <v>15</v>
      </c>
      <c r="P1767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Maggie</v>
      </c>
      <c r="Q1767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Whitaker</v>
      </c>
    </row>
    <row r="1768" spans="1:17" x14ac:dyDescent="0.3">
      <c r="A1768">
        <v>628</v>
      </c>
      <c r="B1768">
        <v>3</v>
      </c>
      <c r="C1768" t="s">
        <v>1525</v>
      </c>
      <c r="D1768" t="s">
        <v>1526</v>
      </c>
      <c r="E1768" s="5">
        <v>43415</v>
      </c>
      <c r="F1768" t="s">
        <v>1527</v>
      </c>
      <c r="G1768" s="5">
        <v>33634</v>
      </c>
      <c r="H1768" t="s">
        <v>546</v>
      </c>
      <c r="I1768">
        <v>1992</v>
      </c>
      <c r="J1768">
        <f>2025-Table_Customer_Lookup[[#This Row],[birth_year]]</f>
        <v>33</v>
      </c>
      <c r="K1768">
        <f ca="1">RANDBETWEEN(120,300)</f>
        <v>184</v>
      </c>
      <c r="N1768" s="13" t="str" cm="1">
        <f t="array" ref="N1768">_xlfn.IFS(Table_Customer_Lookup[[#This Row],[home_store]]=3,"Low",Table_Customer_Lookup[[#This Row],[home_store]]=5,"Middle",Table_Customer_Lookup[[#This Row],[home_store]]=8,"High")</f>
        <v>Low</v>
      </c>
      <c r="O1768" s="12">
        <f t="shared" si="27"/>
        <v>12</v>
      </c>
      <c r="P1768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Amena</v>
      </c>
      <c r="Q1768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Graham</v>
      </c>
    </row>
    <row r="1769" spans="1:17" x14ac:dyDescent="0.3">
      <c r="A1769">
        <v>630</v>
      </c>
      <c r="B1769">
        <v>3</v>
      </c>
      <c r="C1769" t="s">
        <v>1531</v>
      </c>
      <c r="D1769" t="s">
        <v>1532</v>
      </c>
      <c r="E1769" s="5">
        <v>43419</v>
      </c>
      <c r="F1769" t="s">
        <v>1533</v>
      </c>
      <c r="G1769" s="5">
        <v>33728</v>
      </c>
      <c r="H1769" t="s">
        <v>546</v>
      </c>
      <c r="I1769">
        <v>1992</v>
      </c>
      <c r="J1769">
        <f>2025-Table_Customer_Lookup[[#This Row],[birth_year]]</f>
        <v>33</v>
      </c>
      <c r="K1769">
        <f ca="1">RANDBETWEEN(120,300)</f>
        <v>170</v>
      </c>
      <c r="N1769" s="13" t="str" cm="1">
        <f t="array" ref="N1769">_xlfn.IFS(Table_Customer_Lookup[[#This Row],[home_store]]=3,"Low",Table_Customer_Lookup[[#This Row],[home_store]]=5,"Middle",Table_Customer_Lookup[[#This Row],[home_store]]=8,"High")</f>
        <v>Low</v>
      </c>
      <c r="O1769" s="12">
        <f t="shared" si="27"/>
        <v>9</v>
      </c>
      <c r="P1769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Bell</v>
      </c>
      <c r="Q1769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Witt</v>
      </c>
    </row>
    <row r="1770" spans="1:17" x14ac:dyDescent="0.3">
      <c r="A1770">
        <v>632</v>
      </c>
      <c r="B1770">
        <v>3</v>
      </c>
      <c r="C1770" t="s">
        <v>1537</v>
      </c>
      <c r="D1770" t="s">
        <v>1538</v>
      </c>
      <c r="E1770" s="5">
        <v>43423</v>
      </c>
      <c r="F1770" t="s">
        <v>1539</v>
      </c>
      <c r="G1770" s="5">
        <v>33821</v>
      </c>
      <c r="H1770" t="s">
        <v>546</v>
      </c>
      <c r="I1770">
        <v>1992</v>
      </c>
      <c r="J1770">
        <f>2025-Table_Customer_Lookup[[#This Row],[birth_year]]</f>
        <v>33</v>
      </c>
      <c r="K1770">
        <f ca="1">RANDBETWEEN(120,300)</f>
        <v>158</v>
      </c>
      <c r="N1770" s="13" t="str" cm="1">
        <f t="array" ref="N1770">_xlfn.IFS(Table_Customer_Lookup[[#This Row],[home_store]]=3,"Low",Table_Customer_Lookup[[#This Row],[home_store]]=5,"Middle",Table_Customer_Lookup[[#This Row],[home_store]]=8,"High")</f>
        <v>Low</v>
      </c>
      <c r="O1770" s="12">
        <f t="shared" si="27"/>
        <v>13</v>
      </c>
      <c r="P1770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Latifah</v>
      </c>
      <c r="Q1770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Myers</v>
      </c>
    </row>
    <row r="1771" spans="1:17" x14ac:dyDescent="0.3">
      <c r="A1771">
        <v>636</v>
      </c>
      <c r="B1771">
        <v>3</v>
      </c>
      <c r="C1771" t="s">
        <v>1549</v>
      </c>
      <c r="D1771" t="s">
        <v>1550</v>
      </c>
      <c r="E1771" s="5">
        <v>43431</v>
      </c>
      <c r="F1771" t="s">
        <v>1551</v>
      </c>
      <c r="G1771" s="5">
        <v>34007</v>
      </c>
      <c r="H1771" t="s">
        <v>546</v>
      </c>
      <c r="I1771">
        <v>1993</v>
      </c>
      <c r="J1771">
        <f>2025-Table_Customer_Lookup[[#This Row],[birth_year]]</f>
        <v>32</v>
      </c>
      <c r="K1771">
        <f ca="1">RANDBETWEEN(120,300)</f>
        <v>165</v>
      </c>
      <c r="N1771" s="13" t="str" cm="1">
        <f t="array" ref="N1771">_xlfn.IFS(Table_Customer_Lookup[[#This Row],[home_store]]=3,"Low",Table_Customer_Lookup[[#This Row],[home_store]]=5,"Middle",Table_Customer_Lookup[[#This Row],[home_store]]=8,"High")</f>
        <v>Low</v>
      </c>
      <c r="O1771" s="12">
        <f t="shared" si="27"/>
        <v>14</v>
      </c>
      <c r="P1771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Natalie</v>
      </c>
      <c r="Q1771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Harris</v>
      </c>
    </row>
    <row r="1772" spans="1:17" x14ac:dyDescent="0.3">
      <c r="A1772">
        <v>640</v>
      </c>
      <c r="B1772">
        <v>3</v>
      </c>
      <c r="C1772" t="s">
        <v>1561</v>
      </c>
      <c r="D1772" t="s">
        <v>1562</v>
      </c>
      <c r="E1772" s="5">
        <v>43439</v>
      </c>
      <c r="F1772" t="s">
        <v>1563</v>
      </c>
      <c r="G1772" s="5">
        <v>34194</v>
      </c>
      <c r="H1772" t="s">
        <v>546</v>
      </c>
      <c r="I1772">
        <v>1993</v>
      </c>
      <c r="J1772">
        <f>2025-Table_Customer_Lookup[[#This Row],[birth_year]]</f>
        <v>32</v>
      </c>
      <c r="K1772">
        <f ca="1">RANDBETWEEN(120,300)</f>
        <v>195</v>
      </c>
      <c r="N1772" s="13" t="str" cm="1">
        <f t="array" ref="N1772">_xlfn.IFS(Table_Customer_Lookup[[#This Row],[home_store]]=3,"Low",Table_Customer_Lookup[[#This Row],[home_store]]=5,"Middle",Table_Customer_Lookup[[#This Row],[home_store]]=8,"High")</f>
        <v>Low</v>
      </c>
      <c r="O1772" s="12">
        <f t="shared" si="27"/>
        <v>9</v>
      </c>
      <c r="P1772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Emma</v>
      </c>
      <c r="Q1772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Rice</v>
      </c>
    </row>
    <row r="1773" spans="1:17" x14ac:dyDescent="0.3">
      <c r="A1773">
        <v>643</v>
      </c>
      <c r="B1773">
        <v>3</v>
      </c>
      <c r="C1773" t="s">
        <v>1570</v>
      </c>
      <c r="D1773" t="s">
        <v>1571</v>
      </c>
      <c r="E1773" s="5">
        <v>43446</v>
      </c>
      <c r="F1773" t="s">
        <v>1572</v>
      </c>
      <c r="G1773" s="5">
        <v>34333</v>
      </c>
      <c r="H1773" t="s">
        <v>546</v>
      </c>
      <c r="I1773">
        <v>1993</v>
      </c>
      <c r="J1773">
        <f>2025-Table_Customer_Lookup[[#This Row],[birth_year]]</f>
        <v>32</v>
      </c>
      <c r="K1773">
        <f ca="1">RANDBETWEEN(120,300)</f>
        <v>173</v>
      </c>
      <c r="N1773" s="13" t="str" cm="1">
        <f t="array" ref="N1773">_xlfn.IFS(Table_Customer_Lookup[[#This Row],[home_store]]=3,"Low",Table_Customer_Lookup[[#This Row],[home_store]]=5,"Middle",Table_Customer_Lookup[[#This Row],[home_store]]=8,"High")</f>
        <v>Low</v>
      </c>
      <c r="O1773" s="12">
        <f t="shared" si="27"/>
        <v>9</v>
      </c>
      <c r="P1773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Mona</v>
      </c>
      <c r="Q1773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Hess</v>
      </c>
    </row>
    <row r="1774" spans="1:17" x14ac:dyDescent="0.3">
      <c r="A1774">
        <v>644</v>
      </c>
      <c r="B1774">
        <v>3</v>
      </c>
      <c r="C1774" t="s">
        <v>1573</v>
      </c>
      <c r="D1774" t="s">
        <v>1574</v>
      </c>
      <c r="E1774" s="5">
        <v>43448</v>
      </c>
      <c r="F1774" t="s">
        <v>1575</v>
      </c>
      <c r="G1774" s="5">
        <v>34380</v>
      </c>
      <c r="H1774" t="s">
        <v>546</v>
      </c>
      <c r="I1774">
        <v>1994</v>
      </c>
      <c r="J1774">
        <f>2025-Table_Customer_Lookup[[#This Row],[birth_year]]</f>
        <v>31</v>
      </c>
      <c r="K1774">
        <f ca="1">RANDBETWEEN(120,300)</f>
        <v>238</v>
      </c>
      <c r="N1774" s="13" t="str" cm="1">
        <f t="array" ref="N1774">_xlfn.IFS(Table_Customer_Lookup[[#This Row],[home_store]]=3,"Low",Table_Customer_Lookup[[#This Row],[home_store]]=5,"Middle",Table_Customer_Lookup[[#This Row],[home_store]]=8,"High")</f>
        <v>Low</v>
      </c>
      <c r="O1774" s="12">
        <f t="shared" si="27"/>
        <v>18</v>
      </c>
      <c r="P1774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Geraldine</v>
      </c>
      <c r="Q1774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Sandoval</v>
      </c>
    </row>
    <row r="1775" spans="1:17" x14ac:dyDescent="0.3">
      <c r="A1775">
        <v>648</v>
      </c>
      <c r="B1775">
        <v>3</v>
      </c>
      <c r="C1775" t="s">
        <v>1585</v>
      </c>
      <c r="D1775" t="s">
        <v>1586</v>
      </c>
      <c r="E1775" s="5">
        <v>43456</v>
      </c>
      <c r="F1775" t="s">
        <v>1587</v>
      </c>
      <c r="G1775" s="5">
        <v>34566</v>
      </c>
      <c r="H1775" t="s">
        <v>546</v>
      </c>
      <c r="I1775">
        <v>1994</v>
      </c>
      <c r="J1775">
        <f>2025-Table_Customer_Lookup[[#This Row],[birth_year]]</f>
        <v>31</v>
      </c>
      <c r="K1775">
        <f ca="1">RANDBETWEEN(120,300)</f>
        <v>239</v>
      </c>
      <c r="N1775" s="13" t="str" cm="1">
        <f t="array" ref="N1775">_xlfn.IFS(Table_Customer_Lookup[[#This Row],[home_store]]=3,"Low",Table_Customer_Lookup[[#This Row],[home_store]]=5,"Middle",Table_Customer_Lookup[[#This Row],[home_store]]=8,"High")</f>
        <v>Low</v>
      </c>
      <c r="O1775" s="12">
        <f t="shared" si="27"/>
        <v>11</v>
      </c>
      <c r="P1775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Ava</v>
      </c>
      <c r="Q1775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Michael</v>
      </c>
    </row>
    <row r="1776" spans="1:17" x14ac:dyDescent="0.3">
      <c r="A1776">
        <v>650</v>
      </c>
      <c r="B1776">
        <v>3</v>
      </c>
      <c r="C1776" t="s">
        <v>1591</v>
      </c>
      <c r="D1776" t="s">
        <v>1592</v>
      </c>
      <c r="E1776" s="5">
        <v>43460</v>
      </c>
      <c r="F1776" t="s">
        <v>1593</v>
      </c>
      <c r="G1776" s="5">
        <v>34660</v>
      </c>
      <c r="H1776" t="s">
        <v>546</v>
      </c>
      <c r="I1776">
        <v>1994</v>
      </c>
      <c r="J1776">
        <f>2025-Table_Customer_Lookup[[#This Row],[birth_year]]</f>
        <v>31</v>
      </c>
      <c r="K1776">
        <f ca="1">RANDBETWEEN(120,300)</f>
        <v>273</v>
      </c>
      <c r="N1776" s="13" t="str" cm="1">
        <f t="array" ref="N1776">_xlfn.IFS(Table_Customer_Lookup[[#This Row],[home_store]]=3,"Low",Table_Customer_Lookup[[#This Row],[home_store]]=5,"Middle",Table_Customer_Lookup[[#This Row],[home_store]]=8,"High")</f>
        <v>Low</v>
      </c>
      <c r="O1776" s="12">
        <f t="shared" si="27"/>
        <v>13</v>
      </c>
      <c r="P1776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Tamara</v>
      </c>
      <c r="Q1776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Kinney</v>
      </c>
    </row>
    <row r="1777" spans="1:17" x14ac:dyDescent="0.3">
      <c r="A1777">
        <v>652</v>
      </c>
      <c r="B1777">
        <v>3</v>
      </c>
      <c r="C1777" t="s">
        <v>1597</v>
      </c>
      <c r="D1777" t="s">
        <v>1598</v>
      </c>
      <c r="E1777" s="5">
        <v>43464</v>
      </c>
      <c r="F1777" t="s">
        <v>1599</v>
      </c>
      <c r="G1777" s="5">
        <v>34753</v>
      </c>
      <c r="H1777" t="s">
        <v>546</v>
      </c>
      <c r="I1777">
        <v>1995</v>
      </c>
      <c r="J1777">
        <f>2025-Table_Customer_Lookup[[#This Row],[birth_year]]</f>
        <v>30</v>
      </c>
      <c r="K1777">
        <f ca="1">RANDBETWEEN(120,300)</f>
        <v>133</v>
      </c>
      <c r="N1777" s="13" t="str" cm="1">
        <f t="array" ref="N1777">_xlfn.IFS(Table_Customer_Lookup[[#This Row],[home_store]]=3,"Low",Table_Customer_Lookup[[#This Row],[home_store]]=5,"Middle",Table_Customer_Lookup[[#This Row],[home_store]]=8,"High")</f>
        <v>Low</v>
      </c>
      <c r="O1777" s="12">
        <f t="shared" si="27"/>
        <v>13</v>
      </c>
      <c r="P1777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Vanna</v>
      </c>
      <c r="Q1777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Kennedy</v>
      </c>
    </row>
    <row r="1778" spans="1:17" x14ac:dyDescent="0.3">
      <c r="A1778">
        <v>656</v>
      </c>
      <c r="B1778">
        <v>3</v>
      </c>
      <c r="C1778" t="s">
        <v>1609</v>
      </c>
      <c r="D1778" t="s">
        <v>1610</v>
      </c>
      <c r="E1778" s="5">
        <v>43473</v>
      </c>
      <c r="F1778" t="s">
        <v>1611</v>
      </c>
      <c r="G1778" s="5">
        <v>34939</v>
      </c>
      <c r="H1778" t="s">
        <v>546</v>
      </c>
      <c r="I1778">
        <v>1995</v>
      </c>
      <c r="J1778">
        <f>2025-Table_Customer_Lookup[[#This Row],[birth_year]]</f>
        <v>30</v>
      </c>
      <c r="K1778">
        <f ca="1">RANDBETWEEN(120,300)</f>
        <v>262</v>
      </c>
      <c r="N1778" s="13" t="str" cm="1">
        <f t="array" ref="N1778">_xlfn.IFS(Table_Customer_Lookup[[#This Row],[home_store]]=3,"Low",Table_Customer_Lookup[[#This Row],[home_store]]=5,"Middle",Table_Customer_Lookup[[#This Row],[home_store]]=8,"High")</f>
        <v>Low</v>
      </c>
      <c r="O1778" s="12">
        <f t="shared" si="27"/>
        <v>15</v>
      </c>
      <c r="P1778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Justina</v>
      </c>
      <c r="Q1778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Brennan</v>
      </c>
    </row>
    <row r="1779" spans="1:17" x14ac:dyDescent="0.3">
      <c r="A1779">
        <v>658</v>
      </c>
      <c r="B1779">
        <v>3</v>
      </c>
      <c r="C1779" t="s">
        <v>1615</v>
      </c>
      <c r="D1779" t="s">
        <v>1616</v>
      </c>
      <c r="E1779" s="5">
        <v>43477</v>
      </c>
      <c r="F1779" t="s">
        <v>1617</v>
      </c>
      <c r="G1779" s="5">
        <v>35032</v>
      </c>
      <c r="H1779" t="s">
        <v>546</v>
      </c>
      <c r="I1779">
        <v>1995</v>
      </c>
      <c r="J1779">
        <f>2025-Table_Customer_Lookup[[#This Row],[birth_year]]</f>
        <v>30</v>
      </c>
      <c r="K1779">
        <f ca="1">RANDBETWEEN(120,300)</f>
        <v>230</v>
      </c>
      <c r="N1779" s="13" t="str" cm="1">
        <f t="array" ref="N1779">_xlfn.IFS(Table_Customer_Lookup[[#This Row],[home_store]]=3,"Low",Table_Customer_Lookup[[#This Row],[home_store]]=5,"Middle",Table_Customer_Lookup[[#This Row],[home_store]]=8,"High")</f>
        <v>Low</v>
      </c>
      <c r="O1779" s="12">
        <f t="shared" si="27"/>
        <v>11</v>
      </c>
      <c r="P1779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Cora</v>
      </c>
      <c r="Q1779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Weaver</v>
      </c>
    </row>
    <row r="1780" spans="1:17" x14ac:dyDescent="0.3">
      <c r="A1780">
        <v>660</v>
      </c>
      <c r="B1780">
        <v>3</v>
      </c>
      <c r="C1780" t="s">
        <v>1621</v>
      </c>
      <c r="D1780" t="s">
        <v>1622</v>
      </c>
      <c r="E1780" s="5">
        <v>43481</v>
      </c>
      <c r="F1780" t="s">
        <v>1623</v>
      </c>
      <c r="G1780" s="5">
        <v>35126</v>
      </c>
      <c r="H1780" t="s">
        <v>546</v>
      </c>
      <c r="I1780">
        <v>1996</v>
      </c>
      <c r="J1780">
        <f>2025-Table_Customer_Lookup[[#This Row],[birth_year]]</f>
        <v>29</v>
      </c>
      <c r="K1780">
        <f ca="1">RANDBETWEEN(120,300)</f>
        <v>146</v>
      </c>
      <c r="N1780" s="13" t="str" cm="1">
        <f t="array" ref="N1780">_xlfn.IFS(Table_Customer_Lookup[[#This Row],[home_store]]=3,"Low",Table_Customer_Lookup[[#This Row],[home_store]]=5,"Middle",Table_Customer_Lookup[[#This Row],[home_store]]=8,"High")</f>
        <v>Low</v>
      </c>
      <c r="O1780" s="12">
        <f t="shared" si="27"/>
        <v>13</v>
      </c>
      <c r="P1780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Abra</v>
      </c>
      <c r="Q1780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Schwartz</v>
      </c>
    </row>
    <row r="1781" spans="1:17" x14ac:dyDescent="0.3">
      <c r="A1781">
        <v>664</v>
      </c>
      <c r="B1781">
        <v>3</v>
      </c>
      <c r="C1781" t="s">
        <v>1633</v>
      </c>
      <c r="D1781" t="s">
        <v>1634</v>
      </c>
      <c r="E1781" s="5">
        <v>43489</v>
      </c>
      <c r="F1781" t="s">
        <v>1635</v>
      </c>
      <c r="G1781" s="5">
        <v>35312</v>
      </c>
      <c r="H1781" t="s">
        <v>546</v>
      </c>
      <c r="I1781">
        <v>1996</v>
      </c>
      <c r="J1781">
        <f>2025-Table_Customer_Lookup[[#This Row],[birth_year]]</f>
        <v>29</v>
      </c>
      <c r="K1781">
        <f ca="1">RANDBETWEEN(120,300)</f>
        <v>254</v>
      </c>
      <c r="N1781" s="13" t="str" cm="1">
        <f t="array" ref="N1781">_xlfn.IFS(Table_Customer_Lookup[[#This Row],[home_store]]=3,"Low",Table_Customer_Lookup[[#This Row],[home_store]]=5,"Middle",Table_Customer_Lookup[[#This Row],[home_store]]=8,"High")</f>
        <v>Low</v>
      </c>
      <c r="O1781" s="12">
        <f t="shared" si="27"/>
        <v>14</v>
      </c>
      <c r="P1781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Portia</v>
      </c>
      <c r="Q1781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Acevedo</v>
      </c>
    </row>
    <row r="1782" spans="1:17" x14ac:dyDescent="0.3">
      <c r="A1782">
        <v>668</v>
      </c>
      <c r="B1782">
        <v>3</v>
      </c>
      <c r="C1782" t="s">
        <v>1645</v>
      </c>
      <c r="D1782" t="s">
        <v>1646</v>
      </c>
      <c r="E1782" s="5">
        <v>43497</v>
      </c>
      <c r="F1782" t="s">
        <v>1647</v>
      </c>
      <c r="G1782" s="5">
        <v>35498</v>
      </c>
      <c r="H1782" t="s">
        <v>546</v>
      </c>
      <c r="I1782">
        <v>1997</v>
      </c>
      <c r="J1782">
        <f>2025-Table_Customer_Lookup[[#This Row],[birth_year]]</f>
        <v>28</v>
      </c>
      <c r="K1782">
        <f ca="1">RANDBETWEEN(120,300)</f>
        <v>270</v>
      </c>
      <c r="N1782" s="13" t="str" cm="1">
        <f t="array" ref="N1782">_xlfn.IFS(Table_Customer_Lookup[[#This Row],[home_store]]=3,"Low",Table_Customer_Lookup[[#This Row],[home_store]]=5,"Middle",Table_Customer_Lookup[[#This Row],[home_store]]=8,"High")</f>
        <v>Low</v>
      </c>
      <c r="O1782" s="12">
        <f t="shared" si="27"/>
        <v>11</v>
      </c>
      <c r="P1782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May</v>
      </c>
      <c r="Q1782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Lambert</v>
      </c>
    </row>
    <row r="1783" spans="1:17" x14ac:dyDescent="0.3">
      <c r="A1783">
        <v>670</v>
      </c>
      <c r="B1783">
        <v>3</v>
      </c>
      <c r="C1783" t="s">
        <v>1651</v>
      </c>
      <c r="D1783" t="s">
        <v>1652</v>
      </c>
      <c r="E1783" s="5">
        <v>43501</v>
      </c>
      <c r="F1783" t="s">
        <v>1653</v>
      </c>
      <c r="G1783" s="5">
        <v>35592</v>
      </c>
      <c r="H1783" t="s">
        <v>546</v>
      </c>
      <c r="I1783">
        <v>1997</v>
      </c>
      <c r="J1783">
        <f>2025-Table_Customer_Lookup[[#This Row],[birth_year]]</f>
        <v>28</v>
      </c>
      <c r="K1783">
        <f ca="1">RANDBETWEEN(120,300)</f>
        <v>244</v>
      </c>
      <c r="N1783" s="13" t="str" cm="1">
        <f t="array" ref="N1783">_xlfn.IFS(Table_Customer_Lookup[[#This Row],[home_store]]=3,"Low",Table_Customer_Lookup[[#This Row],[home_store]]=5,"Middle",Table_Customer_Lookup[[#This Row],[home_store]]=8,"High")</f>
        <v>Low</v>
      </c>
      <c r="O1783" s="12">
        <f t="shared" si="27"/>
        <v>15</v>
      </c>
      <c r="P1783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MacKenzie</v>
      </c>
      <c r="Q1783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Duran</v>
      </c>
    </row>
    <row r="1784" spans="1:17" x14ac:dyDescent="0.3">
      <c r="A1784">
        <v>672</v>
      </c>
      <c r="B1784">
        <v>3</v>
      </c>
      <c r="C1784" t="s">
        <v>1657</v>
      </c>
      <c r="D1784" t="s">
        <v>1658</v>
      </c>
      <c r="E1784" s="5">
        <v>43506</v>
      </c>
      <c r="F1784" t="s">
        <v>1659</v>
      </c>
      <c r="G1784" s="5">
        <v>35685</v>
      </c>
      <c r="H1784" t="s">
        <v>546</v>
      </c>
      <c r="I1784">
        <v>1997</v>
      </c>
      <c r="J1784">
        <f>2025-Table_Customer_Lookup[[#This Row],[birth_year]]</f>
        <v>28</v>
      </c>
      <c r="K1784">
        <f ca="1">RANDBETWEEN(120,300)</f>
        <v>206</v>
      </c>
      <c r="N1784" s="13" t="str" cm="1">
        <f t="array" ref="N1784">_xlfn.IFS(Table_Customer_Lookup[[#This Row],[home_store]]=3,"Low",Table_Customer_Lookup[[#This Row],[home_store]]=5,"Middle",Table_Customer_Lookup[[#This Row],[home_store]]=8,"High")</f>
        <v>Low</v>
      </c>
      <c r="O1784" s="12">
        <f t="shared" si="27"/>
        <v>14</v>
      </c>
      <c r="P1784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Tasha</v>
      </c>
      <c r="Q1784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Holloway</v>
      </c>
    </row>
    <row r="1785" spans="1:17" x14ac:dyDescent="0.3">
      <c r="A1785">
        <v>676</v>
      </c>
      <c r="B1785">
        <v>3</v>
      </c>
      <c r="C1785" t="s">
        <v>1669</v>
      </c>
      <c r="D1785" t="s">
        <v>1670</v>
      </c>
      <c r="E1785" s="5">
        <v>43514</v>
      </c>
      <c r="F1785" t="s">
        <v>1671</v>
      </c>
      <c r="G1785" s="5">
        <v>35871</v>
      </c>
      <c r="H1785" t="s">
        <v>546</v>
      </c>
      <c r="I1785">
        <v>1998</v>
      </c>
      <c r="J1785">
        <f>2025-Table_Customer_Lookup[[#This Row],[birth_year]]</f>
        <v>27</v>
      </c>
      <c r="K1785">
        <f ca="1">RANDBETWEEN(120,300)</f>
        <v>222</v>
      </c>
      <c r="N1785" s="13" t="str" cm="1">
        <f t="array" ref="N1785">_xlfn.IFS(Table_Customer_Lookup[[#This Row],[home_store]]=3,"Low",Table_Customer_Lookup[[#This Row],[home_store]]=5,"Middle",Table_Customer_Lookup[[#This Row],[home_store]]=8,"High")</f>
        <v>Low</v>
      </c>
      <c r="O1785" s="12">
        <f t="shared" si="27"/>
        <v>11</v>
      </c>
      <c r="P1785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Indigo</v>
      </c>
      <c r="Q1785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Howe</v>
      </c>
    </row>
    <row r="1786" spans="1:17" x14ac:dyDescent="0.3">
      <c r="A1786">
        <v>680</v>
      </c>
      <c r="B1786">
        <v>3</v>
      </c>
      <c r="C1786" t="s">
        <v>1681</v>
      </c>
      <c r="D1786" t="s">
        <v>1682</v>
      </c>
      <c r="E1786" s="5">
        <v>43522</v>
      </c>
      <c r="F1786" t="s">
        <v>1683</v>
      </c>
      <c r="G1786" s="5">
        <v>36058</v>
      </c>
      <c r="H1786" t="s">
        <v>546</v>
      </c>
      <c r="I1786">
        <v>1998</v>
      </c>
      <c r="J1786">
        <f>2025-Table_Customer_Lookup[[#This Row],[birth_year]]</f>
        <v>27</v>
      </c>
      <c r="K1786">
        <f ca="1">RANDBETWEEN(120,300)</f>
        <v>214</v>
      </c>
      <c r="N1786" s="13" t="str" cm="1">
        <f t="array" ref="N1786">_xlfn.IFS(Table_Customer_Lookup[[#This Row],[home_store]]=3,"Low",Table_Customer_Lookup[[#This Row],[home_store]]=5,"Middle",Table_Customer_Lookup[[#This Row],[home_store]]=8,"High")</f>
        <v>Low</v>
      </c>
      <c r="O1786" s="12">
        <f t="shared" si="27"/>
        <v>14</v>
      </c>
      <c r="P1786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Florence</v>
      </c>
      <c r="Q1786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Wolfe</v>
      </c>
    </row>
    <row r="1787" spans="1:17" x14ac:dyDescent="0.3">
      <c r="A1787">
        <v>681</v>
      </c>
      <c r="B1787">
        <v>3</v>
      </c>
      <c r="C1787" t="s">
        <v>1684</v>
      </c>
      <c r="D1787" t="s">
        <v>1685</v>
      </c>
      <c r="E1787" s="5">
        <v>43524</v>
      </c>
      <c r="F1787" t="s">
        <v>1686</v>
      </c>
      <c r="G1787" s="5">
        <v>36104</v>
      </c>
      <c r="H1787" t="s">
        <v>546</v>
      </c>
      <c r="I1787">
        <v>1998</v>
      </c>
      <c r="J1787">
        <f>2025-Table_Customer_Lookup[[#This Row],[birth_year]]</f>
        <v>27</v>
      </c>
      <c r="K1787">
        <f ca="1">RANDBETWEEN(120,300)</f>
        <v>247</v>
      </c>
      <c r="N1787" s="13" t="str" cm="1">
        <f t="array" ref="N1787">_xlfn.IFS(Table_Customer_Lookup[[#This Row],[home_store]]=3,"Low",Table_Customer_Lookup[[#This Row],[home_store]]=5,"Middle",Table_Customer_Lookup[[#This Row],[home_store]]=8,"High")</f>
        <v>Low</v>
      </c>
      <c r="O1787" s="12">
        <f t="shared" si="27"/>
        <v>17</v>
      </c>
      <c r="P1787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Christine</v>
      </c>
      <c r="Q1787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Bentley</v>
      </c>
    </row>
    <row r="1788" spans="1:17" x14ac:dyDescent="0.3">
      <c r="A1788">
        <v>682</v>
      </c>
      <c r="B1788">
        <v>3</v>
      </c>
      <c r="C1788" t="s">
        <v>1687</v>
      </c>
      <c r="D1788" t="s">
        <v>1688</v>
      </c>
      <c r="E1788" s="5">
        <v>43526</v>
      </c>
      <c r="F1788" t="s">
        <v>1689</v>
      </c>
      <c r="G1788" s="5">
        <v>36151</v>
      </c>
      <c r="H1788" t="s">
        <v>546</v>
      </c>
      <c r="I1788">
        <v>1998</v>
      </c>
      <c r="J1788">
        <f>2025-Table_Customer_Lookup[[#This Row],[birth_year]]</f>
        <v>27</v>
      </c>
      <c r="K1788">
        <f ca="1">RANDBETWEEN(120,300)</f>
        <v>145</v>
      </c>
      <c r="N1788" s="13" t="str" cm="1">
        <f t="array" ref="N1788">_xlfn.IFS(Table_Customer_Lookup[[#This Row],[home_store]]=3,"Low",Table_Customer_Lookup[[#This Row],[home_store]]=5,"Middle",Table_Customer_Lookup[[#This Row],[home_store]]=8,"High")</f>
        <v>Low</v>
      </c>
      <c r="O1788" s="12">
        <f t="shared" si="27"/>
        <v>14</v>
      </c>
      <c r="P1788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Violet</v>
      </c>
      <c r="Q1788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Hammond</v>
      </c>
    </row>
    <row r="1789" spans="1:17" x14ac:dyDescent="0.3">
      <c r="A1789">
        <v>684</v>
      </c>
      <c r="B1789">
        <v>3</v>
      </c>
      <c r="C1789" t="s">
        <v>1693</v>
      </c>
      <c r="D1789" t="s">
        <v>1694</v>
      </c>
      <c r="E1789" s="5">
        <v>43530</v>
      </c>
      <c r="F1789" t="s">
        <v>1695</v>
      </c>
      <c r="G1789" s="5">
        <v>36244</v>
      </c>
      <c r="H1789" t="s">
        <v>546</v>
      </c>
      <c r="I1789">
        <v>1999</v>
      </c>
      <c r="J1789">
        <f>2025-Table_Customer_Lookup[[#This Row],[birth_year]]</f>
        <v>26</v>
      </c>
      <c r="K1789">
        <f ca="1">RANDBETWEEN(120,300)</f>
        <v>143</v>
      </c>
      <c r="N1789" s="13" t="str" cm="1">
        <f t="array" ref="N1789">_xlfn.IFS(Table_Customer_Lookup[[#This Row],[home_store]]=3,"Low",Table_Customer_Lookup[[#This Row],[home_store]]=5,"Middle",Table_Customer_Lookup[[#This Row],[home_store]]=8,"High")</f>
        <v>Low</v>
      </c>
      <c r="O1789" s="12">
        <f t="shared" si="27"/>
        <v>14</v>
      </c>
      <c r="P1789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Dorothy</v>
      </c>
      <c r="Q1789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Turner</v>
      </c>
    </row>
    <row r="1790" spans="1:17" x14ac:dyDescent="0.3">
      <c r="A1790">
        <v>688</v>
      </c>
      <c r="B1790">
        <v>3</v>
      </c>
      <c r="C1790" t="s">
        <v>1705</v>
      </c>
      <c r="D1790" t="s">
        <v>1706</v>
      </c>
      <c r="E1790" s="5">
        <v>43539</v>
      </c>
      <c r="F1790" t="s">
        <v>1707</v>
      </c>
      <c r="G1790" s="5">
        <v>36430</v>
      </c>
      <c r="H1790" t="s">
        <v>546</v>
      </c>
      <c r="I1790">
        <v>1999</v>
      </c>
      <c r="J1790">
        <f>2025-Table_Customer_Lookup[[#This Row],[birth_year]]</f>
        <v>26</v>
      </c>
      <c r="K1790">
        <f ca="1">RANDBETWEEN(120,300)</f>
        <v>133</v>
      </c>
      <c r="N1790" s="13" t="str" cm="1">
        <f t="array" ref="N1790">_xlfn.IFS(Table_Customer_Lookup[[#This Row],[home_store]]=3,"Low",Table_Customer_Lookup[[#This Row],[home_store]]=5,"Middle",Table_Customer_Lookup[[#This Row],[home_store]]=8,"High")</f>
        <v>Low</v>
      </c>
      <c r="O1790" s="12">
        <f t="shared" si="27"/>
        <v>13</v>
      </c>
      <c r="P1790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Donna</v>
      </c>
      <c r="Q1790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Fleming</v>
      </c>
    </row>
    <row r="1791" spans="1:17" x14ac:dyDescent="0.3">
      <c r="A1791">
        <v>690</v>
      </c>
      <c r="B1791">
        <v>3</v>
      </c>
      <c r="C1791" t="s">
        <v>1711</v>
      </c>
      <c r="D1791" t="s">
        <v>1712</v>
      </c>
      <c r="E1791" s="5">
        <v>43543</v>
      </c>
      <c r="F1791" t="s">
        <v>1713</v>
      </c>
      <c r="G1791" s="5">
        <v>36524</v>
      </c>
      <c r="H1791" t="s">
        <v>546</v>
      </c>
      <c r="I1791">
        <v>1999</v>
      </c>
      <c r="J1791">
        <f>2025-Table_Customer_Lookup[[#This Row],[birth_year]]</f>
        <v>26</v>
      </c>
      <c r="K1791">
        <f ca="1">RANDBETWEEN(120,300)</f>
        <v>276</v>
      </c>
      <c r="N1791" s="13" t="str" cm="1">
        <f t="array" ref="N1791">_xlfn.IFS(Table_Customer_Lookup[[#This Row],[home_store]]=3,"Low",Table_Customer_Lookup[[#This Row],[home_store]]=5,"Middle",Table_Customer_Lookup[[#This Row],[home_store]]=8,"High")</f>
        <v>Low</v>
      </c>
      <c r="O1791" s="12">
        <f t="shared" si="27"/>
        <v>11</v>
      </c>
      <c r="P1791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Ifeoma</v>
      </c>
      <c r="Q1791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Hahn</v>
      </c>
    </row>
    <row r="1792" spans="1:17" x14ac:dyDescent="0.3">
      <c r="A1792">
        <v>692</v>
      </c>
      <c r="B1792">
        <v>3</v>
      </c>
      <c r="C1792" t="s">
        <v>1717</v>
      </c>
      <c r="D1792" t="s">
        <v>1718</v>
      </c>
      <c r="E1792" s="5">
        <v>43547</v>
      </c>
      <c r="F1792" t="s">
        <v>1719</v>
      </c>
      <c r="G1792" s="5">
        <v>36617</v>
      </c>
      <c r="H1792" t="s">
        <v>546</v>
      </c>
      <c r="I1792">
        <v>2000</v>
      </c>
      <c r="J1792">
        <f>2025-Table_Customer_Lookup[[#This Row],[birth_year]]</f>
        <v>25</v>
      </c>
      <c r="K1792">
        <f ca="1">RANDBETWEEN(120,300)</f>
        <v>151</v>
      </c>
      <c r="N1792" s="13" t="str" cm="1">
        <f t="array" ref="N1792">_xlfn.IFS(Table_Customer_Lookup[[#This Row],[home_store]]=3,"Low",Table_Customer_Lookup[[#This Row],[home_store]]=5,"Middle",Table_Customer_Lookup[[#This Row],[home_store]]=8,"High")</f>
        <v>Low</v>
      </c>
      <c r="O1792" s="12">
        <f t="shared" si="27"/>
        <v>11</v>
      </c>
      <c r="P1792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Fleur</v>
      </c>
      <c r="Q1792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Russo</v>
      </c>
    </row>
    <row r="1793" spans="1:17" x14ac:dyDescent="0.3">
      <c r="A1793">
        <v>696</v>
      </c>
      <c r="B1793">
        <v>3</v>
      </c>
      <c r="C1793" t="s">
        <v>1729</v>
      </c>
      <c r="D1793" t="s">
        <v>1730</v>
      </c>
      <c r="E1793" s="5">
        <v>43555</v>
      </c>
      <c r="F1793" t="s">
        <v>1731</v>
      </c>
      <c r="G1793" s="5">
        <v>36803</v>
      </c>
      <c r="H1793" t="s">
        <v>546</v>
      </c>
      <c r="I1793">
        <v>2000</v>
      </c>
      <c r="J1793">
        <f>2025-Table_Customer_Lookup[[#This Row],[birth_year]]</f>
        <v>25</v>
      </c>
      <c r="K1793">
        <f ca="1">RANDBETWEEN(120,300)</f>
        <v>296</v>
      </c>
      <c r="N1793" s="13" t="str" cm="1">
        <f t="array" ref="N1793">_xlfn.IFS(Table_Customer_Lookup[[#This Row],[home_store]]=3,"Low",Table_Customer_Lookup[[#This Row],[home_store]]=5,"Middle",Table_Customer_Lookup[[#This Row],[home_store]]=8,"High")</f>
        <v>Low</v>
      </c>
      <c r="O1793" s="12">
        <f t="shared" si="27"/>
        <v>16</v>
      </c>
      <c r="P1793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Lysandra</v>
      </c>
      <c r="Q1793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Maxwell</v>
      </c>
    </row>
    <row r="1794" spans="1:17" x14ac:dyDescent="0.3">
      <c r="A1794">
        <v>700</v>
      </c>
      <c r="B1794">
        <v>3</v>
      </c>
      <c r="C1794" t="s">
        <v>1741</v>
      </c>
      <c r="D1794" t="s">
        <v>1742</v>
      </c>
      <c r="E1794" s="5">
        <v>43564</v>
      </c>
      <c r="F1794" t="s">
        <v>1743</v>
      </c>
      <c r="G1794" s="5">
        <v>36990</v>
      </c>
      <c r="H1794" t="s">
        <v>546</v>
      </c>
      <c r="I1794">
        <v>2001</v>
      </c>
      <c r="J1794">
        <f>2025-Table_Customer_Lookup[[#This Row],[birth_year]]</f>
        <v>24</v>
      </c>
      <c r="K1794">
        <f ca="1">RANDBETWEEN(120,300)</f>
        <v>235</v>
      </c>
      <c r="N1794" s="13" t="str" cm="1">
        <f t="array" ref="N1794">_xlfn.IFS(Table_Customer_Lookup[[#This Row],[home_store]]=3,"Low",Table_Customer_Lookup[[#This Row],[home_store]]=5,"Middle",Table_Customer_Lookup[[#This Row],[home_store]]=8,"High")</f>
        <v>Low</v>
      </c>
      <c r="O1794" s="12">
        <f t="shared" si="27"/>
        <v>11</v>
      </c>
      <c r="P1794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Ava</v>
      </c>
      <c r="Q1794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Mullins</v>
      </c>
    </row>
    <row r="1795" spans="1:17" x14ac:dyDescent="0.3">
      <c r="A1795">
        <v>5008</v>
      </c>
      <c r="B1795">
        <v>5</v>
      </c>
      <c r="C1795" t="s">
        <v>1747</v>
      </c>
      <c r="D1795" t="s">
        <v>1748</v>
      </c>
      <c r="E1795" s="5">
        <v>43024</v>
      </c>
      <c r="F1795" t="s">
        <v>1749</v>
      </c>
      <c r="G1795" s="5">
        <v>24822</v>
      </c>
      <c r="H1795" t="s">
        <v>546</v>
      </c>
      <c r="I1795">
        <v>1967</v>
      </c>
      <c r="J1795">
        <f>2025-Table_Customer_Lookup[[#This Row],[birth_year]]</f>
        <v>58</v>
      </c>
      <c r="K1795">
        <f ca="1">RANDBETWEEN(120,300)</f>
        <v>240</v>
      </c>
      <c r="N1795" s="13" t="str" cm="1">
        <f t="array" ref="N1795">_xlfn.IFS(Table_Customer_Lookup[[#This Row],[home_store]]=3,"Low",Table_Customer_Lookup[[#This Row],[home_store]]=5,"Middle",Table_Customer_Lookup[[#This Row],[home_store]]=8,"High")</f>
        <v>Middle</v>
      </c>
      <c r="O1795" s="12">
        <f t="shared" ref="O1795:O1858" si="28">LEN(C1795)</f>
        <v>6</v>
      </c>
      <c r="P1795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Noelle</v>
      </c>
      <c r="Q1795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796" spans="1:17" x14ac:dyDescent="0.3">
      <c r="A1796">
        <v>5012</v>
      </c>
      <c r="B1796">
        <v>5</v>
      </c>
      <c r="C1796" t="s">
        <v>1753</v>
      </c>
      <c r="D1796" t="s">
        <v>1754</v>
      </c>
      <c r="E1796" s="5">
        <v>42916</v>
      </c>
      <c r="F1796" t="s">
        <v>1755</v>
      </c>
      <c r="G1796" s="5">
        <v>22388</v>
      </c>
      <c r="H1796" t="s">
        <v>546</v>
      </c>
      <c r="I1796">
        <v>1961</v>
      </c>
      <c r="J1796">
        <f>2025-Table_Customer_Lookup[[#This Row],[birth_year]]</f>
        <v>64</v>
      </c>
      <c r="K1796">
        <f ca="1">RANDBETWEEN(120,300)</f>
        <v>288</v>
      </c>
      <c r="N1796" s="13" t="str" cm="1">
        <f t="array" ref="N1796">_xlfn.IFS(Table_Customer_Lookup[[#This Row],[home_store]]=3,"Low",Table_Customer_Lookup[[#This Row],[home_store]]=5,"Middle",Table_Customer_Lookup[[#This Row],[home_store]]=8,"High")</f>
        <v>Middle</v>
      </c>
      <c r="O1796" s="12">
        <f t="shared" si="28"/>
        <v>8</v>
      </c>
      <c r="P1796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Cheyenne</v>
      </c>
      <c r="Q1796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797" spans="1:17" x14ac:dyDescent="0.3">
      <c r="A1797">
        <v>5021</v>
      </c>
      <c r="B1797">
        <v>5</v>
      </c>
      <c r="C1797" t="s">
        <v>1762</v>
      </c>
      <c r="D1797" t="s">
        <v>1763</v>
      </c>
      <c r="E1797" s="5">
        <v>43164</v>
      </c>
      <c r="F1797" t="s">
        <v>1764</v>
      </c>
      <c r="G1797" s="5">
        <v>27980</v>
      </c>
      <c r="H1797" t="s">
        <v>546</v>
      </c>
      <c r="I1797">
        <v>1976</v>
      </c>
      <c r="J1797">
        <f>2025-Table_Customer_Lookup[[#This Row],[birth_year]]</f>
        <v>49</v>
      </c>
      <c r="K1797">
        <f ca="1">RANDBETWEEN(120,300)</f>
        <v>204</v>
      </c>
      <c r="N1797" s="13" t="str" cm="1">
        <f t="array" ref="N1797">_xlfn.IFS(Table_Customer_Lookup[[#This Row],[home_store]]=3,"Low",Table_Customer_Lookup[[#This Row],[home_store]]=5,"Middle",Table_Customer_Lookup[[#This Row],[home_store]]=8,"High")</f>
        <v>Middle</v>
      </c>
      <c r="O1797" s="12">
        <f t="shared" si="28"/>
        <v>7</v>
      </c>
      <c r="P1797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Scarlet</v>
      </c>
      <c r="Q1797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798" spans="1:17" x14ac:dyDescent="0.3">
      <c r="A1798">
        <v>5044</v>
      </c>
      <c r="B1798">
        <v>5</v>
      </c>
      <c r="C1798" t="s">
        <v>1783</v>
      </c>
      <c r="D1798" t="s">
        <v>1784</v>
      </c>
      <c r="E1798" s="5">
        <v>42943</v>
      </c>
      <c r="F1798" t="s">
        <v>1785</v>
      </c>
      <c r="G1798" s="5">
        <v>23010</v>
      </c>
      <c r="H1798" t="s">
        <v>546</v>
      </c>
      <c r="I1798">
        <v>1962</v>
      </c>
      <c r="J1798">
        <f>2025-Table_Customer_Lookup[[#This Row],[birth_year]]</f>
        <v>63</v>
      </c>
      <c r="K1798">
        <f ca="1">RANDBETWEEN(120,300)</f>
        <v>285</v>
      </c>
      <c r="N1798" s="13" t="str" cm="1">
        <f t="array" ref="N1798">_xlfn.IFS(Table_Customer_Lookup[[#This Row],[home_store]]=3,"Low",Table_Customer_Lookup[[#This Row],[home_store]]=5,"Middle",Table_Customer_Lookup[[#This Row],[home_store]]=8,"High")</f>
        <v>Middle</v>
      </c>
      <c r="O1798" s="12">
        <f t="shared" si="28"/>
        <v>4</v>
      </c>
      <c r="P1798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Kyla</v>
      </c>
      <c r="Q1798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799" spans="1:17" x14ac:dyDescent="0.3">
      <c r="A1799">
        <v>5061</v>
      </c>
      <c r="B1799">
        <v>5</v>
      </c>
      <c r="C1799" t="s">
        <v>1804</v>
      </c>
      <c r="D1799" t="s">
        <v>1805</v>
      </c>
      <c r="E1799" s="5">
        <v>43086</v>
      </c>
      <c r="F1799" t="s">
        <v>1806</v>
      </c>
      <c r="G1799" s="5">
        <v>26220</v>
      </c>
      <c r="H1799" t="s">
        <v>546</v>
      </c>
      <c r="I1799">
        <v>1971</v>
      </c>
      <c r="J1799">
        <f>2025-Table_Customer_Lookup[[#This Row],[birth_year]]</f>
        <v>54</v>
      </c>
      <c r="K1799">
        <f ca="1">RANDBETWEEN(120,300)</f>
        <v>282</v>
      </c>
      <c r="N1799" s="13" t="str" cm="1">
        <f t="array" ref="N1799">_xlfn.IFS(Table_Customer_Lookup[[#This Row],[home_store]]=3,"Low",Table_Customer_Lookup[[#This Row],[home_store]]=5,"Middle",Table_Customer_Lookup[[#This Row],[home_store]]=8,"High")</f>
        <v>Middle</v>
      </c>
      <c r="O1799" s="12">
        <f t="shared" si="28"/>
        <v>4</v>
      </c>
      <c r="P1799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Yoko</v>
      </c>
      <c r="Q1799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800" spans="1:17" x14ac:dyDescent="0.3">
      <c r="A1800">
        <v>5062</v>
      </c>
      <c r="B1800">
        <v>5</v>
      </c>
      <c r="C1800" t="s">
        <v>1807</v>
      </c>
      <c r="D1800" t="s">
        <v>1808</v>
      </c>
      <c r="E1800" s="5">
        <v>43171</v>
      </c>
      <c r="F1800" t="s">
        <v>1809</v>
      </c>
      <c r="G1800" s="5">
        <v>28136</v>
      </c>
      <c r="H1800" t="s">
        <v>546</v>
      </c>
      <c r="I1800">
        <v>1977</v>
      </c>
      <c r="J1800">
        <f>2025-Table_Customer_Lookup[[#This Row],[birth_year]]</f>
        <v>48</v>
      </c>
      <c r="K1800">
        <f ca="1">RANDBETWEEN(120,300)</f>
        <v>154</v>
      </c>
      <c r="N1800" s="13" t="str" cm="1">
        <f t="array" ref="N1800">_xlfn.IFS(Table_Customer_Lookup[[#This Row],[home_store]]=3,"Low",Table_Customer_Lookup[[#This Row],[home_store]]=5,"Middle",Table_Customer_Lookup[[#This Row],[home_store]]=8,"High")</f>
        <v>Middle</v>
      </c>
      <c r="O1800" s="12">
        <f t="shared" si="28"/>
        <v>5</v>
      </c>
      <c r="P1800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Leila</v>
      </c>
      <c r="Q1800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801" spans="1:17" x14ac:dyDescent="0.3">
      <c r="A1801">
        <v>5068</v>
      </c>
      <c r="B1801">
        <v>5</v>
      </c>
      <c r="C1801" t="s">
        <v>1813</v>
      </c>
      <c r="D1801" t="s">
        <v>1814</v>
      </c>
      <c r="E1801" s="5">
        <v>42957</v>
      </c>
      <c r="F1801" t="s">
        <v>1815</v>
      </c>
      <c r="G1801" s="5">
        <v>23320</v>
      </c>
      <c r="H1801" t="s">
        <v>546</v>
      </c>
      <c r="I1801">
        <v>1963</v>
      </c>
      <c r="J1801">
        <f>2025-Table_Customer_Lookup[[#This Row],[birth_year]]</f>
        <v>62</v>
      </c>
      <c r="K1801">
        <f ca="1">RANDBETWEEN(120,300)</f>
        <v>184</v>
      </c>
      <c r="N1801" s="13" t="str" cm="1">
        <f t="array" ref="N1801">_xlfn.IFS(Table_Customer_Lookup[[#This Row],[home_store]]=3,"Low",Table_Customer_Lookup[[#This Row],[home_store]]=5,"Middle",Table_Customer_Lookup[[#This Row],[home_store]]=8,"High")</f>
        <v>Middle</v>
      </c>
      <c r="O1801" s="12">
        <f t="shared" si="28"/>
        <v>3</v>
      </c>
      <c r="P1801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Ori</v>
      </c>
      <c r="Q1801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802" spans="1:17" x14ac:dyDescent="0.3">
      <c r="A1802">
        <v>5074</v>
      </c>
      <c r="B1802">
        <v>5</v>
      </c>
      <c r="C1802" t="s">
        <v>1822</v>
      </c>
      <c r="D1802" t="s">
        <v>1823</v>
      </c>
      <c r="E1802" s="5">
        <v>43150</v>
      </c>
      <c r="F1802" t="s">
        <v>1824</v>
      </c>
      <c r="G1802" s="5">
        <v>27670</v>
      </c>
      <c r="H1802" t="s">
        <v>546</v>
      </c>
      <c r="I1802">
        <v>1975</v>
      </c>
      <c r="J1802">
        <f>2025-Table_Customer_Lookup[[#This Row],[birth_year]]</f>
        <v>50</v>
      </c>
      <c r="K1802">
        <f ca="1">RANDBETWEEN(120,300)</f>
        <v>127</v>
      </c>
      <c r="N1802" s="13" t="str" cm="1">
        <f t="array" ref="N1802">_xlfn.IFS(Table_Customer_Lookup[[#This Row],[home_store]]=3,"Low",Table_Customer_Lookup[[#This Row],[home_store]]=5,"Middle",Table_Customer_Lookup[[#This Row],[home_store]]=8,"High")</f>
        <v>Middle</v>
      </c>
      <c r="O1802" s="12">
        <f t="shared" si="28"/>
        <v>6</v>
      </c>
      <c r="P1802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Miriam</v>
      </c>
      <c r="Q1802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803" spans="1:17" x14ac:dyDescent="0.3">
      <c r="A1803">
        <v>5076</v>
      </c>
      <c r="B1803">
        <v>5</v>
      </c>
      <c r="C1803" t="s">
        <v>1825</v>
      </c>
      <c r="D1803" t="s">
        <v>1826</v>
      </c>
      <c r="E1803" s="5">
        <v>43460</v>
      </c>
      <c r="F1803" t="s">
        <v>1827</v>
      </c>
      <c r="G1803" s="5">
        <v>34660</v>
      </c>
      <c r="H1803" t="s">
        <v>546</v>
      </c>
      <c r="I1803">
        <v>1994</v>
      </c>
      <c r="J1803">
        <f>2025-Table_Customer_Lookup[[#This Row],[birth_year]]</f>
        <v>31</v>
      </c>
      <c r="K1803">
        <f ca="1">RANDBETWEEN(120,300)</f>
        <v>249</v>
      </c>
      <c r="N1803" s="13" t="str" cm="1">
        <f t="array" ref="N1803">_xlfn.IFS(Table_Customer_Lookup[[#This Row],[home_store]]=3,"Low",Table_Customer_Lookup[[#This Row],[home_store]]=5,"Middle",Table_Customer_Lookup[[#This Row],[home_store]]=8,"High")</f>
        <v>Middle</v>
      </c>
      <c r="O1803" s="12">
        <f t="shared" si="28"/>
        <v>9</v>
      </c>
      <c r="P1803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Guinevere</v>
      </c>
      <c r="Q1803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804" spans="1:17" x14ac:dyDescent="0.3">
      <c r="A1804">
        <v>5086</v>
      </c>
      <c r="B1804">
        <v>5</v>
      </c>
      <c r="C1804" t="s">
        <v>1831</v>
      </c>
      <c r="D1804" t="s">
        <v>1832</v>
      </c>
      <c r="E1804" s="5">
        <v>43295</v>
      </c>
      <c r="F1804" t="s">
        <v>1833</v>
      </c>
      <c r="G1804" s="5">
        <v>30932</v>
      </c>
      <c r="H1804" t="s">
        <v>546</v>
      </c>
      <c r="I1804">
        <v>1984</v>
      </c>
      <c r="J1804">
        <f>2025-Table_Customer_Lookup[[#This Row],[birth_year]]</f>
        <v>41</v>
      </c>
      <c r="K1804">
        <f ca="1">RANDBETWEEN(120,300)</f>
        <v>167</v>
      </c>
      <c r="N1804" s="13" t="str" cm="1">
        <f t="array" ref="N1804">_xlfn.IFS(Table_Customer_Lookup[[#This Row],[home_store]]=3,"Low",Table_Customer_Lookup[[#This Row],[home_store]]=5,"Middle",Table_Customer_Lookup[[#This Row],[home_store]]=8,"High")</f>
        <v>Middle</v>
      </c>
      <c r="O1804" s="12">
        <f t="shared" si="28"/>
        <v>5</v>
      </c>
      <c r="P1804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Adara</v>
      </c>
      <c r="Q1804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805" spans="1:17" x14ac:dyDescent="0.3">
      <c r="A1805">
        <v>5088</v>
      </c>
      <c r="B1805">
        <v>5</v>
      </c>
      <c r="C1805" t="s">
        <v>1837</v>
      </c>
      <c r="D1805" t="s">
        <v>1838</v>
      </c>
      <c r="E1805" s="5">
        <v>43212</v>
      </c>
      <c r="F1805" t="s">
        <v>1839</v>
      </c>
      <c r="G1805" s="5">
        <v>29068</v>
      </c>
      <c r="H1805" t="s">
        <v>546</v>
      </c>
      <c r="I1805">
        <v>1979</v>
      </c>
      <c r="J1805">
        <f>2025-Table_Customer_Lookup[[#This Row],[birth_year]]</f>
        <v>46</v>
      </c>
      <c r="K1805">
        <f ca="1">RANDBETWEEN(120,300)</f>
        <v>210</v>
      </c>
      <c r="N1805" s="13" t="str" cm="1">
        <f t="array" ref="N1805">_xlfn.IFS(Table_Customer_Lookup[[#This Row],[home_store]]=3,"Low",Table_Customer_Lookup[[#This Row],[home_store]]=5,"Middle",Table_Customer_Lookup[[#This Row],[home_store]]=8,"High")</f>
        <v>Middle</v>
      </c>
      <c r="O1805" s="12">
        <f t="shared" si="28"/>
        <v>5</v>
      </c>
      <c r="P1805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Megan</v>
      </c>
      <c r="Q1805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806" spans="1:17" x14ac:dyDescent="0.3">
      <c r="A1806">
        <v>5101</v>
      </c>
      <c r="B1806">
        <v>5</v>
      </c>
      <c r="C1806" t="s">
        <v>1854</v>
      </c>
      <c r="D1806" t="s">
        <v>1855</v>
      </c>
      <c r="E1806" s="5">
        <v>42757</v>
      </c>
      <c r="F1806" t="s">
        <v>1856</v>
      </c>
      <c r="G1806" s="5">
        <v>18816</v>
      </c>
      <c r="H1806" t="s">
        <v>546</v>
      </c>
      <c r="I1806">
        <v>1951</v>
      </c>
      <c r="J1806">
        <f>2025-Table_Customer_Lookup[[#This Row],[birth_year]]</f>
        <v>74</v>
      </c>
      <c r="K1806">
        <f ca="1">RANDBETWEEN(120,300)</f>
        <v>147</v>
      </c>
      <c r="N1806" s="13" t="str" cm="1">
        <f t="array" ref="N1806">_xlfn.IFS(Table_Customer_Lookup[[#This Row],[home_store]]=3,"Low",Table_Customer_Lookup[[#This Row],[home_store]]=5,"Middle",Table_Customer_Lookup[[#This Row],[home_store]]=8,"High")</f>
        <v>Middle</v>
      </c>
      <c r="O1806" s="12">
        <f t="shared" si="28"/>
        <v>7</v>
      </c>
      <c r="P1806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Justina</v>
      </c>
      <c r="Q1806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807" spans="1:17" x14ac:dyDescent="0.3">
      <c r="A1807">
        <v>5109</v>
      </c>
      <c r="B1807">
        <v>5</v>
      </c>
      <c r="C1807" t="s">
        <v>1863</v>
      </c>
      <c r="D1807" t="s">
        <v>1864</v>
      </c>
      <c r="E1807" s="5">
        <v>43026</v>
      </c>
      <c r="F1807" t="s">
        <v>1865</v>
      </c>
      <c r="G1807" s="5">
        <v>24874</v>
      </c>
      <c r="H1807" t="s">
        <v>546</v>
      </c>
      <c r="I1807">
        <v>1968</v>
      </c>
      <c r="J1807">
        <f>2025-Table_Customer_Lookup[[#This Row],[birth_year]]</f>
        <v>57</v>
      </c>
      <c r="K1807">
        <f ca="1">RANDBETWEEN(120,300)</f>
        <v>129</v>
      </c>
      <c r="N1807" s="13" t="str" cm="1">
        <f t="array" ref="N1807">_xlfn.IFS(Table_Customer_Lookup[[#This Row],[home_store]]=3,"Low",Table_Customer_Lookup[[#This Row],[home_store]]=5,"Middle",Table_Customer_Lookup[[#This Row],[home_store]]=8,"High")</f>
        <v>Middle</v>
      </c>
      <c r="O1807" s="12">
        <f t="shared" si="28"/>
        <v>6</v>
      </c>
      <c r="P1807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Tashya</v>
      </c>
      <c r="Q1807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808" spans="1:17" x14ac:dyDescent="0.3">
      <c r="A1808">
        <v>5121</v>
      </c>
      <c r="B1808">
        <v>5</v>
      </c>
      <c r="C1808" t="s">
        <v>1840</v>
      </c>
      <c r="D1808" t="s">
        <v>1869</v>
      </c>
      <c r="E1808" s="5">
        <v>43414</v>
      </c>
      <c r="F1808" t="s">
        <v>1870</v>
      </c>
      <c r="G1808" s="5">
        <v>33624</v>
      </c>
      <c r="H1808" t="s">
        <v>546</v>
      </c>
      <c r="I1808">
        <v>1992</v>
      </c>
      <c r="J1808">
        <f>2025-Table_Customer_Lookup[[#This Row],[birth_year]]</f>
        <v>33</v>
      </c>
      <c r="K1808">
        <f ca="1">RANDBETWEEN(120,300)</f>
        <v>263</v>
      </c>
      <c r="N1808" s="13" t="str" cm="1">
        <f t="array" ref="N1808">_xlfn.IFS(Table_Customer_Lookup[[#This Row],[home_store]]=3,"Low",Table_Customer_Lookup[[#This Row],[home_store]]=5,"Middle",Table_Customer_Lookup[[#This Row],[home_store]]=8,"High")</f>
        <v>Middle</v>
      </c>
      <c r="O1808" s="12">
        <f t="shared" si="28"/>
        <v>6</v>
      </c>
      <c r="P1808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Mollie</v>
      </c>
      <c r="Q1808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809" spans="1:17" x14ac:dyDescent="0.3">
      <c r="A1809">
        <v>5122</v>
      </c>
      <c r="B1809">
        <v>5</v>
      </c>
      <c r="C1809" t="s">
        <v>1871</v>
      </c>
      <c r="D1809" t="s">
        <v>1872</v>
      </c>
      <c r="E1809" s="5">
        <v>42874</v>
      </c>
      <c r="F1809" t="s">
        <v>1873</v>
      </c>
      <c r="G1809" s="5">
        <v>21456</v>
      </c>
      <c r="H1809" t="s">
        <v>546</v>
      </c>
      <c r="I1809">
        <v>1958</v>
      </c>
      <c r="J1809">
        <f>2025-Table_Customer_Lookup[[#This Row],[birth_year]]</f>
        <v>67</v>
      </c>
      <c r="K1809">
        <f ca="1">RANDBETWEEN(120,300)</f>
        <v>297</v>
      </c>
      <c r="N1809" s="13" t="str" cm="1">
        <f t="array" ref="N1809">_xlfn.IFS(Table_Customer_Lookup[[#This Row],[home_store]]=3,"Low",Table_Customer_Lookup[[#This Row],[home_store]]=5,"Middle",Table_Customer_Lookup[[#This Row],[home_store]]=8,"High")</f>
        <v>Middle</v>
      </c>
      <c r="O1809" s="12">
        <f t="shared" si="28"/>
        <v>6</v>
      </c>
      <c r="P1809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Fallon</v>
      </c>
      <c r="Q1809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810" spans="1:17" x14ac:dyDescent="0.3">
      <c r="A1810">
        <v>5182</v>
      </c>
      <c r="B1810">
        <v>5</v>
      </c>
      <c r="C1810" t="s">
        <v>1765</v>
      </c>
      <c r="D1810" t="s">
        <v>1924</v>
      </c>
      <c r="E1810" s="5">
        <v>43419</v>
      </c>
      <c r="F1810" t="s">
        <v>1925</v>
      </c>
      <c r="G1810" s="5">
        <v>33728</v>
      </c>
      <c r="H1810" t="s">
        <v>546</v>
      </c>
      <c r="I1810">
        <v>1992</v>
      </c>
      <c r="J1810">
        <f>2025-Table_Customer_Lookup[[#This Row],[birth_year]]</f>
        <v>33</v>
      </c>
      <c r="K1810">
        <f ca="1">RANDBETWEEN(120,300)</f>
        <v>153</v>
      </c>
      <c r="N1810" s="13" t="str" cm="1">
        <f t="array" ref="N1810">_xlfn.IFS(Table_Customer_Lookup[[#This Row],[home_store]]=3,"Low",Table_Customer_Lookup[[#This Row],[home_store]]=5,"Middle",Table_Customer_Lookup[[#This Row],[home_store]]=8,"High")</f>
        <v>Middle</v>
      </c>
      <c r="O1810" s="12">
        <f t="shared" si="28"/>
        <v>7</v>
      </c>
      <c r="P1810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Madison</v>
      </c>
      <c r="Q1810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811" spans="1:17" x14ac:dyDescent="0.3">
      <c r="A1811">
        <v>5188</v>
      </c>
      <c r="B1811">
        <v>5</v>
      </c>
      <c r="C1811" t="s">
        <v>1938</v>
      </c>
      <c r="D1811" t="s">
        <v>1939</v>
      </c>
      <c r="E1811" s="5">
        <v>43012</v>
      </c>
      <c r="F1811" t="s">
        <v>1940</v>
      </c>
      <c r="G1811" s="5">
        <v>24563</v>
      </c>
      <c r="H1811" t="s">
        <v>546</v>
      </c>
      <c r="I1811">
        <v>1967</v>
      </c>
      <c r="J1811">
        <f>2025-Table_Customer_Lookup[[#This Row],[birth_year]]</f>
        <v>58</v>
      </c>
      <c r="K1811">
        <f ca="1">RANDBETWEEN(120,300)</f>
        <v>143</v>
      </c>
      <c r="N1811" s="13" t="str" cm="1">
        <f t="array" ref="N1811">_xlfn.IFS(Table_Customer_Lookup[[#This Row],[home_store]]=3,"Low",Table_Customer_Lookup[[#This Row],[home_store]]=5,"Middle",Table_Customer_Lookup[[#This Row],[home_store]]=8,"High")</f>
        <v>Middle</v>
      </c>
      <c r="O1811" s="12">
        <f t="shared" si="28"/>
        <v>3</v>
      </c>
      <c r="P1811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Dai</v>
      </c>
      <c r="Q1811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812" spans="1:17" x14ac:dyDescent="0.3">
      <c r="A1812">
        <v>5189</v>
      </c>
      <c r="B1812">
        <v>5</v>
      </c>
      <c r="C1812" t="s">
        <v>1941</v>
      </c>
      <c r="D1812" t="s">
        <v>1942</v>
      </c>
      <c r="E1812" s="5">
        <v>42973</v>
      </c>
      <c r="F1812" t="s">
        <v>1943</v>
      </c>
      <c r="G1812" s="5">
        <v>23683</v>
      </c>
      <c r="H1812" t="s">
        <v>546</v>
      </c>
      <c r="I1812">
        <v>1964</v>
      </c>
      <c r="J1812">
        <f>2025-Table_Customer_Lookup[[#This Row],[birth_year]]</f>
        <v>61</v>
      </c>
      <c r="K1812">
        <f ca="1">RANDBETWEEN(120,300)</f>
        <v>214</v>
      </c>
      <c r="N1812" s="13" t="str" cm="1">
        <f t="array" ref="N1812">_xlfn.IFS(Table_Customer_Lookup[[#This Row],[home_store]]=3,"Low",Table_Customer_Lookup[[#This Row],[home_store]]=5,"Middle",Table_Customer_Lookup[[#This Row],[home_store]]=8,"High")</f>
        <v>Middle</v>
      </c>
      <c r="O1812" s="12">
        <f t="shared" si="28"/>
        <v>7</v>
      </c>
      <c r="P1812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Rebekah</v>
      </c>
      <c r="Q1812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813" spans="1:17" x14ac:dyDescent="0.3">
      <c r="A1813">
        <v>5198</v>
      </c>
      <c r="B1813">
        <v>5</v>
      </c>
      <c r="C1813" t="s">
        <v>1950</v>
      </c>
      <c r="D1813" t="s">
        <v>1951</v>
      </c>
      <c r="E1813" s="5">
        <v>43329</v>
      </c>
      <c r="F1813" t="s">
        <v>1952</v>
      </c>
      <c r="G1813" s="5">
        <v>31708</v>
      </c>
      <c r="H1813" t="s">
        <v>546</v>
      </c>
      <c r="I1813">
        <v>1986</v>
      </c>
      <c r="J1813">
        <f>2025-Table_Customer_Lookup[[#This Row],[birth_year]]</f>
        <v>39</v>
      </c>
      <c r="K1813">
        <f ca="1">RANDBETWEEN(120,300)</f>
        <v>143</v>
      </c>
      <c r="N1813" s="13" t="str" cm="1">
        <f t="array" ref="N1813">_xlfn.IFS(Table_Customer_Lookup[[#This Row],[home_store]]=3,"Low",Table_Customer_Lookup[[#This Row],[home_store]]=5,"Middle",Table_Customer_Lookup[[#This Row],[home_store]]=8,"High")</f>
        <v>Middle</v>
      </c>
      <c r="O1813" s="12">
        <f t="shared" si="28"/>
        <v>5</v>
      </c>
      <c r="P1813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Leigh</v>
      </c>
      <c r="Q1813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814" spans="1:17" x14ac:dyDescent="0.3">
      <c r="A1814">
        <v>5216</v>
      </c>
      <c r="B1814">
        <v>5</v>
      </c>
      <c r="C1814" t="s">
        <v>1968</v>
      </c>
      <c r="D1814" t="s">
        <v>1969</v>
      </c>
      <c r="E1814" s="5">
        <v>43136</v>
      </c>
      <c r="F1814" t="s">
        <v>1970</v>
      </c>
      <c r="G1814" s="5">
        <v>27359</v>
      </c>
      <c r="H1814" t="s">
        <v>546</v>
      </c>
      <c r="I1814">
        <v>1974</v>
      </c>
      <c r="J1814">
        <f>2025-Table_Customer_Lookup[[#This Row],[birth_year]]</f>
        <v>51</v>
      </c>
      <c r="K1814">
        <f ca="1">RANDBETWEEN(120,300)</f>
        <v>282</v>
      </c>
      <c r="N1814" s="13" t="str" cm="1">
        <f t="array" ref="N1814">_xlfn.IFS(Table_Customer_Lookup[[#This Row],[home_store]]=3,"Low",Table_Customer_Lookup[[#This Row],[home_store]]=5,"Middle",Table_Customer_Lookup[[#This Row],[home_store]]=8,"High")</f>
        <v>Middle</v>
      </c>
      <c r="O1814" s="12">
        <f t="shared" si="28"/>
        <v>5</v>
      </c>
      <c r="P1814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Adena</v>
      </c>
      <c r="Q1814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815" spans="1:17" x14ac:dyDescent="0.3">
      <c r="A1815">
        <v>5219</v>
      </c>
      <c r="B1815">
        <v>5</v>
      </c>
      <c r="C1815" t="s">
        <v>1974</v>
      </c>
      <c r="D1815" t="s">
        <v>1975</v>
      </c>
      <c r="E1815" s="5">
        <v>42923</v>
      </c>
      <c r="F1815" t="s">
        <v>1976</v>
      </c>
      <c r="G1815" s="5">
        <v>22544</v>
      </c>
      <c r="H1815" t="s">
        <v>546</v>
      </c>
      <c r="I1815">
        <v>1961</v>
      </c>
      <c r="J1815">
        <f>2025-Table_Customer_Lookup[[#This Row],[birth_year]]</f>
        <v>64</v>
      </c>
      <c r="K1815">
        <f ca="1">RANDBETWEEN(120,300)</f>
        <v>156</v>
      </c>
      <c r="N1815" s="13" t="str" cm="1">
        <f t="array" ref="N1815">_xlfn.IFS(Table_Customer_Lookup[[#This Row],[home_store]]=3,"Low",Table_Customer_Lookup[[#This Row],[home_store]]=5,"Middle",Table_Customer_Lookup[[#This Row],[home_store]]=8,"High")</f>
        <v>Middle</v>
      </c>
      <c r="O1815" s="12">
        <f t="shared" si="28"/>
        <v>6</v>
      </c>
      <c r="P1815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Ariana</v>
      </c>
      <c r="Q1815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816" spans="1:17" x14ac:dyDescent="0.3">
      <c r="A1816">
        <v>5259</v>
      </c>
      <c r="B1816">
        <v>5</v>
      </c>
      <c r="C1816" t="s">
        <v>2000</v>
      </c>
      <c r="D1816" t="s">
        <v>2001</v>
      </c>
      <c r="E1816" s="5">
        <v>42861</v>
      </c>
      <c r="F1816" t="s">
        <v>2002</v>
      </c>
      <c r="G1816" s="5">
        <v>21146</v>
      </c>
      <c r="H1816" t="s">
        <v>546</v>
      </c>
      <c r="I1816">
        <v>1957</v>
      </c>
      <c r="J1816">
        <f>2025-Table_Customer_Lookup[[#This Row],[birth_year]]</f>
        <v>68</v>
      </c>
      <c r="K1816">
        <f ca="1">RANDBETWEEN(120,300)</f>
        <v>230</v>
      </c>
      <c r="N1816" s="13" t="str" cm="1">
        <f t="array" ref="N1816">_xlfn.IFS(Table_Customer_Lookup[[#This Row],[home_store]]=3,"Low",Table_Customer_Lookup[[#This Row],[home_store]]=5,"Middle",Table_Customer_Lookup[[#This Row],[home_store]]=8,"High")</f>
        <v>Middle</v>
      </c>
      <c r="O1816" s="12">
        <f t="shared" si="28"/>
        <v>3</v>
      </c>
      <c r="P1816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Ima</v>
      </c>
      <c r="Q1816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817" spans="1:17" x14ac:dyDescent="0.3">
      <c r="A1817">
        <v>5264</v>
      </c>
      <c r="B1817">
        <v>5</v>
      </c>
      <c r="C1817" t="s">
        <v>2012</v>
      </c>
      <c r="D1817" t="s">
        <v>2013</v>
      </c>
      <c r="E1817" s="5">
        <v>42750</v>
      </c>
      <c r="F1817" t="s">
        <v>2014</v>
      </c>
      <c r="G1817" s="5">
        <v>18660</v>
      </c>
      <c r="H1817" t="s">
        <v>546</v>
      </c>
      <c r="I1817">
        <v>1951</v>
      </c>
      <c r="J1817">
        <f>2025-Table_Customer_Lookup[[#This Row],[birth_year]]</f>
        <v>74</v>
      </c>
      <c r="K1817">
        <f ca="1">RANDBETWEEN(120,300)</f>
        <v>293</v>
      </c>
      <c r="N1817" s="13" t="str" cm="1">
        <f t="array" ref="N1817">_xlfn.IFS(Table_Customer_Lookup[[#This Row],[home_store]]=3,"Low",Table_Customer_Lookup[[#This Row],[home_store]]=5,"Middle",Table_Customer_Lookup[[#This Row],[home_store]]=8,"High")</f>
        <v>Middle</v>
      </c>
      <c r="O1817" s="12">
        <f t="shared" si="28"/>
        <v>5</v>
      </c>
      <c r="P1817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Marny</v>
      </c>
      <c r="Q1817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818" spans="1:17" x14ac:dyDescent="0.3">
      <c r="A1818">
        <v>5291</v>
      </c>
      <c r="B1818">
        <v>5</v>
      </c>
      <c r="C1818" t="s">
        <v>2038</v>
      </c>
      <c r="D1818" t="s">
        <v>2039</v>
      </c>
      <c r="E1818" s="5">
        <v>42764</v>
      </c>
      <c r="F1818" t="s">
        <v>2040</v>
      </c>
      <c r="G1818" s="5">
        <v>18971</v>
      </c>
      <c r="H1818" t="s">
        <v>546</v>
      </c>
      <c r="I1818">
        <v>1951</v>
      </c>
      <c r="J1818">
        <f>2025-Table_Customer_Lookup[[#This Row],[birth_year]]</f>
        <v>74</v>
      </c>
      <c r="K1818">
        <f ca="1">RANDBETWEEN(120,300)</f>
        <v>143</v>
      </c>
      <c r="N1818" s="13" t="str" cm="1">
        <f t="array" ref="N1818">_xlfn.IFS(Table_Customer_Lookup[[#This Row],[home_store]]=3,"Low",Table_Customer_Lookup[[#This Row],[home_store]]=5,"Middle",Table_Customer_Lookup[[#This Row],[home_store]]=8,"High")</f>
        <v>Middle</v>
      </c>
      <c r="O1818" s="12">
        <f t="shared" si="28"/>
        <v>5</v>
      </c>
      <c r="P1818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Grace</v>
      </c>
      <c r="Q1818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819" spans="1:17" x14ac:dyDescent="0.3">
      <c r="A1819">
        <v>5309</v>
      </c>
      <c r="B1819">
        <v>5</v>
      </c>
      <c r="C1819" t="s">
        <v>2062</v>
      </c>
      <c r="D1819" t="s">
        <v>2063</v>
      </c>
      <c r="E1819" s="5">
        <v>42902</v>
      </c>
      <c r="F1819" t="s">
        <v>2064</v>
      </c>
      <c r="G1819" s="5">
        <v>22078</v>
      </c>
      <c r="H1819" t="s">
        <v>546</v>
      </c>
      <c r="I1819">
        <v>1960</v>
      </c>
      <c r="J1819">
        <f>2025-Table_Customer_Lookup[[#This Row],[birth_year]]</f>
        <v>65</v>
      </c>
      <c r="K1819">
        <f ca="1">RANDBETWEEN(120,300)</f>
        <v>153</v>
      </c>
      <c r="N1819" s="13" t="str" cm="1">
        <f t="array" ref="N1819">_xlfn.IFS(Table_Customer_Lookup[[#This Row],[home_store]]=3,"Low",Table_Customer_Lookup[[#This Row],[home_store]]=5,"Middle",Table_Customer_Lookup[[#This Row],[home_store]]=8,"High")</f>
        <v>Middle</v>
      </c>
      <c r="O1819" s="12">
        <f t="shared" si="28"/>
        <v>7</v>
      </c>
      <c r="P1819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Shannon</v>
      </c>
      <c r="Q1819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820" spans="1:17" x14ac:dyDescent="0.3">
      <c r="A1820">
        <v>5342</v>
      </c>
      <c r="B1820">
        <v>5</v>
      </c>
      <c r="C1820" t="s">
        <v>1825</v>
      </c>
      <c r="D1820" t="s">
        <v>2082</v>
      </c>
      <c r="E1820" s="5">
        <v>43272</v>
      </c>
      <c r="F1820" t="s">
        <v>2083</v>
      </c>
      <c r="G1820" s="5">
        <v>30414</v>
      </c>
      <c r="H1820" t="s">
        <v>546</v>
      </c>
      <c r="I1820">
        <v>1983</v>
      </c>
      <c r="J1820">
        <f>2025-Table_Customer_Lookup[[#This Row],[birth_year]]</f>
        <v>42</v>
      </c>
      <c r="K1820">
        <f ca="1">RANDBETWEEN(120,300)</f>
        <v>262</v>
      </c>
      <c r="N1820" s="13" t="str" cm="1">
        <f t="array" ref="N1820">_xlfn.IFS(Table_Customer_Lookup[[#This Row],[home_store]]=3,"Low",Table_Customer_Lookup[[#This Row],[home_store]]=5,"Middle",Table_Customer_Lookup[[#This Row],[home_store]]=8,"High")</f>
        <v>Middle</v>
      </c>
      <c r="O1820" s="12">
        <f t="shared" si="28"/>
        <v>9</v>
      </c>
      <c r="P1820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Guinevere</v>
      </c>
      <c r="Q1820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821" spans="1:17" x14ac:dyDescent="0.3">
      <c r="A1821">
        <v>5347</v>
      </c>
      <c r="B1821">
        <v>5</v>
      </c>
      <c r="C1821" t="s">
        <v>2090</v>
      </c>
      <c r="D1821" t="s">
        <v>2091</v>
      </c>
      <c r="E1821" s="5">
        <v>43081</v>
      </c>
      <c r="F1821" t="s">
        <v>2092</v>
      </c>
      <c r="G1821" s="5">
        <v>26116</v>
      </c>
      <c r="H1821" t="s">
        <v>546</v>
      </c>
      <c r="I1821">
        <v>1971</v>
      </c>
      <c r="J1821">
        <f>2025-Table_Customer_Lookup[[#This Row],[birth_year]]</f>
        <v>54</v>
      </c>
      <c r="K1821">
        <f ca="1">RANDBETWEEN(120,300)</f>
        <v>184</v>
      </c>
      <c r="N1821" s="13" t="str" cm="1">
        <f t="array" ref="N1821">_xlfn.IFS(Table_Customer_Lookup[[#This Row],[home_store]]=3,"Low",Table_Customer_Lookup[[#This Row],[home_store]]=5,"Middle",Table_Customer_Lookup[[#This Row],[home_store]]=8,"High")</f>
        <v>Middle</v>
      </c>
      <c r="O1821" s="12">
        <f t="shared" si="28"/>
        <v>5</v>
      </c>
      <c r="P1821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Laura</v>
      </c>
      <c r="Q1821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822" spans="1:17" x14ac:dyDescent="0.3">
      <c r="A1822">
        <v>5351</v>
      </c>
      <c r="B1822">
        <v>5</v>
      </c>
      <c r="C1822" t="s">
        <v>2093</v>
      </c>
      <c r="D1822" t="s">
        <v>2094</v>
      </c>
      <c r="E1822" s="5">
        <v>43371</v>
      </c>
      <c r="F1822" t="s">
        <v>2095</v>
      </c>
      <c r="G1822" s="5">
        <v>32640</v>
      </c>
      <c r="H1822" t="s">
        <v>546</v>
      </c>
      <c r="I1822">
        <v>1989</v>
      </c>
      <c r="J1822">
        <f>2025-Table_Customer_Lookup[[#This Row],[birth_year]]</f>
        <v>36</v>
      </c>
      <c r="K1822">
        <f ca="1">RANDBETWEEN(120,300)</f>
        <v>126</v>
      </c>
      <c r="N1822" s="13" t="str" cm="1">
        <f t="array" ref="N1822">_xlfn.IFS(Table_Customer_Lookup[[#This Row],[home_store]]=3,"Low",Table_Customer_Lookup[[#This Row],[home_store]]=5,"Middle",Table_Customer_Lookup[[#This Row],[home_store]]=8,"High")</f>
        <v>Middle</v>
      </c>
      <c r="O1822" s="12">
        <f t="shared" si="28"/>
        <v>6</v>
      </c>
      <c r="P1822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Ramona</v>
      </c>
      <c r="Q1822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823" spans="1:17" x14ac:dyDescent="0.3">
      <c r="A1823">
        <v>5360</v>
      </c>
      <c r="B1823">
        <v>5</v>
      </c>
      <c r="C1823" t="s">
        <v>2101</v>
      </c>
      <c r="D1823" t="s">
        <v>2102</v>
      </c>
      <c r="E1823" s="5">
        <v>43095</v>
      </c>
      <c r="F1823" t="s">
        <v>2103</v>
      </c>
      <c r="G1823" s="5">
        <v>26427</v>
      </c>
      <c r="H1823" t="s">
        <v>546</v>
      </c>
      <c r="I1823">
        <v>1972</v>
      </c>
      <c r="J1823">
        <f>2025-Table_Customer_Lookup[[#This Row],[birth_year]]</f>
        <v>53</v>
      </c>
      <c r="K1823">
        <f ca="1">RANDBETWEEN(120,300)</f>
        <v>212</v>
      </c>
      <c r="N1823" s="13" t="str" cm="1">
        <f t="array" ref="N1823">_xlfn.IFS(Table_Customer_Lookup[[#This Row],[home_store]]=3,"Low",Table_Customer_Lookup[[#This Row],[home_store]]=5,"Middle",Table_Customer_Lookup[[#This Row],[home_store]]=8,"High")</f>
        <v>Middle</v>
      </c>
      <c r="O1823" s="12">
        <f t="shared" si="28"/>
        <v>5</v>
      </c>
      <c r="P1823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Molly</v>
      </c>
      <c r="Q1823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824" spans="1:17" x14ac:dyDescent="0.3">
      <c r="A1824">
        <v>5364</v>
      </c>
      <c r="B1824">
        <v>5</v>
      </c>
      <c r="C1824" t="s">
        <v>2104</v>
      </c>
      <c r="D1824" t="s">
        <v>2105</v>
      </c>
      <c r="E1824" s="5">
        <v>42819</v>
      </c>
      <c r="F1824" t="s">
        <v>2106</v>
      </c>
      <c r="G1824" s="5">
        <v>20214</v>
      </c>
      <c r="H1824" t="s">
        <v>546</v>
      </c>
      <c r="I1824">
        <v>1955</v>
      </c>
      <c r="J1824">
        <f>2025-Table_Customer_Lookup[[#This Row],[birth_year]]</f>
        <v>70</v>
      </c>
      <c r="K1824">
        <f ca="1">RANDBETWEEN(120,300)</f>
        <v>288</v>
      </c>
      <c r="N1824" s="13" t="str" cm="1">
        <f t="array" ref="N1824">_xlfn.IFS(Table_Customer_Lookup[[#This Row],[home_store]]=3,"Low",Table_Customer_Lookup[[#This Row],[home_store]]=5,"Middle",Table_Customer_Lookup[[#This Row],[home_store]]=8,"High")</f>
        <v>Middle</v>
      </c>
      <c r="O1824" s="12">
        <f t="shared" si="28"/>
        <v>4</v>
      </c>
      <c r="P1824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Iola</v>
      </c>
      <c r="Q1824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825" spans="1:17" x14ac:dyDescent="0.3">
      <c r="A1825">
        <v>5365</v>
      </c>
      <c r="B1825">
        <v>5</v>
      </c>
      <c r="C1825" t="s">
        <v>2107</v>
      </c>
      <c r="D1825" t="s">
        <v>2108</v>
      </c>
      <c r="E1825" s="5">
        <v>43205</v>
      </c>
      <c r="F1825" t="s">
        <v>2109</v>
      </c>
      <c r="G1825" s="5">
        <v>28912</v>
      </c>
      <c r="H1825" t="s">
        <v>546</v>
      </c>
      <c r="I1825">
        <v>1979</v>
      </c>
      <c r="J1825">
        <f>2025-Table_Customer_Lookup[[#This Row],[birth_year]]</f>
        <v>46</v>
      </c>
      <c r="K1825">
        <f ca="1">RANDBETWEEN(120,300)</f>
        <v>141</v>
      </c>
      <c r="N1825" s="13" t="str" cm="1">
        <f t="array" ref="N1825">_xlfn.IFS(Table_Customer_Lookup[[#This Row],[home_store]]=3,"Low",Table_Customer_Lookup[[#This Row],[home_store]]=5,"Middle",Table_Customer_Lookup[[#This Row],[home_store]]=8,"High")</f>
        <v>Middle</v>
      </c>
      <c r="O1825" s="12">
        <f t="shared" si="28"/>
        <v>6</v>
      </c>
      <c r="P1825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Maxine</v>
      </c>
      <c r="Q1825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826" spans="1:17" x14ac:dyDescent="0.3">
      <c r="A1826">
        <v>5377</v>
      </c>
      <c r="B1826">
        <v>5</v>
      </c>
      <c r="C1826" t="s">
        <v>2116</v>
      </c>
      <c r="D1826" t="s">
        <v>2117</v>
      </c>
      <c r="E1826" s="5">
        <v>42778</v>
      </c>
      <c r="F1826" t="s">
        <v>2118</v>
      </c>
      <c r="G1826" s="5">
        <v>19282</v>
      </c>
      <c r="H1826" t="s">
        <v>546</v>
      </c>
      <c r="I1826">
        <v>1952</v>
      </c>
      <c r="J1826">
        <f>2025-Table_Customer_Lookup[[#This Row],[birth_year]]</f>
        <v>73</v>
      </c>
      <c r="K1826">
        <f ca="1">RANDBETWEEN(120,300)</f>
        <v>266</v>
      </c>
      <c r="N1826" s="13" t="str" cm="1">
        <f t="array" ref="N1826">_xlfn.IFS(Table_Customer_Lookup[[#This Row],[home_store]]=3,"Low",Table_Customer_Lookup[[#This Row],[home_store]]=5,"Middle",Table_Customer_Lookup[[#This Row],[home_store]]=8,"High")</f>
        <v>Middle</v>
      </c>
      <c r="O1826" s="12">
        <f t="shared" si="28"/>
        <v>3</v>
      </c>
      <c r="P1826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Mia</v>
      </c>
      <c r="Q1826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827" spans="1:17" x14ac:dyDescent="0.3">
      <c r="A1827">
        <v>5384</v>
      </c>
      <c r="B1827">
        <v>5</v>
      </c>
      <c r="C1827" t="s">
        <v>2125</v>
      </c>
      <c r="D1827" t="s">
        <v>2126</v>
      </c>
      <c r="E1827" s="5">
        <v>43410</v>
      </c>
      <c r="F1827" t="s">
        <v>2127</v>
      </c>
      <c r="G1827" s="5">
        <v>33520</v>
      </c>
      <c r="H1827" t="s">
        <v>546</v>
      </c>
      <c r="I1827">
        <v>1991</v>
      </c>
      <c r="J1827">
        <f>2025-Table_Customer_Lookup[[#This Row],[birth_year]]</f>
        <v>34</v>
      </c>
      <c r="K1827">
        <f ca="1">RANDBETWEEN(120,300)</f>
        <v>259</v>
      </c>
      <c r="N1827" s="13" t="str" cm="1">
        <f t="array" ref="N1827">_xlfn.IFS(Table_Customer_Lookup[[#This Row],[home_store]]=3,"Low",Table_Customer_Lookup[[#This Row],[home_store]]=5,"Middle",Table_Customer_Lookup[[#This Row],[home_store]]=8,"High")</f>
        <v>Middle</v>
      </c>
      <c r="O1827" s="12">
        <f t="shared" si="28"/>
        <v>6</v>
      </c>
      <c r="P1827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Mariam</v>
      </c>
      <c r="Q1827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828" spans="1:17" x14ac:dyDescent="0.3">
      <c r="A1828">
        <v>5387</v>
      </c>
      <c r="B1828">
        <v>5</v>
      </c>
      <c r="C1828" t="s">
        <v>2084</v>
      </c>
      <c r="D1828" t="s">
        <v>2128</v>
      </c>
      <c r="E1828" s="5">
        <v>43274</v>
      </c>
      <c r="F1828" t="s">
        <v>2129</v>
      </c>
      <c r="G1828" s="5">
        <v>30466</v>
      </c>
      <c r="H1828" t="s">
        <v>546</v>
      </c>
      <c r="I1828">
        <v>1983</v>
      </c>
      <c r="J1828">
        <f>2025-Table_Customer_Lookup[[#This Row],[birth_year]]</f>
        <v>42</v>
      </c>
      <c r="K1828">
        <f ca="1">RANDBETWEEN(120,300)</f>
        <v>291</v>
      </c>
      <c r="N1828" s="13" t="str" cm="1">
        <f t="array" ref="N1828">_xlfn.IFS(Table_Customer_Lookup[[#This Row],[home_store]]=3,"Low",Table_Customer_Lookup[[#This Row],[home_store]]=5,"Middle",Table_Customer_Lookup[[#This Row],[home_store]]=8,"High")</f>
        <v>Middle</v>
      </c>
      <c r="O1828" s="12">
        <f t="shared" si="28"/>
        <v>6</v>
      </c>
      <c r="P1828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Brenda</v>
      </c>
      <c r="Q1828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829" spans="1:17" x14ac:dyDescent="0.3">
      <c r="A1829">
        <v>5393</v>
      </c>
      <c r="B1829">
        <v>5</v>
      </c>
      <c r="C1829" t="s">
        <v>2138</v>
      </c>
      <c r="D1829" t="s">
        <v>2139</v>
      </c>
      <c r="E1829" s="5">
        <v>42964</v>
      </c>
      <c r="F1829" t="s">
        <v>2140</v>
      </c>
      <c r="G1829" s="5">
        <v>23476</v>
      </c>
      <c r="H1829" t="s">
        <v>546</v>
      </c>
      <c r="I1829">
        <v>1964</v>
      </c>
      <c r="J1829">
        <f>2025-Table_Customer_Lookup[[#This Row],[birth_year]]</f>
        <v>61</v>
      </c>
      <c r="K1829">
        <f ca="1">RANDBETWEEN(120,300)</f>
        <v>150</v>
      </c>
      <c r="N1829" s="13" t="str" cm="1">
        <f t="array" ref="N1829">_xlfn.IFS(Table_Customer_Lookup[[#This Row],[home_store]]=3,"Low",Table_Customer_Lookup[[#This Row],[home_store]]=5,"Middle",Table_Customer_Lookup[[#This Row],[home_store]]=8,"High")</f>
        <v>Middle</v>
      </c>
      <c r="O1829" s="12">
        <f t="shared" si="28"/>
        <v>7</v>
      </c>
      <c r="P1829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Alfreda</v>
      </c>
      <c r="Q1829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830" spans="1:17" x14ac:dyDescent="0.3">
      <c r="A1830">
        <v>5405</v>
      </c>
      <c r="B1830">
        <v>5</v>
      </c>
      <c r="C1830" t="s">
        <v>2152</v>
      </c>
      <c r="D1830" t="s">
        <v>2153</v>
      </c>
      <c r="E1830" s="5">
        <v>43035</v>
      </c>
      <c r="F1830" t="s">
        <v>2154</v>
      </c>
      <c r="G1830" s="5">
        <v>25081</v>
      </c>
      <c r="H1830" t="s">
        <v>546</v>
      </c>
      <c r="I1830">
        <v>1968</v>
      </c>
      <c r="J1830">
        <f>2025-Table_Customer_Lookup[[#This Row],[birth_year]]</f>
        <v>57</v>
      </c>
      <c r="K1830">
        <f ca="1">RANDBETWEEN(120,300)</f>
        <v>201</v>
      </c>
      <c r="N1830" s="13" t="str" cm="1">
        <f t="array" ref="N1830">_xlfn.IFS(Table_Customer_Lookup[[#This Row],[home_store]]=3,"Low",Table_Customer_Lookup[[#This Row],[home_store]]=5,"Middle",Table_Customer_Lookup[[#This Row],[home_store]]=8,"High")</f>
        <v>Middle</v>
      </c>
      <c r="O1830" s="12">
        <f t="shared" si="28"/>
        <v>6</v>
      </c>
      <c r="P1830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Portia</v>
      </c>
      <c r="Q1830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831" spans="1:17" x14ac:dyDescent="0.3">
      <c r="A1831">
        <v>5414</v>
      </c>
      <c r="B1831">
        <v>5</v>
      </c>
      <c r="C1831" t="s">
        <v>2167</v>
      </c>
      <c r="D1831" t="s">
        <v>2168</v>
      </c>
      <c r="E1831" s="5">
        <v>43260</v>
      </c>
      <c r="F1831" t="s">
        <v>2169</v>
      </c>
      <c r="G1831" s="5">
        <v>30155</v>
      </c>
      <c r="H1831" t="s">
        <v>546</v>
      </c>
      <c r="I1831">
        <v>1982</v>
      </c>
      <c r="J1831">
        <f>2025-Table_Customer_Lookup[[#This Row],[birth_year]]</f>
        <v>43</v>
      </c>
      <c r="K1831">
        <f ca="1">RANDBETWEEN(120,300)</f>
        <v>184</v>
      </c>
      <c r="N1831" s="13" t="str" cm="1">
        <f t="array" ref="N1831">_xlfn.IFS(Table_Customer_Lookup[[#This Row],[home_store]]=3,"Low",Table_Customer_Lookup[[#This Row],[home_store]]=5,"Middle",Table_Customer_Lookup[[#This Row],[home_store]]=8,"High")</f>
        <v>Middle</v>
      </c>
      <c r="O1831" s="12">
        <f t="shared" si="28"/>
        <v>4</v>
      </c>
      <c r="P1831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Lois</v>
      </c>
      <c r="Q1831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832" spans="1:17" x14ac:dyDescent="0.3">
      <c r="A1832">
        <v>5416</v>
      </c>
      <c r="B1832">
        <v>5</v>
      </c>
      <c r="C1832" t="s">
        <v>1888</v>
      </c>
      <c r="D1832" t="s">
        <v>2170</v>
      </c>
      <c r="E1832" s="5">
        <v>43412</v>
      </c>
      <c r="F1832" t="s">
        <v>2171</v>
      </c>
      <c r="G1832" s="5">
        <v>33572</v>
      </c>
      <c r="H1832" t="s">
        <v>546</v>
      </c>
      <c r="I1832">
        <v>1991</v>
      </c>
      <c r="J1832">
        <f>2025-Table_Customer_Lookup[[#This Row],[birth_year]]</f>
        <v>34</v>
      </c>
      <c r="K1832">
        <f ca="1">RANDBETWEEN(120,300)</f>
        <v>298</v>
      </c>
      <c r="N1832" s="13" t="str" cm="1">
        <f t="array" ref="N1832">_xlfn.IFS(Table_Customer_Lookup[[#This Row],[home_store]]=3,"Low",Table_Customer_Lookup[[#This Row],[home_store]]=5,"Middle",Table_Customer_Lookup[[#This Row],[home_store]]=8,"High")</f>
        <v>Middle</v>
      </c>
      <c r="O1832" s="12">
        <f t="shared" si="28"/>
        <v>6</v>
      </c>
      <c r="P1832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Denise</v>
      </c>
      <c r="Q1832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833" spans="1:17" x14ac:dyDescent="0.3">
      <c r="A1833">
        <v>5417</v>
      </c>
      <c r="B1833">
        <v>5</v>
      </c>
      <c r="C1833" t="s">
        <v>2172</v>
      </c>
      <c r="D1833" t="s">
        <v>2173</v>
      </c>
      <c r="E1833" s="5">
        <v>43233</v>
      </c>
      <c r="F1833" t="s">
        <v>2174</v>
      </c>
      <c r="G1833" s="5">
        <v>29534</v>
      </c>
      <c r="H1833" t="s">
        <v>546</v>
      </c>
      <c r="I1833">
        <v>1980</v>
      </c>
      <c r="J1833">
        <f>2025-Table_Customer_Lookup[[#This Row],[birth_year]]</f>
        <v>45</v>
      </c>
      <c r="K1833">
        <f ca="1">RANDBETWEEN(120,300)</f>
        <v>125</v>
      </c>
      <c r="N1833" s="13" t="str" cm="1">
        <f t="array" ref="N1833">_xlfn.IFS(Table_Customer_Lookup[[#This Row],[home_store]]=3,"Low",Table_Customer_Lookup[[#This Row],[home_store]]=5,"Middle",Table_Customer_Lookup[[#This Row],[home_store]]=8,"High")</f>
        <v>Middle</v>
      </c>
      <c r="O1833" s="12">
        <f t="shared" si="28"/>
        <v>7</v>
      </c>
      <c r="P1833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Martina</v>
      </c>
      <c r="Q1833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834" spans="1:17" x14ac:dyDescent="0.3">
      <c r="A1834">
        <v>5435</v>
      </c>
      <c r="B1834">
        <v>5</v>
      </c>
      <c r="C1834" t="s">
        <v>2194</v>
      </c>
      <c r="D1834" t="s">
        <v>2195</v>
      </c>
      <c r="E1834" s="5">
        <v>43109</v>
      </c>
      <c r="F1834" t="s">
        <v>2196</v>
      </c>
      <c r="G1834" s="5">
        <v>26738</v>
      </c>
      <c r="H1834" t="s">
        <v>546</v>
      </c>
      <c r="I1834">
        <v>1973</v>
      </c>
      <c r="J1834">
        <f>2025-Table_Customer_Lookup[[#This Row],[birth_year]]</f>
        <v>52</v>
      </c>
      <c r="K1834">
        <f ca="1">RANDBETWEEN(120,300)</f>
        <v>171</v>
      </c>
      <c r="N1834" s="13" t="str" cm="1">
        <f t="array" ref="N1834">_xlfn.IFS(Table_Customer_Lookup[[#This Row],[home_store]]=3,"Low",Table_Customer_Lookup[[#This Row],[home_store]]=5,"Middle",Table_Customer_Lookup[[#This Row],[home_store]]=8,"High")</f>
        <v>Middle</v>
      </c>
      <c r="O1834" s="12">
        <f t="shared" si="28"/>
        <v>5</v>
      </c>
      <c r="P1834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Wynne</v>
      </c>
      <c r="Q1834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835" spans="1:17" x14ac:dyDescent="0.3">
      <c r="A1835">
        <v>5443</v>
      </c>
      <c r="B1835">
        <v>5</v>
      </c>
      <c r="C1835" t="s">
        <v>2205</v>
      </c>
      <c r="D1835" t="s">
        <v>2206</v>
      </c>
      <c r="E1835" s="5">
        <v>42998</v>
      </c>
      <c r="F1835" t="s">
        <v>2207</v>
      </c>
      <c r="G1835" s="5">
        <v>24252</v>
      </c>
      <c r="H1835" t="s">
        <v>546</v>
      </c>
      <c r="I1835">
        <v>1966</v>
      </c>
      <c r="J1835">
        <f>2025-Table_Customer_Lookup[[#This Row],[birth_year]]</f>
        <v>59</v>
      </c>
      <c r="K1835">
        <f ca="1">RANDBETWEEN(120,300)</f>
        <v>142</v>
      </c>
      <c r="N1835" s="13" t="str" cm="1">
        <f t="array" ref="N1835">_xlfn.IFS(Table_Customer_Lookup[[#This Row],[home_store]]=3,"Low",Table_Customer_Lookup[[#This Row],[home_store]]=5,"Middle",Table_Customer_Lookup[[#This Row],[home_store]]=8,"High")</f>
        <v>Middle</v>
      </c>
      <c r="O1835" s="12">
        <f t="shared" si="28"/>
        <v>6</v>
      </c>
      <c r="P1835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Glenna</v>
      </c>
      <c r="Q1835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836" spans="1:17" x14ac:dyDescent="0.3">
      <c r="A1836">
        <v>5449</v>
      </c>
      <c r="B1836">
        <v>5</v>
      </c>
      <c r="C1836" t="s">
        <v>2208</v>
      </c>
      <c r="D1836" t="s">
        <v>2209</v>
      </c>
      <c r="E1836" s="5">
        <v>43467</v>
      </c>
      <c r="F1836" t="s">
        <v>2210</v>
      </c>
      <c r="G1836" s="5">
        <v>34815</v>
      </c>
      <c r="H1836" t="s">
        <v>546</v>
      </c>
      <c r="I1836">
        <v>1995</v>
      </c>
      <c r="J1836">
        <f>2025-Table_Customer_Lookup[[#This Row],[birth_year]]</f>
        <v>30</v>
      </c>
      <c r="K1836">
        <f ca="1">RANDBETWEEN(120,300)</f>
        <v>143</v>
      </c>
      <c r="N1836" s="13" t="str" cm="1">
        <f t="array" ref="N1836">_xlfn.IFS(Table_Customer_Lookup[[#This Row],[home_store]]=3,"Low",Table_Customer_Lookup[[#This Row],[home_store]]=5,"Middle",Table_Customer_Lookup[[#This Row],[home_store]]=8,"High")</f>
        <v>Middle</v>
      </c>
      <c r="O1836" s="12">
        <f t="shared" si="28"/>
        <v>6</v>
      </c>
      <c r="P1836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Alyssa</v>
      </c>
      <c r="Q1836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837" spans="1:17" x14ac:dyDescent="0.3">
      <c r="A1837">
        <v>5455</v>
      </c>
      <c r="B1837">
        <v>5</v>
      </c>
      <c r="C1837" t="s">
        <v>2216</v>
      </c>
      <c r="D1837" t="s">
        <v>2217</v>
      </c>
      <c r="E1837" s="5">
        <v>43302</v>
      </c>
      <c r="F1837" t="s">
        <v>2218</v>
      </c>
      <c r="G1837" s="5">
        <v>31087</v>
      </c>
      <c r="H1837" t="s">
        <v>546</v>
      </c>
      <c r="I1837">
        <v>1985</v>
      </c>
      <c r="J1837">
        <f>2025-Table_Customer_Lookup[[#This Row],[birth_year]]</f>
        <v>40</v>
      </c>
      <c r="K1837">
        <f ca="1">RANDBETWEEN(120,300)</f>
        <v>176</v>
      </c>
      <c r="N1837" s="13" t="str" cm="1">
        <f t="array" ref="N1837">_xlfn.IFS(Table_Customer_Lookup[[#This Row],[home_store]]=3,"Low",Table_Customer_Lookup[[#This Row],[home_store]]=5,"Middle",Table_Customer_Lookup[[#This Row],[home_store]]=8,"High")</f>
        <v>Middle</v>
      </c>
      <c r="O1837" s="12">
        <f t="shared" si="28"/>
        <v>7</v>
      </c>
      <c r="P1837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Minerva</v>
      </c>
      <c r="Q1837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838" spans="1:17" x14ac:dyDescent="0.3">
      <c r="A1838">
        <v>5468</v>
      </c>
      <c r="B1838">
        <v>5</v>
      </c>
      <c r="C1838" t="s">
        <v>2236</v>
      </c>
      <c r="D1838" t="s">
        <v>2237</v>
      </c>
      <c r="E1838" s="5">
        <v>43550</v>
      </c>
      <c r="F1838" t="s">
        <v>2238</v>
      </c>
      <c r="G1838" s="5">
        <v>36679</v>
      </c>
      <c r="H1838" t="s">
        <v>546</v>
      </c>
      <c r="I1838">
        <v>2000</v>
      </c>
      <c r="J1838">
        <f>2025-Table_Customer_Lookup[[#This Row],[birth_year]]</f>
        <v>25</v>
      </c>
      <c r="K1838">
        <f ca="1">RANDBETWEEN(120,300)</f>
        <v>245</v>
      </c>
      <c r="N1838" s="13" t="str" cm="1">
        <f t="array" ref="N1838">_xlfn.IFS(Table_Customer_Lookup[[#This Row],[home_store]]=3,"Low",Table_Customer_Lookup[[#This Row],[home_store]]=5,"Middle",Table_Customer_Lookup[[#This Row],[home_store]]=8,"High")</f>
        <v>Middle</v>
      </c>
      <c r="O1838" s="12">
        <f t="shared" si="28"/>
        <v>4</v>
      </c>
      <c r="P1838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Bree</v>
      </c>
      <c r="Q1838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839" spans="1:17" x14ac:dyDescent="0.3">
      <c r="A1839">
        <v>5476</v>
      </c>
      <c r="B1839">
        <v>5</v>
      </c>
      <c r="C1839" t="s">
        <v>2248</v>
      </c>
      <c r="D1839" t="s">
        <v>2249</v>
      </c>
      <c r="E1839" s="5">
        <v>43014</v>
      </c>
      <c r="F1839" t="s">
        <v>2250</v>
      </c>
      <c r="G1839" s="5">
        <v>24615</v>
      </c>
      <c r="H1839" t="s">
        <v>546</v>
      </c>
      <c r="I1839">
        <v>1967</v>
      </c>
      <c r="J1839">
        <f>2025-Table_Customer_Lookup[[#This Row],[birth_year]]</f>
        <v>58</v>
      </c>
      <c r="K1839">
        <f ca="1">RANDBETWEEN(120,300)</f>
        <v>287</v>
      </c>
      <c r="N1839" s="13" t="str" cm="1">
        <f t="array" ref="N1839">_xlfn.IFS(Table_Customer_Lookup[[#This Row],[home_store]]=3,"Low",Table_Customer_Lookup[[#This Row],[home_store]]=5,"Middle",Table_Customer_Lookup[[#This Row],[home_store]]=8,"High")</f>
        <v>Middle</v>
      </c>
      <c r="O1839" s="12">
        <f t="shared" si="28"/>
        <v>6</v>
      </c>
      <c r="P1839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Haviva</v>
      </c>
      <c r="Q1839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840" spans="1:17" x14ac:dyDescent="0.3">
      <c r="A1840">
        <v>5501</v>
      </c>
      <c r="B1840">
        <v>5</v>
      </c>
      <c r="C1840" t="s">
        <v>2282</v>
      </c>
      <c r="D1840" t="s">
        <v>2283</v>
      </c>
      <c r="E1840" s="5">
        <v>43288</v>
      </c>
      <c r="F1840" t="s">
        <v>2284</v>
      </c>
      <c r="G1840" s="5">
        <v>30776</v>
      </c>
      <c r="H1840" t="s">
        <v>546</v>
      </c>
      <c r="I1840">
        <v>1984</v>
      </c>
      <c r="J1840">
        <f>2025-Table_Customer_Lookup[[#This Row],[birth_year]]</f>
        <v>41</v>
      </c>
      <c r="K1840">
        <f ca="1">RANDBETWEEN(120,300)</f>
        <v>243</v>
      </c>
      <c r="N1840" s="13" t="str" cm="1">
        <f t="array" ref="N1840">_xlfn.IFS(Table_Customer_Lookup[[#This Row],[home_store]]=3,"Low",Table_Customer_Lookup[[#This Row],[home_store]]=5,"Middle",Table_Customer_Lookup[[#This Row],[home_store]]=8,"High")</f>
        <v>Middle</v>
      </c>
      <c r="O1840" s="12">
        <f t="shared" si="28"/>
        <v>4</v>
      </c>
      <c r="P1840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Kyra</v>
      </c>
      <c r="Q1840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841" spans="1:17" x14ac:dyDescent="0.3">
      <c r="A1841">
        <v>5505</v>
      </c>
      <c r="B1841">
        <v>5</v>
      </c>
      <c r="C1841" t="s">
        <v>2132</v>
      </c>
      <c r="D1841" t="s">
        <v>2285</v>
      </c>
      <c r="E1841" s="5">
        <v>43481</v>
      </c>
      <c r="F1841" t="s">
        <v>2286</v>
      </c>
      <c r="G1841" s="5">
        <v>35126</v>
      </c>
      <c r="H1841" t="s">
        <v>546</v>
      </c>
      <c r="I1841">
        <v>1996</v>
      </c>
      <c r="J1841">
        <f>2025-Table_Customer_Lookup[[#This Row],[birth_year]]</f>
        <v>29</v>
      </c>
      <c r="K1841">
        <f ca="1">RANDBETWEEN(120,300)</f>
        <v>257</v>
      </c>
      <c r="N1841" s="13" t="str" cm="1">
        <f t="array" ref="N1841">_xlfn.IFS(Table_Customer_Lookup[[#This Row],[home_store]]=3,"Low",Table_Customer_Lookup[[#This Row],[home_store]]=5,"Middle",Table_Customer_Lookup[[#This Row],[home_store]]=8,"High")</f>
        <v>Middle</v>
      </c>
      <c r="O1841" s="12">
        <f t="shared" si="28"/>
        <v>8</v>
      </c>
      <c r="P1841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Meredith</v>
      </c>
      <c r="Q1841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842" spans="1:17" x14ac:dyDescent="0.3">
      <c r="A1842">
        <v>5524</v>
      </c>
      <c r="B1842">
        <v>5</v>
      </c>
      <c r="C1842" t="s">
        <v>2012</v>
      </c>
      <c r="D1842" t="s">
        <v>2306</v>
      </c>
      <c r="E1842" s="5">
        <v>43246</v>
      </c>
      <c r="F1842" t="s">
        <v>2307</v>
      </c>
      <c r="G1842" s="5">
        <v>29844</v>
      </c>
      <c r="H1842" t="s">
        <v>546</v>
      </c>
      <c r="I1842">
        <v>1981</v>
      </c>
      <c r="J1842">
        <f>2025-Table_Customer_Lookup[[#This Row],[birth_year]]</f>
        <v>44</v>
      </c>
      <c r="K1842">
        <f ca="1">RANDBETWEEN(120,300)</f>
        <v>124</v>
      </c>
      <c r="N1842" s="13" t="str" cm="1">
        <f t="array" ref="N1842">_xlfn.IFS(Table_Customer_Lookup[[#This Row],[home_store]]=3,"Low",Table_Customer_Lookup[[#This Row],[home_store]]=5,"Middle",Table_Customer_Lookup[[#This Row],[home_store]]=8,"High")</f>
        <v>Middle</v>
      </c>
      <c r="O1842" s="12">
        <f t="shared" si="28"/>
        <v>5</v>
      </c>
      <c r="P1842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Marny</v>
      </c>
      <c r="Q1842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843" spans="1:17" x14ac:dyDescent="0.3">
      <c r="A1843">
        <v>5576</v>
      </c>
      <c r="B1843">
        <v>5</v>
      </c>
      <c r="C1843" t="s">
        <v>2357</v>
      </c>
      <c r="D1843" t="s">
        <v>2358</v>
      </c>
      <c r="E1843" s="5">
        <v>43377</v>
      </c>
      <c r="F1843" t="s">
        <v>2359</v>
      </c>
      <c r="G1843" s="5">
        <v>32796</v>
      </c>
      <c r="H1843" t="s">
        <v>546</v>
      </c>
      <c r="I1843">
        <v>1989</v>
      </c>
      <c r="J1843">
        <f>2025-Table_Customer_Lookup[[#This Row],[birth_year]]</f>
        <v>36</v>
      </c>
      <c r="K1843">
        <f ca="1">RANDBETWEEN(120,300)</f>
        <v>253</v>
      </c>
      <c r="N1843" s="13" t="str" cm="1">
        <f t="array" ref="N1843">_xlfn.IFS(Table_Customer_Lookup[[#This Row],[home_store]]=3,"Low",Table_Customer_Lookup[[#This Row],[home_store]]=5,"Middle",Table_Customer_Lookup[[#This Row],[home_store]]=8,"High")</f>
        <v>Middle</v>
      </c>
      <c r="O1843" s="12">
        <f t="shared" si="28"/>
        <v>4</v>
      </c>
      <c r="P1843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Lila</v>
      </c>
      <c r="Q1843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844" spans="1:17" x14ac:dyDescent="0.3">
      <c r="A1844">
        <v>5583</v>
      </c>
      <c r="B1844">
        <v>5</v>
      </c>
      <c r="C1844" t="s">
        <v>1860</v>
      </c>
      <c r="D1844" t="s">
        <v>2363</v>
      </c>
      <c r="E1844" s="5">
        <v>43129</v>
      </c>
      <c r="F1844" t="s">
        <v>2364</v>
      </c>
      <c r="G1844" s="5">
        <v>27204</v>
      </c>
      <c r="H1844" t="s">
        <v>546</v>
      </c>
      <c r="I1844">
        <v>1974</v>
      </c>
      <c r="J1844">
        <f>2025-Table_Customer_Lookup[[#This Row],[birth_year]]</f>
        <v>51</v>
      </c>
      <c r="K1844">
        <f ca="1">RANDBETWEEN(120,300)</f>
        <v>150</v>
      </c>
      <c r="N1844" s="13" t="str" cm="1">
        <f t="array" ref="N1844">_xlfn.IFS(Table_Customer_Lookup[[#This Row],[home_store]]=3,"Low",Table_Customer_Lookup[[#This Row],[home_store]]=5,"Middle",Table_Customer_Lookup[[#This Row],[home_store]]=8,"High")</f>
        <v>Middle</v>
      </c>
      <c r="O1844" s="12">
        <f t="shared" si="28"/>
        <v>5</v>
      </c>
      <c r="P1844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Janna</v>
      </c>
      <c r="Q1844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845" spans="1:17" x14ac:dyDescent="0.3">
      <c r="A1845">
        <v>5589</v>
      </c>
      <c r="B1845">
        <v>5</v>
      </c>
      <c r="C1845" t="s">
        <v>2371</v>
      </c>
      <c r="D1845" t="s">
        <v>2372</v>
      </c>
      <c r="E1845" s="5">
        <v>42840</v>
      </c>
      <c r="F1845" t="s">
        <v>2373</v>
      </c>
      <c r="G1845" s="5">
        <v>20680</v>
      </c>
      <c r="H1845" t="s">
        <v>546</v>
      </c>
      <c r="I1845">
        <v>1956</v>
      </c>
      <c r="J1845">
        <f>2025-Table_Customer_Lookup[[#This Row],[birth_year]]</f>
        <v>69</v>
      </c>
      <c r="K1845">
        <f ca="1">RANDBETWEEN(120,300)</f>
        <v>248</v>
      </c>
      <c r="N1845" s="13" t="str" cm="1">
        <f t="array" ref="N1845">_xlfn.IFS(Table_Customer_Lookup[[#This Row],[home_store]]=3,"Low",Table_Customer_Lookup[[#This Row],[home_store]]=5,"Middle",Table_Customer_Lookup[[#This Row],[home_store]]=8,"High")</f>
        <v>Middle</v>
      </c>
      <c r="O1845" s="12">
        <f t="shared" si="28"/>
        <v>5</v>
      </c>
      <c r="P1845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Paula</v>
      </c>
      <c r="Q1845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846" spans="1:17" x14ac:dyDescent="0.3">
      <c r="A1846">
        <v>5603</v>
      </c>
      <c r="B1846">
        <v>5</v>
      </c>
      <c r="C1846" t="s">
        <v>2392</v>
      </c>
      <c r="D1846" t="s">
        <v>2393</v>
      </c>
      <c r="E1846" s="5">
        <v>43315</v>
      </c>
      <c r="F1846" t="s">
        <v>2394</v>
      </c>
      <c r="G1846" s="5">
        <v>31398</v>
      </c>
      <c r="H1846" t="s">
        <v>546</v>
      </c>
      <c r="I1846">
        <v>1985</v>
      </c>
      <c r="J1846">
        <f>2025-Table_Customer_Lookup[[#This Row],[birth_year]]</f>
        <v>40</v>
      </c>
      <c r="K1846">
        <f ca="1">RANDBETWEEN(120,300)</f>
        <v>243</v>
      </c>
      <c r="N1846" s="13" t="str" cm="1">
        <f t="array" ref="N1846">_xlfn.IFS(Table_Customer_Lookup[[#This Row],[home_store]]=3,"Low",Table_Customer_Lookup[[#This Row],[home_store]]=5,"Middle",Table_Customer_Lookup[[#This Row],[home_store]]=8,"High")</f>
        <v>Middle</v>
      </c>
      <c r="O1846" s="12">
        <f t="shared" si="28"/>
        <v>4</v>
      </c>
      <c r="P1846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Rina</v>
      </c>
      <c r="Q1846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847" spans="1:17" x14ac:dyDescent="0.3">
      <c r="A1847">
        <v>5609</v>
      </c>
      <c r="B1847">
        <v>5</v>
      </c>
      <c r="C1847" t="s">
        <v>2398</v>
      </c>
      <c r="D1847" t="s">
        <v>2399</v>
      </c>
      <c r="E1847" s="5">
        <v>43054</v>
      </c>
      <c r="F1847" t="s">
        <v>2400</v>
      </c>
      <c r="G1847" s="5">
        <v>25495</v>
      </c>
      <c r="H1847" t="s">
        <v>546</v>
      </c>
      <c r="I1847">
        <v>1969</v>
      </c>
      <c r="J1847">
        <f>2025-Table_Customer_Lookup[[#This Row],[birth_year]]</f>
        <v>56</v>
      </c>
      <c r="K1847">
        <f ca="1">RANDBETWEEN(120,300)</f>
        <v>166</v>
      </c>
      <c r="N1847" s="13" t="str" cm="1">
        <f t="array" ref="N1847">_xlfn.IFS(Table_Customer_Lookup[[#This Row],[home_store]]=3,"Low",Table_Customer_Lookup[[#This Row],[home_store]]=5,"Middle",Table_Customer_Lookup[[#This Row],[home_store]]=8,"High")</f>
        <v>Middle</v>
      </c>
      <c r="O1847" s="12">
        <f t="shared" si="28"/>
        <v>7</v>
      </c>
      <c r="P1847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Mikayla</v>
      </c>
      <c r="Q1847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848" spans="1:17" x14ac:dyDescent="0.3">
      <c r="A1848">
        <v>5610</v>
      </c>
      <c r="B1848">
        <v>5</v>
      </c>
      <c r="C1848" t="s">
        <v>2401</v>
      </c>
      <c r="D1848" t="s">
        <v>2402</v>
      </c>
      <c r="E1848" s="5">
        <v>43543</v>
      </c>
      <c r="F1848" t="s">
        <v>2403</v>
      </c>
      <c r="G1848" s="5">
        <v>36524</v>
      </c>
      <c r="H1848" t="s">
        <v>546</v>
      </c>
      <c r="I1848">
        <v>1999</v>
      </c>
      <c r="J1848">
        <f>2025-Table_Customer_Lookup[[#This Row],[birth_year]]</f>
        <v>26</v>
      </c>
      <c r="K1848">
        <f ca="1">RANDBETWEEN(120,300)</f>
        <v>148</v>
      </c>
      <c r="N1848" s="13" t="str" cm="1">
        <f t="array" ref="N1848">_xlfn.IFS(Table_Customer_Lookup[[#This Row],[home_store]]=3,"Low",Table_Customer_Lookup[[#This Row],[home_store]]=5,"Middle",Table_Customer_Lookup[[#This Row],[home_store]]=8,"High")</f>
        <v>Middle</v>
      </c>
      <c r="O1848" s="12">
        <f t="shared" si="28"/>
        <v>10</v>
      </c>
      <c r="P1848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Evangeline</v>
      </c>
      <c r="Q1848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849" spans="1:17" x14ac:dyDescent="0.3">
      <c r="A1849">
        <v>5624</v>
      </c>
      <c r="B1849">
        <v>5</v>
      </c>
      <c r="C1849" t="s">
        <v>2125</v>
      </c>
      <c r="D1849" t="s">
        <v>2418</v>
      </c>
      <c r="E1849" s="5">
        <v>42847</v>
      </c>
      <c r="F1849" t="s">
        <v>2419</v>
      </c>
      <c r="G1849" s="5">
        <v>20835</v>
      </c>
      <c r="H1849" t="s">
        <v>546</v>
      </c>
      <c r="I1849">
        <v>1957</v>
      </c>
      <c r="J1849">
        <f>2025-Table_Customer_Lookup[[#This Row],[birth_year]]</f>
        <v>68</v>
      </c>
      <c r="K1849">
        <f ca="1">RANDBETWEEN(120,300)</f>
        <v>184</v>
      </c>
      <c r="N1849" s="13" t="str" cm="1">
        <f t="array" ref="N1849">_xlfn.IFS(Table_Customer_Lookup[[#This Row],[home_store]]=3,"Low",Table_Customer_Lookup[[#This Row],[home_store]]=5,"Middle",Table_Customer_Lookup[[#This Row],[home_store]]=8,"High")</f>
        <v>Middle</v>
      </c>
      <c r="O1849" s="12">
        <f t="shared" si="28"/>
        <v>6</v>
      </c>
      <c r="P1849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Mariam</v>
      </c>
      <c r="Q1849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850" spans="1:17" x14ac:dyDescent="0.3">
      <c r="A1850">
        <v>5626</v>
      </c>
      <c r="B1850">
        <v>5</v>
      </c>
      <c r="C1850" t="s">
        <v>1980</v>
      </c>
      <c r="D1850" t="s">
        <v>2423</v>
      </c>
      <c r="E1850" s="5">
        <v>42792</v>
      </c>
      <c r="F1850" t="s">
        <v>2424</v>
      </c>
      <c r="G1850" s="5">
        <v>19592</v>
      </c>
      <c r="H1850" t="s">
        <v>546</v>
      </c>
      <c r="I1850">
        <v>1953</v>
      </c>
      <c r="J1850">
        <f>2025-Table_Customer_Lookup[[#This Row],[birth_year]]</f>
        <v>72</v>
      </c>
      <c r="K1850">
        <f ca="1">RANDBETWEEN(120,300)</f>
        <v>176</v>
      </c>
      <c r="N1850" s="13" t="str" cm="1">
        <f t="array" ref="N1850">_xlfn.IFS(Table_Customer_Lookup[[#This Row],[home_store]]=3,"Low",Table_Customer_Lookup[[#This Row],[home_store]]=5,"Middle",Table_Customer_Lookup[[#This Row],[home_store]]=8,"High")</f>
        <v>Middle</v>
      </c>
      <c r="O1850" s="12">
        <f t="shared" si="28"/>
        <v>6</v>
      </c>
      <c r="P1850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Summer</v>
      </c>
      <c r="Q1850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851" spans="1:17" x14ac:dyDescent="0.3">
      <c r="A1851">
        <v>5628</v>
      </c>
      <c r="B1851">
        <v>5</v>
      </c>
      <c r="C1851" t="s">
        <v>2428</v>
      </c>
      <c r="D1851" t="s">
        <v>2429</v>
      </c>
      <c r="E1851" s="5">
        <v>43088</v>
      </c>
      <c r="F1851" t="s">
        <v>2430</v>
      </c>
      <c r="G1851" s="5">
        <v>26272</v>
      </c>
      <c r="H1851" t="s">
        <v>546</v>
      </c>
      <c r="I1851">
        <v>1971</v>
      </c>
      <c r="J1851">
        <f>2025-Table_Customer_Lookup[[#This Row],[birth_year]]</f>
        <v>54</v>
      </c>
      <c r="K1851">
        <f ca="1">RANDBETWEEN(120,300)</f>
        <v>151</v>
      </c>
      <c r="N1851" s="13" t="str" cm="1">
        <f t="array" ref="N1851">_xlfn.IFS(Table_Customer_Lookup[[#This Row],[home_store]]=3,"Low",Table_Customer_Lookup[[#This Row],[home_store]]=5,"Middle",Table_Customer_Lookup[[#This Row],[home_store]]=8,"High")</f>
        <v>Middle</v>
      </c>
      <c r="O1851" s="12">
        <f t="shared" si="28"/>
        <v>9</v>
      </c>
      <c r="P1851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Francesca</v>
      </c>
      <c r="Q1851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852" spans="1:17" x14ac:dyDescent="0.3">
      <c r="A1852">
        <v>5630</v>
      </c>
      <c r="B1852">
        <v>5</v>
      </c>
      <c r="C1852" t="s">
        <v>2098</v>
      </c>
      <c r="D1852" t="s">
        <v>2434</v>
      </c>
      <c r="E1852" s="5">
        <v>42971</v>
      </c>
      <c r="F1852" t="s">
        <v>2435</v>
      </c>
      <c r="G1852" s="5">
        <v>23631</v>
      </c>
      <c r="H1852" t="s">
        <v>546</v>
      </c>
      <c r="I1852">
        <v>1964</v>
      </c>
      <c r="J1852">
        <f>2025-Table_Customer_Lookup[[#This Row],[birth_year]]</f>
        <v>61</v>
      </c>
      <c r="K1852">
        <f ca="1">RANDBETWEEN(120,300)</f>
        <v>213</v>
      </c>
      <c r="N1852" s="13" t="str" cm="1">
        <f t="array" ref="N1852">_xlfn.IFS(Table_Customer_Lookup[[#This Row],[home_store]]=3,"Low",Table_Customer_Lookup[[#This Row],[home_store]]=5,"Middle",Table_Customer_Lookup[[#This Row],[home_store]]=8,"High")</f>
        <v>Middle</v>
      </c>
      <c r="O1852" s="12">
        <f t="shared" si="28"/>
        <v>5</v>
      </c>
      <c r="P1852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Holly</v>
      </c>
      <c r="Q1852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853" spans="1:17" x14ac:dyDescent="0.3">
      <c r="A1853">
        <v>5634</v>
      </c>
      <c r="B1853">
        <v>5</v>
      </c>
      <c r="C1853" t="s">
        <v>2439</v>
      </c>
      <c r="D1853" t="s">
        <v>2440</v>
      </c>
      <c r="E1853" s="5">
        <v>43219</v>
      </c>
      <c r="F1853" t="s">
        <v>2441</v>
      </c>
      <c r="G1853" s="5">
        <v>29223</v>
      </c>
      <c r="H1853" t="s">
        <v>546</v>
      </c>
      <c r="I1853">
        <v>1980</v>
      </c>
      <c r="J1853">
        <f>2025-Table_Customer_Lookup[[#This Row],[birth_year]]</f>
        <v>45</v>
      </c>
      <c r="K1853">
        <f ca="1">RANDBETWEEN(120,300)</f>
        <v>168</v>
      </c>
      <c r="N1853" s="13" t="str" cm="1">
        <f t="array" ref="N1853">_xlfn.IFS(Table_Customer_Lookup[[#This Row],[home_store]]=3,"Low",Table_Customer_Lookup[[#This Row],[home_store]]=5,"Middle",Table_Customer_Lookup[[#This Row],[home_store]]=8,"High")</f>
        <v>Middle</v>
      </c>
      <c r="O1853" s="12">
        <f t="shared" si="28"/>
        <v>6</v>
      </c>
      <c r="P1853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Regina</v>
      </c>
      <c r="Q1853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854" spans="1:17" x14ac:dyDescent="0.3">
      <c r="A1854">
        <v>5635</v>
      </c>
      <c r="B1854">
        <v>5</v>
      </c>
      <c r="C1854" t="s">
        <v>2056</v>
      </c>
      <c r="D1854" t="s">
        <v>2442</v>
      </c>
      <c r="E1854" s="5">
        <v>43047</v>
      </c>
      <c r="F1854" t="s">
        <v>2443</v>
      </c>
      <c r="G1854" s="5">
        <v>25340</v>
      </c>
      <c r="H1854" t="s">
        <v>546</v>
      </c>
      <c r="I1854">
        <v>1969</v>
      </c>
      <c r="J1854">
        <f>2025-Table_Customer_Lookup[[#This Row],[birth_year]]</f>
        <v>56</v>
      </c>
      <c r="K1854">
        <f ca="1">RANDBETWEEN(120,300)</f>
        <v>249</v>
      </c>
      <c r="N1854" s="13" t="str" cm="1">
        <f t="array" ref="N1854">_xlfn.IFS(Table_Customer_Lookup[[#This Row],[home_store]]=3,"Low",Table_Customer_Lookup[[#This Row],[home_store]]=5,"Middle",Table_Customer_Lookup[[#This Row],[home_store]]=8,"High")</f>
        <v>Middle</v>
      </c>
      <c r="O1854" s="12">
        <f t="shared" si="28"/>
        <v>8</v>
      </c>
      <c r="P1854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Hadassah</v>
      </c>
      <c r="Q1854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855" spans="1:17" x14ac:dyDescent="0.3">
      <c r="A1855">
        <v>5636</v>
      </c>
      <c r="B1855">
        <v>5</v>
      </c>
      <c r="C1855" t="s">
        <v>2444</v>
      </c>
      <c r="D1855" t="s">
        <v>2445</v>
      </c>
      <c r="E1855" s="5">
        <v>43428</v>
      </c>
      <c r="F1855" t="s">
        <v>2446</v>
      </c>
      <c r="G1855" s="5">
        <v>33935</v>
      </c>
      <c r="H1855" t="s">
        <v>546</v>
      </c>
      <c r="I1855">
        <v>1992</v>
      </c>
      <c r="J1855">
        <f>2025-Table_Customer_Lookup[[#This Row],[birth_year]]</f>
        <v>33</v>
      </c>
      <c r="K1855">
        <f ca="1">RANDBETWEEN(120,300)</f>
        <v>236</v>
      </c>
      <c r="N1855" s="13" t="str" cm="1">
        <f t="array" ref="N1855">_xlfn.IFS(Table_Customer_Lookup[[#This Row],[home_store]]=3,"Low",Table_Customer_Lookup[[#This Row],[home_store]]=5,"Middle",Table_Customer_Lookup[[#This Row],[home_store]]=8,"High")</f>
        <v>Middle</v>
      </c>
      <c r="O1855" s="12">
        <f t="shared" si="28"/>
        <v>7</v>
      </c>
      <c r="P1855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Katelyn</v>
      </c>
      <c r="Q1855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856" spans="1:17" x14ac:dyDescent="0.3">
      <c r="A1856">
        <v>5642</v>
      </c>
      <c r="B1856">
        <v>5</v>
      </c>
      <c r="C1856" t="s">
        <v>2451</v>
      </c>
      <c r="D1856" t="s">
        <v>2452</v>
      </c>
      <c r="E1856" s="5">
        <v>43279</v>
      </c>
      <c r="F1856" t="s">
        <v>2453</v>
      </c>
      <c r="G1856" s="5">
        <v>30569</v>
      </c>
      <c r="H1856" t="s">
        <v>546</v>
      </c>
      <c r="I1856">
        <v>1983</v>
      </c>
      <c r="J1856">
        <f>2025-Table_Customer_Lookup[[#This Row],[birth_year]]</f>
        <v>42</v>
      </c>
      <c r="K1856">
        <f ca="1">RANDBETWEEN(120,300)</f>
        <v>220</v>
      </c>
      <c r="N1856" s="13" t="str" cm="1">
        <f t="array" ref="N1856">_xlfn.IFS(Table_Customer_Lookup[[#This Row],[home_store]]=3,"Low",Table_Customer_Lookup[[#This Row],[home_store]]=5,"Middle",Table_Customer_Lookup[[#This Row],[home_store]]=8,"High")</f>
        <v>Middle</v>
      </c>
      <c r="O1856" s="12">
        <f t="shared" si="28"/>
        <v>5</v>
      </c>
      <c r="P1856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Hanae</v>
      </c>
      <c r="Q1856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857" spans="1:17" x14ac:dyDescent="0.3">
      <c r="A1857">
        <v>5648</v>
      </c>
      <c r="B1857">
        <v>5</v>
      </c>
      <c r="C1857" t="s">
        <v>2248</v>
      </c>
      <c r="D1857" t="s">
        <v>2456</v>
      </c>
      <c r="E1857" s="5">
        <v>43178</v>
      </c>
      <c r="F1857" t="s">
        <v>2457</v>
      </c>
      <c r="G1857" s="5">
        <v>28291</v>
      </c>
      <c r="H1857" t="s">
        <v>546</v>
      </c>
      <c r="I1857">
        <v>1977</v>
      </c>
      <c r="J1857">
        <f>2025-Table_Customer_Lookup[[#This Row],[birth_year]]</f>
        <v>48</v>
      </c>
      <c r="K1857">
        <f ca="1">RANDBETWEEN(120,300)</f>
        <v>148</v>
      </c>
      <c r="N1857" s="13" t="str" cm="1">
        <f t="array" ref="N1857">_xlfn.IFS(Table_Customer_Lookup[[#This Row],[home_store]]=3,"Low",Table_Customer_Lookup[[#This Row],[home_store]]=5,"Middle",Table_Customer_Lookup[[#This Row],[home_store]]=8,"High")</f>
        <v>Middle</v>
      </c>
      <c r="O1857" s="12">
        <f t="shared" si="28"/>
        <v>6</v>
      </c>
      <c r="P1857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Haviva</v>
      </c>
      <c r="Q1857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858" spans="1:17" x14ac:dyDescent="0.3">
      <c r="A1858">
        <v>5651</v>
      </c>
      <c r="B1858">
        <v>5</v>
      </c>
      <c r="C1858" t="s">
        <v>2458</v>
      </c>
      <c r="D1858" t="s">
        <v>2459</v>
      </c>
      <c r="E1858" s="5">
        <v>42985</v>
      </c>
      <c r="F1858" t="s">
        <v>2460</v>
      </c>
      <c r="G1858" s="5">
        <v>23942</v>
      </c>
      <c r="H1858" t="s">
        <v>546</v>
      </c>
      <c r="I1858">
        <v>1965</v>
      </c>
      <c r="J1858">
        <f>2025-Table_Customer_Lookup[[#This Row],[birth_year]]</f>
        <v>60</v>
      </c>
      <c r="K1858">
        <f ca="1">RANDBETWEEN(120,300)</f>
        <v>224</v>
      </c>
      <c r="N1858" s="13" t="str" cm="1">
        <f t="array" ref="N1858">_xlfn.IFS(Table_Customer_Lookup[[#This Row],[home_store]]=3,"Low",Table_Customer_Lookup[[#This Row],[home_store]]=5,"Middle",Table_Customer_Lookup[[#This Row],[home_store]]=8,"High")</f>
        <v>Middle</v>
      </c>
      <c r="O1858" s="12">
        <f t="shared" si="28"/>
        <v>4</v>
      </c>
      <c r="P1858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Sade</v>
      </c>
      <c r="Q1858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859" spans="1:17" x14ac:dyDescent="0.3">
      <c r="A1859">
        <v>5652</v>
      </c>
      <c r="B1859">
        <v>5</v>
      </c>
      <c r="C1859" t="s">
        <v>2461</v>
      </c>
      <c r="D1859" t="s">
        <v>2462</v>
      </c>
      <c r="E1859" s="5">
        <v>43343</v>
      </c>
      <c r="F1859" t="s">
        <v>2463</v>
      </c>
      <c r="G1859" s="5">
        <v>32019</v>
      </c>
      <c r="H1859" t="s">
        <v>546</v>
      </c>
      <c r="I1859">
        <v>1987</v>
      </c>
      <c r="J1859">
        <f>2025-Table_Customer_Lookup[[#This Row],[birth_year]]</f>
        <v>38</v>
      </c>
      <c r="K1859">
        <f ca="1">RANDBETWEEN(120,300)</f>
        <v>135</v>
      </c>
      <c r="N1859" s="13" t="str" cm="1">
        <f t="array" ref="N1859">_xlfn.IFS(Table_Customer_Lookup[[#This Row],[home_store]]=3,"Low",Table_Customer_Lookup[[#This Row],[home_store]]=5,"Middle",Table_Customer_Lookup[[#This Row],[home_store]]=8,"High")</f>
        <v>Middle</v>
      </c>
      <c r="O1859" s="12">
        <f t="shared" ref="O1859:O1922" si="29">LEN(C1859)</f>
        <v>5</v>
      </c>
      <c r="P1859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Idona</v>
      </c>
      <c r="Q1859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860" spans="1:17" x14ac:dyDescent="0.3">
      <c r="A1860">
        <v>5656</v>
      </c>
      <c r="B1860">
        <v>5</v>
      </c>
      <c r="C1860" t="s">
        <v>2467</v>
      </c>
      <c r="D1860" t="s">
        <v>2468</v>
      </c>
      <c r="E1860" s="5">
        <v>42799</v>
      </c>
      <c r="F1860" t="s">
        <v>2469</v>
      </c>
      <c r="G1860" s="5">
        <v>19748</v>
      </c>
      <c r="H1860" t="s">
        <v>546</v>
      </c>
      <c r="I1860">
        <v>1954</v>
      </c>
      <c r="J1860">
        <f>2025-Table_Customer_Lookup[[#This Row],[birth_year]]</f>
        <v>71</v>
      </c>
      <c r="K1860">
        <f ca="1">RANDBETWEEN(120,300)</f>
        <v>141</v>
      </c>
      <c r="N1860" s="13" t="str" cm="1">
        <f t="array" ref="N1860">_xlfn.IFS(Table_Customer_Lookup[[#This Row],[home_store]]=3,"Low",Table_Customer_Lookup[[#This Row],[home_store]]=5,"Middle",Table_Customer_Lookup[[#This Row],[home_store]]=8,"High")</f>
        <v>Middle</v>
      </c>
      <c r="O1860" s="12">
        <f t="shared" si="29"/>
        <v>7</v>
      </c>
      <c r="P1860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Jenette</v>
      </c>
      <c r="Q1860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861" spans="1:17" x14ac:dyDescent="0.3">
      <c r="A1861">
        <v>5661</v>
      </c>
      <c r="B1861">
        <v>5</v>
      </c>
      <c r="C1861" t="s">
        <v>2476</v>
      </c>
      <c r="D1861" t="s">
        <v>2477</v>
      </c>
      <c r="E1861" s="5">
        <v>42881</v>
      </c>
      <c r="F1861" t="s">
        <v>2478</v>
      </c>
      <c r="G1861" s="5">
        <v>21612</v>
      </c>
      <c r="H1861" t="s">
        <v>546</v>
      </c>
      <c r="I1861">
        <v>1959</v>
      </c>
      <c r="J1861">
        <f>2025-Table_Customer_Lookup[[#This Row],[birth_year]]</f>
        <v>66</v>
      </c>
      <c r="K1861">
        <f ca="1">RANDBETWEEN(120,300)</f>
        <v>267</v>
      </c>
      <c r="N1861" s="13" t="str" cm="1">
        <f t="array" ref="N1861">_xlfn.IFS(Table_Customer_Lookup[[#This Row],[home_store]]=3,"Low",Table_Customer_Lookup[[#This Row],[home_store]]=5,"Middle",Table_Customer_Lookup[[#This Row],[home_store]]=8,"High")</f>
        <v>Middle</v>
      </c>
      <c r="O1861" s="12">
        <f t="shared" si="29"/>
        <v>3</v>
      </c>
      <c r="P1861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Zoe</v>
      </c>
      <c r="Q1861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862" spans="1:17" x14ac:dyDescent="0.3">
      <c r="A1862">
        <v>5671</v>
      </c>
      <c r="B1862">
        <v>5</v>
      </c>
      <c r="C1862" t="s">
        <v>1903</v>
      </c>
      <c r="D1862" t="s">
        <v>2484</v>
      </c>
      <c r="E1862" s="5">
        <v>43439</v>
      </c>
      <c r="F1862" t="s">
        <v>2485</v>
      </c>
      <c r="G1862" s="5">
        <v>34194</v>
      </c>
      <c r="H1862" t="s">
        <v>546</v>
      </c>
      <c r="I1862">
        <v>1993</v>
      </c>
      <c r="J1862">
        <f>2025-Table_Customer_Lookup[[#This Row],[birth_year]]</f>
        <v>32</v>
      </c>
      <c r="K1862">
        <f ca="1">RANDBETWEEN(120,300)</f>
        <v>245</v>
      </c>
      <c r="N1862" s="13" t="str" cm="1">
        <f t="array" ref="N1862">_xlfn.IFS(Table_Customer_Lookup[[#This Row],[home_store]]=3,"Low",Table_Customer_Lookup[[#This Row],[home_store]]=5,"Middle",Table_Customer_Lookup[[#This Row],[home_store]]=8,"High")</f>
        <v>Middle</v>
      </c>
      <c r="O1862" s="12">
        <f t="shared" si="29"/>
        <v>5</v>
      </c>
      <c r="P1862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Velma</v>
      </c>
      <c r="Q1862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863" spans="1:17" x14ac:dyDescent="0.3">
      <c r="A1863">
        <v>5679</v>
      </c>
      <c r="B1863">
        <v>5</v>
      </c>
      <c r="C1863" t="s">
        <v>2491</v>
      </c>
      <c r="D1863" t="s">
        <v>2492</v>
      </c>
      <c r="E1863" s="5">
        <v>43426</v>
      </c>
      <c r="F1863" t="s">
        <v>2493</v>
      </c>
      <c r="G1863" s="5">
        <v>33883</v>
      </c>
      <c r="H1863" t="s">
        <v>546</v>
      </c>
      <c r="I1863">
        <v>1992</v>
      </c>
      <c r="J1863">
        <f>2025-Table_Customer_Lookup[[#This Row],[birth_year]]</f>
        <v>33</v>
      </c>
      <c r="K1863">
        <f ca="1">RANDBETWEEN(120,300)</f>
        <v>130</v>
      </c>
      <c r="N1863" s="13" t="str" cm="1">
        <f t="array" ref="N1863">_xlfn.IFS(Table_Customer_Lookup[[#This Row],[home_store]]=3,"Low",Table_Customer_Lookup[[#This Row],[home_store]]=5,"Middle",Table_Customer_Lookup[[#This Row],[home_store]]=8,"High")</f>
        <v>Middle</v>
      </c>
      <c r="O1863" s="12">
        <f t="shared" si="29"/>
        <v>3</v>
      </c>
      <c r="P1863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Joy</v>
      </c>
      <c r="Q1863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864" spans="1:17" x14ac:dyDescent="0.3">
      <c r="A1864">
        <v>5680</v>
      </c>
      <c r="B1864">
        <v>5</v>
      </c>
      <c r="C1864" t="s">
        <v>2494</v>
      </c>
      <c r="D1864" t="s">
        <v>2495</v>
      </c>
      <c r="E1864" s="5">
        <v>43421</v>
      </c>
      <c r="F1864" t="s">
        <v>2496</v>
      </c>
      <c r="G1864" s="5">
        <v>33779</v>
      </c>
      <c r="H1864" t="s">
        <v>546</v>
      </c>
      <c r="I1864">
        <v>1992</v>
      </c>
      <c r="J1864">
        <f>2025-Table_Customer_Lookup[[#This Row],[birth_year]]</f>
        <v>33</v>
      </c>
      <c r="K1864">
        <f ca="1">RANDBETWEEN(120,300)</f>
        <v>238</v>
      </c>
      <c r="N1864" s="13" t="str" cm="1">
        <f t="array" ref="N1864">_xlfn.IFS(Table_Customer_Lookup[[#This Row],[home_store]]=3,"Low",Table_Customer_Lookup[[#This Row],[home_store]]=5,"Middle",Table_Customer_Lookup[[#This Row],[home_store]]=8,"High")</f>
        <v>Middle</v>
      </c>
      <c r="O1864" s="12">
        <f t="shared" si="29"/>
        <v>7</v>
      </c>
      <c r="P1864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Barbara</v>
      </c>
      <c r="Q1864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865" spans="1:17" x14ac:dyDescent="0.3">
      <c r="A1865">
        <v>5687</v>
      </c>
      <c r="B1865">
        <v>5</v>
      </c>
      <c r="C1865" t="s">
        <v>1854</v>
      </c>
      <c r="D1865" t="s">
        <v>2502</v>
      </c>
      <c r="E1865" s="5">
        <v>43067</v>
      </c>
      <c r="F1865" t="s">
        <v>2503</v>
      </c>
      <c r="G1865" s="5">
        <v>25806</v>
      </c>
      <c r="H1865" t="s">
        <v>546</v>
      </c>
      <c r="I1865">
        <v>1970</v>
      </c>
      <c r="J1865">
        <f>2025-Table_Customer_Lookup[[#This Row],[birth_year]]</f>
        <v>55</v>
      </c>
      <c r="K1865">
        <f ca="1">RANDBETWEEN(120,300)</f>
        <v>141</v>
      </c>
      <c r="N1865" s="13" t="str" cm="1">
        <f t="array" ref="N1865">_xlfn.IFS(Table_Customer_Lookup[[#This Row],[home_store]]=3,"Low",Table_Customer_Lookup[[#This Row],[home_store]]=5,"Middle",Table_Customer_Lookup[[#This Row],[home_store]]=8,"High")</f>
        <v>Middle</v>
      </c>
      <c r="O1865" s="12">
        <f t="shared" si="29"/>
        <v>7</v>
      </c>
      <c r="P1865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Justina</v>
      </c>
      <c r="Q1865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866" spans="1:17" x14ac:dyDescent="0.3">
      <c r="A1866">
        <v>5695</v>
      </c>
      <c r="B1866">
        <v>5</v>
      </c>
      <c r="C1866" t="s">
        <v>2512</v>
      </c>
      <c r="D1866" t="s">
        <v>2513</v>
      </c>
      <c r="E1866" s="5">
        <v>43536</v>
      </c>
      <c r="F1866" t="s">
        <v>2514</v>
      </c>
      <c r="G1866" s="5">
        <v>36368</v>
      </c>
      <c r="H1866" t="s">
        <v>546</v>
      </c>
      <c r="I1866">
        <v>1999</v>
      </c>
      <c r="J1866">
        <f>2025-Table_Customer_Lookup[[#This Row],[birth_year]]</f>
        <v>26</v>
      </c>
      <c r="K1866">
        <f ca="1">RANDBETWEEN(120,300)</f>
        <v>124</v>
      </c>
      <c r="N1866" s="13" t="str" cm="1">
        <f t="array" ref="N1866">_xlfn.IFS(Table_Customer_Lookup[[#This Row],[home_store]]=3,"Low",Table_Customer_Lookup[[#This Row],[home_store]]=5,"Middle",Table_Customer_Lookup[[#This Row],[home_store]]=8,"High")</f>
        <v>Middle</v>
      </c>
      <c r="O1866" s="12">
        <f t="shared" si="29"/>
        <v>6</v>
      </c>
      <c r="P1866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Maggie</v>
      </c>
      <c r="Q1866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867" spans="1:17" x14ac:dyDescent="0.3">
      <c r="A1867">
        <v>5698</v>
      </c>
      <c r="B1867">
        <v>5</v>
      </c>
      <c r="C1867" t="s">
        <v>1974</v>
      </c>
      <c r="D1867" t="s">
        <v>2517</v>
      </c>
      <c r="E1867" s="5">
        <v>43253</v>
      </c>
      <c r="F1867" t="s">
        <v>2518</v>
      </c>
      <c r="G1867" s="5">
        <v>30000</v>
      </c>
      <c r="H1867" t="s">
        <v>546</v>
      </c>
      <c r="I1867">
        <v>1982</v>
      </c>
      <c r="J1867">
        <f>2025-Table_Customer_Lookup[[#This Row],[birth_year]]</f>
        <v>43</v>
      </c>
      <c r="K1867">
        <f ca="1">RANDBETWEEN(120,300)</f>
        <v>193</v>
      </c>
      <c r="N1867" s="13" t="str" cm="1">
        <f t="array" ref="N1867">_xlfn.IFS(Table_Customer_Lookup[[#This Row],[home_store]]=3,"Low",Table_Customer_Lookup[[#This Row],[home_store]]=5,"Middle",Table_Customer_Lookup[[#This Row],[home_store]]=8,"High")</f>
        <v>Middle</v>
      </c>
      <c r="O1867" s="12">
        <f t="shared" si="29"/>
        <v>6</v>
      </c>
      <c r="P1867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Ariana</v>
      </c>
      <c r="Q1867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868" spans="1:17" x14ac:dyDescent="0.3">
      <c r="A1868">
        <v>5700</v>
      </c>
      <c r="B1868">
        <v>5</v>
      </c>
      <c r="C1868" t="s">
        <v>2521</v>
      </c>
      <c r="D1868" t="s">
        <v>2522</v>
      </c>
      <c r="E1868" s="5">
        <v>43005</v>
      </c>
      <c r="F1868" t="s">
        <v>2523</v>
      </c>
      <c r="G1868" s="5">
        <v>24408</v>
      </c>
      <c r="H1868" t="s">
        <v>546</v>
      </c>
      <c r="I1868">
        <v>1966</v>
      </c>
      <c r="J1868">
        <f>2025-Table_Customer_Lookup[[#This Row],[birth_year]]</f>
        <v>59</v>
      </c>
      <c r="K1868">
        <f ca="1">RANDBETWEEN(120,300)</f>
        <v>247</v>
      </c>
      <c r="N1868" s="13" t="str" cm="1">
        <f t="array" ref="N1868">_xlfn.IFS(Table_Customer_Lookup[[#This Row],[home_store]]=3,"Low",Table_Customer_Lookup[[#This Row],[home_store]]=5,"Middle",Table_Customer_Lookup[[#This Row],[home_store]]=8,"High")</f>
        <v>Middle</v>
      </c>
      <c r="O1868" s="12">
        <f t="shared" si="29"/>
        <v>5</v>
      </c>
      <c r="P1868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Basia</v>
      </c>
      <c r="Q1868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869" spans="1:17" x14ac:dyDescent="0.3">
      <c r="A1869">
        <v>5732</v>
      </c>
      <c r="B1869">
        <v>5</v>
      </c>
      <c r="C1869" t="s">
        <v>1980</v>
      </c>
      <c r="D1869" t="s">
        <v>2557</v>
      </c>
      <c r="E1869" s="5">
        <v>43191</v>
      </c>
      <c r="F1869" t="s">
        <v>2558</v>
      </c>
      <c r="G1869" s="5">
        <v>28602</v>
      </c>
      <c r="H1869" t="s">
        <v>546</v>
      </c>
      <c r="I1869">
        <v>1978</v>
      </c>
      <c r="J1869">
        <f>2025-Table_Customer_Lookup[[#This Row],[birth_year]]</f>
        <v>47</v>
      </c>
      <c r="K1869">
        <f ca="1">RANDBETWEEN(120,300)</f>
        <v>164</v>
      </c>
      <c r="N1869" s="13" t="str" cm="1">
        <f t="array" ref="N1869">_xlfn.IFS(Table_Customer_Lookup[[#This Row],[home_store]]=3,"Low",Table_Customer_Lookup[[#This Row],[home_store]]=5,"Middle",Table_Customer_Lookup[[#This Row],[home_store]]=8,"High")</f>
        <v>Middle</v>
      </c>
      <c r="O1869" s="12">
        <f t="shared" si="29"/>
        <v>6</v>
      </c>
      <c r="P1869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Summer</v>
      </c>
      <c r="Q1869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870" spans="1:17" x14ac:dyDescent="0.3">
      <c r="A1870">
        <v>5742</v>
      </c>
      <c r="B1870">
        <v>5</v>
      </c>
      <c r="C1870" t="s">
        <v>2354</v>
      </c>
      <c r="D1870" t="s">
        <v>2564</v>
      </c>
      <c r="E1870" s="5">
        <v>42929</v>
      </c>
      <c r="F1870" t="s">
        <v>2565</v>
      </c>
      <c r="G1870" s="5">
        <v>22699</v>
      </c>
      <c r="H1870" t="s">
        <v>546</v>
      </c>
      <c r="I1870">
        <v>1962</v>
      </c>
      <c r="J1870">
        <f>2025-Table_Customer_Lookup[[#This Row],[birth_year]]</f>
        <v>63</v>
      </c>
      <c r="K1870">
        <f ca="1">RANDBETWEEN(120,300)</f>
        <v>252</v>
      </c>
      <c r="N1870" s="13" t="str" cm="1">
        <f t="array" ref="N1870">_xlfn.IFS(Table_Customer_Lookup[[#This Row],[home_store]]=3,"Low",Table_Customer_Lookup[[#This Row],[home_store]]=5,"Middle",Table_Customer_Lookup[[#This Row],[home_store]]=8,"High")</f>
        <v>Middle</v>
      </c>
      <c r="O1870" s="12">
        <f t="shared" si="29"/>
        <v>6</v>
      </c>
      <c r="P1870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Marcia</v>
      </c>
      <c r="Q1870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871" spans="1:17" x14ac:dyDescent="0.3">
      <c r="A1871">
        <v>5748</v>
      </c>
      <c r="B1871">
        <v>5</v>
      </c>
      <c r="C1871" t="s">
        <v>2569</v>
      </c>
      <c r="D1871" t="s">
        <v>2570</v>
      </c>
      <c r="E1871" s="5">
        <v>43453</v>
      </c>
      <c r="F1871" t="s">
        <v>2571</v>
      </c>
      <c r="G1871" s="5">
        <v>34504</v>
      </c>
      <c r="H1871" t="s">
        <v>546</v>
      </c>
      <c r="I1871">
        <v>1994</v>
      </c>
      <c r="J1871">
        <f>2025-Table_Customer_Lookup[[#This Row],[birth_year]]</f>
        <v>31</v>
      </c>
      <c r="K1871">
        <f ca="1">RANDBETWEEN(120,300)</f>
        <v>187</v>
      </c>
      <c r="N1871" s="13" t="str" cm="1">
        <f t="array" ref="N1871">_xlfn.IFS(Table_Customer_Lookup[[#This Row],[home_store]]=3,"Low",Table_Customer_Lookup[[#This Row],[home_store]]=5,"Middle",Table_Customer_Lookup[[#This Row],[home_store]]=8,"High")</f>
        <v>Middle</v>
      </c>
      <c r="O1871" s="12">
        <f t="shared" si="29"/>
        <v>4</v>
      </c>
      <c r="P1871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Echo</v>
      </c>
      <c r="Q1871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872" spans="1:17" x14ac:dyDescent="0.3">
      <c r="A1872">
        <v>5778</v>
      </c>
      <c r="B1872">
        <v>5</v>
      </c>
      <c r="C1872" t="s">
        <v>2588</v>
      </c>
      <c r="D1872" t="s">
        <v>2589</v>
      </c>
      <c r="E1872" s="5">
        <v>42833</v>
      </c>
      <c r="F1872" t="s">
        <v>2590</v>
      </c>
      <c r="G1872" s="5">
        <v>20524</v>
      </c>
      <c r="H1872" t="s">
        <v>546</v>
      </c>
      <c r="I1872">
        <v>1956</v>
      </c>
      <c r="J1872">
        <f>2025-Table_Customer_Lookup[[#This Row],[birth_year]]</f>
        <v>69</v>
      </c>
      <c r="K1872">
        <f ca="1">RANDBETWEEN(120,300)</f>
        <v>261</v>
      </c>
      <c r="N1872" s="13" t="str" cm="1">
        <f t="array" ref="N1872">_xlfn.IFS(Table_Customer_Lookup[[#This Row],[home_store]]=3,"Low",Table_Customer_Lookup[[#This Row],[home_store]]=5,"Middle",Table_Customer_Lookup[[#This Row],[home_store]]=8,"High")</f>
        <v>Middle</v>
      </c>
      <c r="O1872" s="12">
        <f t="shared" si="29"/>
        <v>7</v>
      </c>
      <c r="P1872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Zelenia</v>
      </c>
      <c r="Q1872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873" spans="1:17" x14ac:dyDescent="0.3">
      <c r="A1873">
        <v>5806</v>
      </c>
      <c r="B1873">
        <v>5</v>
      </c>
      <c r="C1873" t="s">
        <v>2612</v>
      </c>
      <c r="D1873" t="s">
        <v>2613</v>
      </c>
      <c r="E1873" s="5">
        <v>43336</v>
      </c>
      <c r="F1873" t="s">
        <v>2614</v>
      </c>
      <c r="G1873" s="5">
        <v>31864</v>
      </c>
      <c r="H1873" t="s">
        <v>546</v>
      </c>
      <c r="I1873">
        <v>1987</v>
      </c>
      <c r="J1873">
        <f>2025-Table_Customer_Lookup[[#This Row],[birth_year]]</f>
        <v>38</v>
      </c>
      <c r="K1873">
        <f ca="1">RANDBETWEEN(120,300)</f>
        <v>145</v>
      </c>
      <c r="N1873" s="13" t="str" cm="1">
        <f t="array" ref="N1873">_xlfn.IFS(Table_Customer_Lookup[[#This Row],[home_store]]=3,"Low",Table_Customer_Lookup[[#This Row],[home_store]]=5,"Middle",Table_Customer_Lookup[[#This Row],[home_store]]=8,"High")</f>
        <v>Middle</v>
      </c>
      <c r="O1873" s="12">
        <f t="shared" si="29"/>
        <v>4</v>
      </c>
      <c r="P1873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Jena</v>
      </c>
      <c r="Q1873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874" spans="1:17" x14ac:dyDescent="0.3">
      <c r="A1874">
        <v>5807</v>
      </c>
      <c r="B1874">
        <v>5</v>
      </c>
      <c r="C1874" t="s">
        <v>2615</v>
      </c>
      <c r="D1874" t="s">
        <v>2616</v>
      </c>
      <c r="E1874" s="5">
        <v>43501</v>
      </c>
      <c r="F1874" t="s">
        <v>2617</v>
      </c>
      <c r="G1874" s="5">
        <v>35592</v>
      </c>
      <c r="H1874" t="s">
        <v>546</v>
      </c>
      <c r="I1874">
        <v>1997</v>
      </c>
      <c r="J1874">
        <f>2025-Table_Customer_Lookup[[#This Row],[birth_year]]</f>
        <v>28</v>
      </c>
      <c r="K1874">
        <f ca="1">RANDBETWEEN(120,300)</f>
        <v>203</v>
      </c>
      <c r="N1874" s="13" t="str" cm="1">
        <f t="array" ref="N1874">_xlfn.IFS(Table_Customer_Lookup[[#This Row],[home_store]]=3,"Low",Table_Customer_Lookup[[#This Row],[home_store]]=5,"Middle",Table_Customer_Lookup[[#This Row],[home_store]]=8,"High")</f>
        <v>Middle</v>
      </c>
      <c r="O1874" s="12">
        <f t="shared" si="29"/>
        <v>6</v>
      </c>
      <c r="P1874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Cailin</v>
      </c>
      <c r="Q1874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875" spans="1:17" x14ac:dyDescent="0.3">
      <c r="A1875">
        <v>5809</v>
      </c>
      <c r="B1875">
        <v>5</v>
      </c>
      <c r="C1875" t="s">
        <v>2618</v>
      </c>
      <c r="D1875" t="s">
        <v>2619</v>
      </c>
      <c r="E1875" s="5">
        <v>42969</v>
      </c>
      <c r="F1875" t="s">
        <v>2620</v>
      </c>
      <c r="G1875" s="5">
        <v>23579</v>
      </c>
      <c r="H1875" t="s">
        <v>546</v>
      </c>
      <c r="I1875">
        <v>1964</v>
      </c>
      <c r="J1875">
        <f>2025-Table_Customer_Lookup[[#This Row],[birth_year]]</f>
        <v>61</v>
      </c>
      <c r="K1875">
        <f ca="1">RANDBETWEEN(120,300)</f>
        <v>257</v>
      </c>
      <c r="N1875" s="13" t="str" cm="1">
        <f t="array" ref="N1875">_xlfn.IFS(Table_Customer_Lookup[[#This Row],[home_store]]=3,"Low",Table_Customer_Lookup[[#This Row],[home_store]]=5,"Middle",Table_Customer_Lookup[[#This Row],[home_store]]=8,"High")</f>
        <v>Middle</v>
      </c>
      <c r="O1875" s="12">
        <f t="shared" si="29"/>
        <v>8</v>
      </c>
      <c r="P1875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Remedios</v>
      </c>
      <c r="Q1875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876" spans="1:17" x14ac:dyDescent="0.3">
      <c r="A1876">
        <v>5810</v>
      </c>
      <c r="B1876">
        <v>5</v>
      </c>
      <c r="C1876" t="s">
        <v>1950</v>
      </c>
      <c r="D1876" t="s">
        <v>2621</v>
      </c>
      <c r="E1876" s="5">
        <v>43495</v>
      </c>
      <c r="F1876" t="s">
        <v>2622</v>
      </c>
      <c r="G1876" s="5">
        <v>35436</v>
      </c>
      <c r="H1876" t="s">
        <v>546</v>
      </c>
      <c r="I1876">
        <v>1997</v>
      </c>
      <c r="J1876">
        <f>2025-Table_Customer_Lookup[[#This Row],[birth_year]]</f>
        <v>28</v>
      </c>
      <c r="K1876">
        <f ca="1">RANDBETWEEN(120,300)</f>
        <v>292</v>
      </c>
      <c r="N1876" s="13" t="str" cm="1">
        <f t="array" ref="N1876">_xlfn.IFS(Table_Customer_Lookup[[#This Row],[home_store]]=3,"Low",Table_Customer_Lookup[[#This Row],[home_store]]=5,"Middle",Table_Customer_Lookup[[#This Row],[home_store]]=8,"High")</f>
        <v>Middle</v>
      </c>
      <c r="O1876" s="12">
        <f t="shared" si="29"/>
        <v>5</v>
      </c>
      <c r="P1876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Leigh</v>
      </c>
      <c r="Q1876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877" spans="1:17" x14ac:dyDescent="0.3">
      <c r="A1877">
        <v>5829</v>
      </c>
      <c r="B1877">
        <v>5</v>
      </c>
      <c r="C1877" t="s">
        <v>2634</v>
      </c>
      <c r="D1877" t="s">
        <v>2635</v>
      </c>
      <c r="E1877" s="5">
        <v>42805</v>
      </c>
      <c r="F1877" t="s">
        <v>2636</v>
      </c>
      <c r="G1877" s="5">
        <v>19903</v>
      </c>
      <c r="H1877" t="s">
        <v>546</v>
      </c>
      <c r="I1877">
        <v>1954</v>
      </c>
      <c r="J1877">
        <f>2025-Table_Customer_Lookup[[#This Row],[birth_year]]</f>
        <v>71</v>
      </c>
      <c r="K1877">
        <f ca="1">RANDBETWEEN(120,300)</f>
        <v>223</v>
      </c>
      <c r="N1877" s="13" t="str" cm="1">
        <f t="array" ref="N1877">_xlfn.IFS(Table_Customer_Lookup[[#This Row],[home_store]]=3,"Low",Table_Customer_Lookup[[#This Row],[home_store]]=5,"Middle",Table_Customer_Lookup[[#This Row],[home_store]]=8,"High")</f>
        <v>Middle</v>
      </c>
      <c r="O1877" s="12">
        <f t="shared" si="29"/>
        <v>8</v>
      </c>
      <c r="P1877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Nomlanga</v>
      </c>
      <c r="Q1877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878" spans="1:17" x14ac:dyDescent="0.3">
      <c r="A1878">
        <v>5830</v>
      </c>
      <c r="B1878">
        <v>5</v>
      </c>
      <c r="C1878" t="s">
        <v>1840</v>
      </c>
      <c r="D1878" t="s">
        <v>2637</v>
      </c>
      <c r="E1878" s="5">
        <v>43357</v>
      </c>
      <c r="F1878" t="s">
        <v>2638</v>
      </c>
      <c r="G1878" s="5">
        <v>32330</v>
      </c>
      <c r="H1878" t="s">
        <v>546</v>
      </c>
      <c r="I1878">
        <v>1988</v>
      </c>
      <c r="J1878">
        <f>2025-Table_Customer_Lookup[[#This Row],[birth_year]]</f>
        <v>37</v>
      </c>
      <c r="K1878">
        <f ca="1">RANDBETWEEN(120,300)</f>
        <v>132</v>
      </c>
      <c r="N1878" s="13" t="str" cm="1">
        <f t="array" ref="N1878">_xlfn.IFS(Table_Customer_Lookup[[#This Row],[home_store]]=3,"Low",Table_Customer_Lookup[[#This Row],[home_store]]=5,"Middle",Table_Customer_Lookup[[#This Row],[home_store]]=8,"High")</f>
        <v>Middle</v>
      </c>
      <c r="O1878" s="12">
        <f t="shared" si="29"/>
        <v>6</v>
      </c>
      <c r="P1878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Mollie</v>
      </c>
      <c r="Q1878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879" spans="1:17" x14ac:dyDescent="0.3">
      <c r="A1879">
        <v>5833</v>
      </c>
      <c r="B1879">
        <v>5</v>
      </c>
      <c r="C1879" t="s">
        <v>2641</v>
      </c>
      <c r="D1879" t="s">
        <v>2642</v>
      </c>
      <c r="E1879" s="5">
        <v>43384</v>
      </c>
      <c r="F1879" t="s">
        <v>2643</v>
      </c>
      <c r="G1879" s="5">
        <v>32951</v>
      </c>
      <c r="H1879" t="s">
        <v>546</v>
      </c>
      <c r="I1879">
        <v>1990</v>
      </c>
      <c r="J1879">
        <f>2025-Table_Customer_Lookup[[#This Row],[birth_year]]</f>
        <v>35</v>
      </c>
      <c r="K1879">
        <f ca="1">RANDBETWEEN(120,300)</f>
        <v>216</v>
      </c>
      <c r="N1879" s="13" t="str" cm="1">
        <f t="array" ref="N1879">_xlfn.IFS(Table_Customer_Lookup[[#This Row],[home_store]]=3,"Low",Table_Customer_Lookup[[#This Row],[home_store]]=5,"Middle",Table_Customer_Lookup[[#This Row],[home_store]]=8,"High")</f>
        <v>Middle</v>
      </c>
      <c r="O1879" s="12">
        <f t="shared" si="29"/>
        <v>9</v>
      </c>
      <c r="P1879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Elizabeth</v>
      </c>
      <c r="Q1879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880" spans="1:17" x14ac:dyDescent="0.3">
      <c r="A1880">
        <v>5859</v>
      </c>
      <c r="B1880">
        <v>5</v>
      </c>
      <c r="C1880" t="s">
        <v>2655</v>
      </c>
      <c r="D1880" t="s">
        <v>2656</v>
      </c>
      <c r="E1880" s="5">
        <v>43040</v>
      </c>
      <c r="F1880" t="s">
        <v>2657</v>
      </c>
      <c r="G1880" s="5">
        <v>25184</v>
      </c>
      <c r="H1880" t="s">
        <v>546</v>
      </c>
      <c r="I1880">
        <v>1968</v>
      </c>
      <c r="J1880">
        <f>2025-Table_Customer_Lookup[[#This Row],[birth_year]]</f>
        <v>57</v>
      </c>
      <c r="K1880">
        <f ca="1">RANDBETWEEN(120,300)</f>
        <v>167</v>
      </c>
      <c r="N1880" s="13" t="str" cm="1">
        <f t="array" ref="N1880">_xlfn.IFS(Table_Customer_Lookup[[#This Row],[home_store]]=3,"Low",Table_Customer_Lookup[[#This Row],[home_store]]=5,"Middle",Table_Customer_Lookup[[#This Row],[home_store]]=8,"High")</f>
        <v>Middle</v>
      </c>
      <c r="O1880" s="12">
        <f t="shared" si="29"/>
        <v>8</v>
      </c>
      <c r="P1880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Chantale</v>
      </c>
      <c r="Q1880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881" spans="1:17" x14ac:dyDescent="0.3">
      <c r="A1881">
        <v>5869</v>
      </c>
      <c r="B1881">
        <v>5</v>
      </c>
      <c r="C1881" t="s">
        <v>2473</v>
      </c>
      <c r="D1881" t="s">
        <v>2669</v>
      </c>
      <c r="E1881" s="5">
        <v>43479</v>
      </c>
      <c r="F1881" t="s">
        <v>2670</v>
      </c>
      <c r="G1881" s="5">
        <v>35074</v>
      </c>
      <c r="H1881" t="s">
        <v>546</v>
      </c>
      <c r="I1881">
        <v>1996</v>
      </c>
      <c r="J1881">
        <f>2025-Table_Customer_Lookup[[#This Row],[birth_year]]</f>
        <v>29</v>
      </c>
      <c r="K1881">
        <f ca="1">RANDBETWEEN(120,300)</f>
        <v>168</v>
      </c>
      <c r="N1881" s="13" t="str" cm="1">
        <f t="array" ref="N1881">_xlfn.IFS(Table_Customer_Lookup[[#This Row],[home_store]]=3,"Low",Table_Customer_Lookup[[#This Row],[home_store]]=5,"Middle",Table_Customer_Lookup[[#This Row],[home_store]]=8,"High")</f>
        <v>Middle</v>
      </c>
      <c r="O1881" s="12">
        <f t="shared" si="29"/>
        <v>7</v>
      </c>
      <c r="P1881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Liberty</v>
      </c>
      <c r="Q1881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882" spans="1:17" x14ac:dyDescent="0.3">
      <c r="A1882">
        <v>5875</v>
      </c>
      <c r="B1882">
        <v>5</v>
      </c>
      <c r="C1882" t="s">
        <v>2224</v>
      </c>
      <c r="D1882" t="s">
        <v>2673</v>
      </c>
      <c r="E1882" s="5">
        <v>42888</v>
      </c>
      <c r="F1882" t="s">
        <v>2674</v>
      </c>
      <c r="G1882" s="5">
        <v>21767</v>
      </c>
      <c r="H1882" t="s">
        <v>546</v>
      </c>
      <c r="I1882">
        <v>1959</v>
      </c>
      <c r="J1882">
        <f>2025-Table_Customer_Lookup[[#This Row],[birth_year]]</f>
        <v>66</v>
      </c>
      <c r="K1882">
        <f ca="1">RANDBETWEEN(120,300)</f>
        <v>200</v>
      </c>
      <c r="N1882" s="13" t="str" cm="1">
        <f t="array" ref="N1882">_xlfn.IFS(Table_Customer_Lookup[[#This Row],[home_store]]=3,"Low",Table_Customer_Lookup[[#This Row],[home_store]]=5,"Middle",Table_Customer_Lookup[[#This Row],[home_store]]=8,"High")</f>
        <v>Middle</v>
      </c>
      <c r="O1882" s="12">
        <f t="shared" si="29"/>
        <v>4</v>
      </c>
      <c r="P1882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Jada</v>
      </c>
      <c r="Q1882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883" spans="1:17" x14ac:dyDescent="0.3">
      <c r="A1883">
        <v>5887</v>
      </c>
      <c r="B1883">
        <v>5</v>
      </c>
      <c r="C1883" t="s">
        <v>2431</v>
      </c>
      <c r="D1883" t="s">
        <v>2678</v>
      </c>
      <c r="E1883" s="5">
        <v>43122</v>
      </c>
      <c r="F1883" t="s">
        <v>2679</v>
      </c>
      <c r="G1883" s="5">
        <v>27048</v>
      </c>
      <c r="H1883" t="s">
        <v>546</v>
      </c>
      <c r="I1883">
        <v>1974</v>
      </c>
      <c r="J1883">
        <f>2025-Table_Customer_Lookup[[#This Row],[birth_year]]</f>
        <v>51</v>
      </c>
      <c r="K1883">
        <f ca="1">RANDBETWEEN(120,300)</f>
        <v>142</v>
      </c>
      <c r="N1883" s="13" t="str" cm="1">
        <f t="array" ref="N1883">_xlfn.IFS(Table_Customer_Lookup[[#This Row],[home_store]]=3,"Low",Table_Customer_Lookup[[#This Row],[home_store]]=5,"Middle",Table_Customer_Lookup[[#This Row],[home_store]]=8,"High")</f>
        <v>Middle</v>
      </c>
      <c r="O1883" s="12">
        <f t="shared" si="29"/>
        <v>6</v>
      </c>
      <c r="P1883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Jescie</v>
      </c>
      <c r="Q1883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884" spans="1:17" x14ac:dyDescent="0.3">
      <c r="A1884">
        <v>5905</v>
      </c>
      <c r="B1884">
        <v>5</v>
      </c>
      <c r="C1884" t="s">
        <v>2699</v>
      </c>
      <c r="D1884" t="s">
        <v>2700</v>
      </c>
      <c r="E1884" s="5">
        <v>42872</v>
      </c>
      <c r="F1884" t="s">
        <v>2701</v>
      </c>
      <c r="G1884" s="5">
        <v>21404</v>
      </c>
      <c r="H1884" t="s">
        <v>546</v>
      </c>
      <c r="I1884">
        <v>1958</v>
      </c>
      <c r="J1884">
        <f>2025-Table_Customer_Lookup[[#This Row],[birth_year]]</f>
        <v>67</v>
      </c>
      <c r="K1884">
        <f ca="1">RANDBETWEEN(120,300)</f>
        <v>295</v>
      </c>
      <c r="N1884" s="13" t="str" cm="1">
        <f t="array" ref="N1884">_xlfn.IFS(Table_Customer_Lookup[[#This Row],[home_store]]=3,"Low",Table_Customer_Lookup[[#This Row],[home_store]]=5,"Middle",Table_Customer_Lookup[[#This Row],[home_store]]=8,"High")</f>
        <v>Middle</v>
      </c>
      <c r="O1884" s="12">
        <f t="shared" si="29"/>
        <v>5</v>
      </c>
      <c r="P1884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Riley</v>
      </c>
      <c r="Q1884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885" spans="1:17" x14ac:dyDescent="0.3">
      <c r="A1885">
        <v>5909</v>
      </c>
      <c r="B1885">
        <v>5</v>
      </c>
      <c r="C1885" t="s">
        <v>2702</v>
      </c>
      <c r="D1885" t="s">
        <v>2703</v>
      </c>
      <c r="E1885" s="5">
        <v>43508</v>
      </c>
      <c r="F1885" t="s">
        <v>2704</v>
      </c>
      <c r="G1885" s="5">
        <v>35747</v>
      </c>
      <c r="H1885" t="s">
        <v>546</v>
      </c>
      <c r="I1885">
        <v>1997</v>
      </c>
      <c r="J1885">
        <f>2025-Table_Customer_Lookup[[#This Row],[birth_year]]</f>
        <v>28</v>
      </c>
      <c r="K1885">
        <f ca="1">RANDBETWEEN(120,300)</f>
        <v>234</v>
      </c>
      <c r="N1885" s="13" t="str" cm="1">
        <f t="array" ref="N1885">_xlfn.IFS(Table_Customer_Lookup[[#This Row],[home_store]]=3,"Low",Table_Customer_Lookup[[#This Row],[home_store]]=5,"Middle",Table_Customer_Lookup[[#This Row],[home_store]]=8,"High")</f>
        <v>Middle</v>
      </c>
      <c r="O1885" s="12">
        <f t="shared" si="29"/>
        <v>6</v>
      </c>
      <c r="P1885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Althea</v>
      </c>
      <c r="Q1885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886" spans="1:17" x14ac:dyDescent="0.3">
      <c r="A1886">
        <v>5915</v>
      </c>
      <c r="B1886">
        <v>5</v>
      </c>
      <c r="C1886" t="s">
        <v>1756</v>
      </c>
      <c r="D1886" t="s">
        <v>2711</v>
      </c>
      <c r="E1886" s="5">
        <v>43522</v>
      </c>
      <c r="F1886" t="s">
        <v>2712</v>
      </c>
      <c r="G1886" s="5">
        <v>36058</v>
      </c>
      <c r="H1886" t="s">
        <v>546</v>
      </c>
      <c r="I1886">
        <v>1998</v>
      </c>
      <c r="J1886">
        <f>2025-Table_Customer_Lookup[[#This Row],[birth_year]]</f>
        <v>27</v>
      </c>
      <c r="K1886">
        <f ca="1">RANDBETWEEN(120,300)</f>
        <v>146</v>
      </c>
      <c r="N1886" s="13" t="str" cm="1">
        <f t="array" ref="N1886">_xlfn.IFS(Table_Customer_Lookup[[#This Row],[home_store]]=3,"Low",Table_Customer_Lookup[[#This Row],[home_store]]=5,"Middle",Table_Customer_Lookup[[#This Row],[home_store]]=8,"High")</f>
        <v>Middle</v>
      </c>
      <c r="O1886" s="12">
        <f t="shared" si="29"/>
        <v>9</v>
      </c>
      <c r="P1886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Quintessa</v>
      </c>
      <c r="Q1886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887" spans="1:17" x14ac:dyDescent="0.3">
      <c r="A1887">
        <v>5918</v>
      </c>
      <c r="B1887">
        <v>5</v>
      </c>
      <c r="C1887" t="s">
        <v>2715</v>
      </c>
      <c r="D1887" t="s">
        <v>2716</v>
      </c>
      <c r="E1887" s="5">
        <v>43286</v>
      </c>
      <c r="F1887" t="s">
        <v>2717</v>
      </c>
      <c r="G1887" s="5">
        <v>30724</v>
      </c>
      <c r="H1887" t="s">
        <v>546</v>
      </c>
      <c r="I1887">
        <v>1984</v>
      </c>
      <c r="J1887">
        <f>2025-Table_Customer_Lookup[[#This Row],[birth_year]]</f>
        <v>41</v>
      </c>
      <c r="K1887">
        <f ca="1">RANDBETWEEN(120,300)</f>
        <v>248</v>
      </c>
      <c r="N1887" s="13" t="str" cm="1">
        <f t="array" ref="N1887">_xlfn.IFS(Table_Customer_Lookup[[#This Row],[home_store]]=3,"Low",Table_Customer_Lookup[[#This Row],[home_store]]=5,"Middle",Table_Customer_Lookup[[#This Row],[home_store]]=8,"High")</f>
        <v>Middle</v>
      </c>
      <c r="O1887" s="12">
        <f t="shared" si="29"/>
        <v>9</v>
      </c>
      <c r="P1887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Constance</v>
      </c>
      <c r="Q1887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888" spans="1:17" x14ac:dyDescent="0.3">
      <c r="A1888">
        <v>5939</v>
      </c>
      <c r="B1888">
        <v>5</v>
      </c>
      <c r="C1888" t="s">
        <v>2739</v>
      </c>
      <c r="D1888" t="s">
        <v>2740</v>
      </c>
      <c r="E1888" s="5">
        <v>43564</v>
      </c>
      <c r="F1888" t="s">
        <v>2741</v>
      </c>
      <c r="G1888" s="5">
        <v>36990</v>
      </c>
      <c r="H1888" t="s">
        <v>546</v>
      </c>
      <c r="I1888">
        <v>2001</v>
      </c>
      <c r="J1888">
        <f>2025-Table_Customer_Lookup[[#This Row],[birth_year]]</f>
        <v>24</v>
      </c>
      <c r="K1888">
        <f ca="1">RANDBETWEEN(120,300)</f>
        <v>235</v>
      </c>
      <c r="N1888" s="13" t="str" cm="1">
        <f t="array" ref="N1888">_xlfn.IFS(Table_Customer_Lookup[[#This Row],[home_store]]=3,"Low",Table_Customer_Lookup[[#This Row],[home_store]]=5,"Middle",Table_Customer_Lookup[[#This Row],[home_store]]=8,"High")</f>
        <v>Middle</v>
      </c>
      <c r="O1888" s="12">
        <f t="shared" si="29"/>
        <v>4</v>
      </c>
      <c r="P1888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Hope</v>
      </c>
      <c r="Q1888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889" spans="1:17" x14ac:dyDescent="0.3">
      <c r="A1889">
        <v>5944</v>
      </c>
      <c r="B1889">
        <v>5</v>
      </c>
      <c r="C1889" t="s">
        <v>2708</v>
      </c>
      <c r="D1889" t="s">
        <v>2744</v>
      </c>
      <c r="E1889" s="5">
        <v>43398</v>
      </c>
      <c r="F1889" t="s">
        <v>2745</v>
      </c>
      <c r="G1889" s="5">
        <v>33262</v>
      </c>
      <c r="H1889" t="s">
        <v>546</v>
      </c>
      <c r="I1889">
        <v>1991</v>
      </c>
      <c r="J1889">
        <f>2025-Table_Customer_Lookup[[#This Row],[birth_year]]</f>
        <v>34</v>
      </c>
      <c r="K1889">
        <f ca="1">RANDBETWEEN(120,300)</f>
        <v>230</v>
      </c>
      <c r="N1889" s="13" t="str" cm="1">
        <f t="array" ref="N1889">_xlfn.IFS(Table_Customer_Lookup[[#This Row],[home_store]]=3,"Low",Table_Customer_Lookup[[#This Row],[home_store]]=5,"Middle",Table_Customer_Lookup[[#This Row],[home_store]]=8,"High")</f>
        <v>Middle</v>
      </c>
      <c r="O1889" s="12">
        <f t="shared" si="29"/>
        <v>5</v>
      </c>
      <c r="P1889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Aspen</v>
      </c>
      <c r="Q1889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890" spans="1:17" x14ac:dyDescent="0.3">
      <c r="A1890">
        <v>8003</v>
      </c>
      <c r="B1890">
        <v>8</v>
      </c>
      <c r="C1890" t="s">
        <v>2748</v>
      </c>
      <c r="D1890" t="s">
        <v>2749</v>
      </c>
      <c r="E1890" s="5">
        <v>42754</v>
      </c>
      <c r="F1890" t="s">
        <v>2750</v>
      </c>
      <c r="G1890" s="5">
        <v>33270</v>
      </c>
      <c r="H1890" t="s">
        <v>546</v>
      </c>
      <c r="I1890">
        <v>1991</v>
      </c>
      <c r="J1890">
        <f>2025-Table_Customer_Lookup[[#This Row],[birth_year]]</f>
        <v>34</v>
      </c>
      <c r="K1890">
        <f ca="1">RANDBETWEEN(120,300)</f>
        <v>185</v>
      </c>
      <c r="N1890" s="13" t="str" cm="1">
        <f t="array" ref="N1890">_xlfn.IFS(Table_Customer_Lookup[[#This Row],[home_store]]=3,"Low",Table_Customer_Lookup[[#This Row],[home_store]]=5,"Middle",Table_Customer_Lookup[[#This Row],[home_store]]=8,"High")</f>
        <v>High</v>
      </c>
      <c r="O1890" s="12">
        <f t="shared" si="29"/>
        <v>4</v>
      </c>
      <c r="P1890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Vera</v>
      </c>
      <c r="Q1890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891" spans="1:17" x14ac:dyDescent="0.3">
      <c r="A1891">
        <v>8008</v>
      </c>
      <c r="B1891">
        <v>8</v>
      </c>
      <c r="C1891" t="s">
        <v>1965</v>
      </c>
      <c r="D1891" t="s">
        <v>2756</v>
      </c>
      <c r="E1891" s="5">
        <v>43268</v>
      </c>
      <c r="F1891" t="s">
        <v>2757</v>
      </c>
      <c r="G1891" s="5">
        <v>33934</v>
      </c>
      <c r="H1891" t="s">
        <v>546</v>
      </c>
      <c r="I1891">
        <v>1992</v>
      </c>
      <c r="J1891">
        <f>2025-Table_Customer_Lookup[[#This Row],[birth_year]]</f>
        <v>33</v>
      </c>
      <c r="K1891">
        <f ca="1">RANDBETWEEN(120,300)</f>
        <v>156</v>
      </c>
      <c r="N1891" s="13" t="str" cm="1">
        <f t="array" ref="N1891">_xlfn.IFS(Table_Customer_Lookup[[#This Row],[home_store]]=3,"Low",Table_Customer_Lookup[[#This Row],[home_store]]=5,"Middle",Table_Customer_Lookup[[#This Row],[home_store]]=8,"High")</f>
        <v>High</v>
      </c>
      <c r="O1891" s="12">
        <f t="shared" si="29"/>
        <v>5</v>
      </c>
      <c r="P1891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Tanya</v>
      </c>
      <c r="Q1891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892" spans="1:17" x14ac:dyDescent="0.3">
      <c r="A1892">
        <v>8046</v>
      </c>
      <c r="B1892">
        <v>8</v>
      </c>
      <c r="C1892" t="s">
        <v>2787</v>
      </c>
      <c r="D1892" t="s">
        <v>2788</v>
      </c>
      <c r="E1892" s="5">
        <v>43256</v>
      </c>
      <c r="F1892" t="s">
        <v>2789</v>
      </c>
      <c r="G1892" s="5">
        <v>23519</v>
      </c>
      <c r="H1892" t="s">
        <v>546</v>
      </c>
      <c r="I1892">
        <v>1964</v>
      </c>
      <c r="J1892">
        <f>2025-Table_Customer_Lookup[[#This Row],[birth_year]]</f>
        <v>61</v>
      </c>
      <c r="K1892">
        <f ca="1">RANDBETWEEN(120,300)</f>
        <v>125</v>
      </c>
      <c r="N1892" s="13" t="str" cm="1">
        <f t="array" ref="N1892">_xlfn.IFS(Table_Customer_Lookup[[#This Row],[home_store]]=3,"Low",Table_Customer_Lookup[[#This Row],[home_store]]=5,"Middle",Table_Customer_Lookup[[#This Row],[home_store]]=8,"High")</f>
        <v>High</v>
      </c>
      <c r="O1892" s="12">
        <f t="shared" si="29"/>
        <v>6</v>
      </c>
      <c r="P1892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Kessie</v>
      </c>
      <c r="Q1892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893" spans="1:17" x14ac:dyDescent="0.3">
      <c r="A1893">
        <v>8066</v>
      </c>
      <c r="B1893">
        <v>8</v>
      </c>
      <c r="C1893" t="s">
        <v>1932</v>
      </c>
      <c r="D1893" t="s">
        <v>2807</v>
      </c>
      <c r="E1893" s="5">
        <v>42888</v>
      </c>
      <c r="F1893" t="s">
        <v>2808</v>
      </c>
      <c r="G1893" s="5">
        <v>33510</v>
      </c>
      <c r="H1893" t="s">
        <v>546</v>
      </c>
      <c r="I1893">
        <v>1991</v>
      </c>
      <c r="J1893">
        <f>2025-Table_Customer_Lookup[[#This Row],[birth_year]]</f>
        <v>34</v>
      </c>
      <c r="K1893">
        <f ca="1">RANDBETWEEN(120,300)</f>
        <v>297</v>
      </c>
      <c r="N1893" s="13" t="str" cm="1">
        <f t="array" ref="N1893">_xlfn.IFS(Table_Customer_Lookup[[#This Row],[home_store]]=3,"Low",Table_Customer_Lookup[[#This Row],[home_store]]=5,"Middle",Table_Customer_Lookup[[#This Row],[home_store]]=8,"High")</f>
        <v>High</v>
      </c>
      <c r="O1893" s="12">
        <f t="shared" si="29"/>
        <v>5</v>
      </c>
      <c r="P1893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Oprah</v>
      </c>
      <c r="Q1893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894" spans="1:17" x14ac:dyDescent="0.3">
      <c r="A1894">
        <v>8077</v>
      </c>
      <c r="B1894">
        <v>8</v>
      </c>
      <c r="C1894" t="s">
        <v>2132</v>
      </c>
      <c r="D1894" t="s">
        <v>2819</v>
      </c>
      <c r="E1894" s="5">
        <v>42800</v>
      </c>
      <c r="F1894" t="s">
        <v>2820</v>
      </c>
      <c r="G1894" s="5">
        <v>27042</v>
      </c>
      <c r="H1894" t="s">
        <v>546</v>
      </c>
      <c r="I1894">
        <v>1974</v>
      </c>
      <c r="J1894">
        <f>2025-Table_Customer_Lookup[[#This Row],[birth_year]]</f>
        <v>51</v>
      </c>
      <c r="K1894">
        <f ca="1">RANDBETWEEN(120,300)</f>
        <v>286</v>
      </c>
      <c r="N1894" s="13" t="str" cm="1">
        <f t="array" ref="N1894">_xlfn.IFS(Table_Customer_Lookup[[#This Row],[home_store]]=3,"Low",Table_Customer_Lookup[[#This Row],[home_store]]=5,"Middle",Table_Customer_Lookup[[#This Row],[home_store]]=8,"High")</f>
        <v>High</v>
      </c>
      <c r="O1894" s="12">
        <f t="shared" si="29"/>
        <v>8</v>
      </c>
      <c r="P1894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Meredith</v>
      </c>
      <c r="Q1894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895" spans="1:17" x14ac:dyDescent="0.3">
      <c r="A1895">
        <v>8092</v>
      </c>
      <c r="B1895">
        <v>8</v>
      </c>
      <c r="C1895" t="s">
        <v>1894</v>
      </c>
      <c r="D1895" t="s">
        <v>2836</v>
      </c>
      <c r="E1895" s="5">
        <v>43123</v>
      </c>
      <c r="F1895" t="s">
        <v>2837</v>
      </c>
      <c r="G1895" s="5">
        <v>33359</v>
      </c>
      <c r="H1895" t="s">
        <v>546</v>
      </c>
      <c r="I1895">
        <v>1991</v>
      </c>
      <c r="J1895">
        <f>2025-Table_Customer_Lookup[[#This Row],[birth_year]]</f>
        <v>34</v>
      </c>
      <c r="K1895">
        <f ca="1">RANDBETWEEN(120,300)</f>
        <v>272</v>
      </c>
      <c r="N1895" s="13" t="str" cm="1">
        <f t="array" ref="N1895">_xlfn.IFS(Table_Customer_Lookup[[#This Row],[home_store]]=3,"Low",Table_Customer_Lookup[[#This Row],[home_store]]=5,"Middle",Table_Customer_Lookup[[#This Row],[home_store]]=8,"High")</f>
        <v>High</v>
      </c>
      <c r="O1895" s="12">
        <f t="shared" si="29"/>
        <v>6</v>
      </c>
      <c r="P1895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Willow</v>
      </c>
      <c r="Q1895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896" spans="1:17" x14ac:dyDescent="0.3">
      <c r="A1896">
        <v>8095</v>
      </c>
      <c r="B1896">
        <v>8</v>
      </c>
      <c r="C1896" t="s">
        <v>2175</v>
      </c>
      <c r="D1896" t="s">
        <v>2838</v>
      </c>
      <c r="E1896" s="5">
        <v>43063</v>
      </c>
      <c r="F1896" t="s">
        <v>2839</v>
      </c>
      <c r="G1896" s="5">
        <v>28443</v>
      </c>
      <c r="H1896" t="s">
        <v>546</v>
      </c>
      <c r="I1896">
        <v>1977</v>
      </c>
      <c r="J1896">
        <f>2025-Table_Customer_Lookup[[#This Row],[birth_year]]</f>
        <v>48</v>
      </c>
      <c r="K1896">
        <f ca="1">RANDBETWEEN(120,300)</f>
        <v>242</v>
      </c>
      <c r="N1896" s="13" t="str" cm="1">
        <f t="array" ref="N1896">_xlfn.IFS(Table_Customer_Lookup[[#This Row],[home_store]]=3,"Low",Table_Customer_Lookup[[#This Row],[home_store]]=5,"Middle",Table_Customer_Lookup[[#This Row],[home_store]]=8,"High")</f>
        <v>High</v>
      </c>
      <c r="O1896" s="12">
        <f t="shared" si="29"/>
        <v>6</v>
      </c>
      <c r="P1896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Rhonda</v>
      </c>
      <c r="Q1896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897" spans="1:17" x14ac:dyDescent="0.3">
      <c r="A1897">
        <v>8097</v>
      </c>
      <c r="B1897">
        <v>8</v>
      </c>
      <c r="C1897" t="s">
        <v>2242</v>
      </c>
      <c r="D1897" t="s">
        <v>2840</v>
      </c>
      <c r="E1897" s="5">
        <v>43528</v>
      </c>
      <c r="F1897" t="s">
        <v>2841</v>
      </c>
      <c r="G1897" s="5">
        <v>27983</v>
      </c>
      <c r="H1897" t="s">
        <v>546</v>
      </c>
      <c r="I1897">
        <v>1976</v>
      </c>
      <c r="J1897">
        <f>2025-Table_Customer_Lookup[[#This Row],[birth_year]]</f>
        <v>49</v>
      </c>
      <c r="K1897">
        <f ca="1">RANDBETWEEN(120,300)</f>
        <v>240</v>
      </c>
      <c r="N1897" s="13" t="str" cm="1">
        <f t="array" ref="N1897">_xlfn.IFS(Table_Customer_Lookup[[#This Row],[home_store]]=3,"Low",Table_Customer_Lookup[[#This Row],[home_store]]=5,"Middle",Table_Customer_Lookup[[#This Row],[home_store]]=8,"High")</f>
        <v>High</v>
      </c>
      <c r="O1897" s="12">
        <f t="shared" si="29"/>
        <v>5</v>
      </c>
      <c r="P1897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Aline</v>
      </c>
      <c r="Q1897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898" spans="1:17" x14ac:dyDescent="0.3">
      <c r="A1898">
        <v>8115</v>
      </c>
      <c r="B1898">
        <v>8</v>
      </c>
      <c r="C1898" t="s">
        <v>2144</v>
      </c>
      <c r="D1898" t="s">
        <v>2859</v>
      </c>
      <c r="E1898" s="5">
        <v>42744</v>
      </c>
      <c r="F1898" t="s">
        <v>2860</v>
      </c>
      <c r="G1898" s="5">
        <v>26796</v>
      </c>
      <c r="H1898" t="s">
        <v>546</v>
      </c>
      <c r="I1898">
        <v>1973</v>
      </c>
      <c r="J1898">
        <f>2025-Table_Customer_Lookup[[#This Row],[birth_year]]</f>
        <v>52</v>
      </c>
      <c r="K1898">
        <f ca="1">RANDBETWEEN(120,300)</f>
        <v>158</v>
      </c>
      <c r="N1898" s="13" t="str" cm="1">
        <f t="array" ref="N1898">_xlfn.IFS(Table_Customer_Lookup[[#This Row],[home_store]]=3,"Low",Table_Customer_Lookup[[#This Row],[home_store]]=5,"Middle",Table_Customer_Lookup[[#This Row],[home_store]]=8,"High")</f>
        <v>High</v>
      </c>
      <c r="O1898" s="12">
        <f t="shared" si="29"/>
        <v>4</v>
      </c>
      <c r="P1898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Iris</v>
      </c>
      <c r="Q1898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899" spans="1:17" x14ac:dyDescent="0.3">
      <c r="A1899">
        <v>8117</v>
      </c>
      <c r="B1899">
        <v>8</v>
      </c>
      <c r="C1899" t="s">
        <v>2864</v>
      </c>
      <c r="D1899" t="s">
        <v>2865</v>
      </c>
      <c r="E1899" s="5">
        <v>42908</v>
      </c>
      <c r="F1899" t="s">
        <v>2866</v>
      </c>
      <c r="G1899" s="5">
        <v>30990</v>
      </c>
      <c r="H1899" t="s">
        <v>546</v>
      </c>
      <c r="I1899">
        <v>1984</v>
      </c>
      <c r="J1899">
        <f>2025-Table_Customer_Lookup[[#This Row],[birth_year]]</f>
        <v>41</v>
      </c>
      <c r="K1899">
        <f ca="1">RANDBETWEEN(120,300)</f>
        <v>216</v>
      </c>
      <c r="N1899" s="13" t="str" cm="1">
        <f t="array" ref="N1899">_xlfn.IFS(Table_Customer_Lookup[[#This Row],[home_store]]=3,"Low",Table_Customer_Lookup[[#This Row],[home_store]]=5,"Middle",Table_Customer_Lookup[[#This Row],[home_store]]=8,"High")</f>
        <v>High</v>
      </c>
      <c r="O1899" s="12">
        <f t="shared" si="29"/>
        <v>9</v>
      </c>
      <c r="P1899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Genevieve</v>
      </c>
      <c r="Q1899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900" spans="1:17" x14ac:dyDescent="0.3">
      <c r="A1900">
        <v>8120</v>
      </c>
      <c r="B1900">
        <v>8</v>
      </c>
      <c r="C1900" t="s">
        <v>2554</v>
      </c>
      <c r="D1900" t="s">
        <v>2869</v>
      </c>
      <c r="E1900" s="5">
        <v>43028</v>
      </c>
      <c r="F1900" t="s">
        <v>2870</v>
      </c>
      <c r="G1900" s="5">
        <v>32916</v>
      </c>
      <c r="H1900" t="s">
        <v>546</v>
      </c>
      <c r="I1900">
        <v>1990</v>
      </c>
      <c r="J1900">
        <f>2025-Table_Customer_Lookup[[#This Row],[birth_year]]</f>
        <v>35</v>
      </c>
      <c r="K1900">
        <f ca="1">RANDBETWEEN(120,300)</f>
        <v>221</v>
      </c>
      <c r="N1900" s="13" t="str" cm="1">
        <f t="array" ref="N1900">_xlfn.IFS(Table_Customer_Lookup[[#This Row],[home_store]]=3,"Low",Table_Customer_Lookup[[#This Row],[home_store]]=5,"Middle",Table_Customer_Lookup[[#This Row],[home_store]]=8,"High")</f>
        <v>High</v>
      </c>
      <c r="O1900" s="12">
        <f t="shared" si="29"/>
        <v>6</v>
      </c>
      <c r="P1900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Indira</v>
      </c>
      <c r="Q1900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901" spans="1:17" x14ac:dyDescent="0.3">
      <c r="A1901">
        <v>8129</v>
      </c>
      <c r="B1901">
        <v>8</v>
      </c>
      <c r="C1901" t="s">
        <v>2881</v>
      </c>
      <c r="D1901" t="s">
        <v>2882</v>
      </c>
      <c r="E1901" s="5">
        <v>43151</v>
      </c>
      <c r="F1901" t="s">
        <v>2883</v>
      </c>
      <c r="G1901" s="5">
        <v>19328</v>
      </c>
      <c r="H1901" t="s">
        <v>546</v>
      </c>
      <c r="I1901">
        <v>1952</v>
      </c>
      <c r="J1901">
        <f>2025-Table_Customer_Lookup[[#This Row],[birth_year]]</f>
        <v>73</v>
      </c>
      <c r="K1901">
        <f ca="1">RANDBETWEEN(120,300)</f>
        <v>240</v>
      </c>
      <c r="N1901" s="13" t="str" cm="1">
        <f t="array" ref="N1901">_xlfn.IFS(Table_Customer_Lookup[[#This Row],[home_store]]=3,"Low",Table_Customer_Lookup[[#This Row],[home_store]]=5,"Middle",Table_Customer_Lookup[[#This Row],[home_store]]=8,"High")</f>
        <v>High</v>
      </c>
      <c r="O1901" s="12">
        <f t="shared" si="29"/>
        <v>6</v>
      </c>
      <c r="P1901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Amanda</v>
      </c>
      <c r="Q1901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902" spans="1:17" x14ac:dyDescent="0.3">
      <c r="A1902">
        <v>8135</v>
      </c>
      <c r="B1902">
        <v>8</v>
      </c>
      <c r="C1902" t="s">
        <v>2889</v>
      </c>
      <c r="D1902" t="s">
        <v>2890</v>
      </c>
      <c r="E1902" s="5">
        <v>43436</v>
      </c>
      <c r="F1902" t="s">
        <v>2891</v>
      </c>
      <c r="G1902" s="5">
        <v>28443</v>
      </c>
      <c r="H1902" t="s">
        <v>546</v>
      </c>
      <c r="I1902">
        <v>1977</v>
      </c>
      <c r="J1902">
        <f>2025-Table_Customer_Lookup[[#This Row],[birth_year]]</f>
        <v>48</v>
      </c>
      <c r="K1902">
        <f ca="1">RANDBETWEEN(120,300)</f>
        <v>161</v>
      </c>
      <c r="N1902" s="13" t="str" cm="1">
        <f t="array" ref="N1902">_xlfn.IFS(Table_Customer_Lookup[[#This Row],[home_store]]=3,"Low",Table_Customer_Lookup[[#This Row],[home_store]]=5,"Middle",Table_Customer_Lookup[[#This Row],[home_store]]=8,"High")</f>
        <v>High</v>
      </c>
      <c r="O1902" s="12">
        <f t="shared" si="29"/>
        <v>6</v>
      </c>
      <c r="P1902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Hollee</v>
      </c>
      <c r="Q1902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903" spans="1:17" x14ac:dyDescent="0.3">
      <c r="A1903">
        <v>8169</v>
      </c>
      <c r="B1903">
        <v>8</v>
      </c>
      <c r="C1903" t="s">
        <v>2256</v>
      </c>
      <c r="D1903" t="s">
        <v>2921</v>
      </c>
      <c r="E1903" s="5">
        <v>42954</v>
      </c>
      <c r="F1903" t="s">
        <v>2922</v>
      </c>
      <c r="G1903" s="5">
        <v>29394</v>
      </c>
      <c r="H1903" t="s">
        <v>546</v>
      </c>
      <c r="I1903">
        <v>1980</v>
      </c>
      <c r="J1903">
        <f>2025-Table_Customer_Lookup[[#This Row],[birth_year]]</f>
        <v>45</v>
      </c>
      <c r="K1903">
        <f ca="1">RANDBETWEEN(120,300)</f>
        <v>139</v>
      </c>
      <c r="N1903" s="13" t="str" cm="1">
        <f t="array" ref="N1903">_xlfn.IFS(Table_Customer_Lookup[[#This Row],[home_store]]=3,"Low",Table_Customer_Lookup[[#This Row],[home_store]]=5,"Middle",Table_Customer_Lookup[[#This Row],[home_store]]=8,"High")</f>
        <v>High</v>
      </c>
      <c r="O1903" s="12">
        <f t="shared" si="29"/>
        <v>6</v>
      </c>
      <c r="P1903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Martha</v>
      </c>
      <c r="Q1903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904" spans="1:17" x14ac:dyDescent="0.3">
      <c r="A1904">
        <v>8171</v>
      </c>
      <c r="B1904">
        <v>8</v>
      </c>
      <c r="C1904" t="s">
        <v>2365</v>
      </c>
      <c r="D1904" t="s">
        <v>2926</v>
      </c>
      <c r="E1904" s="5">
        <v>43336</v>
      </c>
      <c r="F1904" t="s">
        <v>2927</v>
      </c>
      <c r="G1904" s="5">
        <v>34067</v>
      </c>
      <c r="H1904" t="s">
        <v>546</v>
      </c>
      <c r="I1904">
        <v>1993</v>
      </c>
      <c r="J1904">
        <f>2025-Table_Customer_Lookup[[#This Row],[birth_year]]</f>
        <v>32</v>
      </c>
      <c r="K1904">
        <f ca="1">RANDBETWEEN(120,300)</f>
        <v>121</v>
      </c>
      <c r="N1904" s="13" t="str" cm="1">
        <f t="array" ref="N1904">_xlfn.IFS(Table_Customer_Lookup[[#This Row],[home_store]]=3,"Low",Table_Customer_Lookup[[#This Row],[home_store]]=5,"Middle",Table_Customer_Lookup[[#This Row],[home_store]]=8,"High")</f>
        <v>High</v>
      </c>
      <c r="O1904" s="12">
        <f t="shared" si="29"/>
        <v>4</v>
      </c>
      <c r="P1904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Yael</v>
      </c>
      <c r="Q1904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905" spans="1:17" x14ac:dyDescent="0.3">
      <c r="A1905">
        <v>8174</v>
      </c>
      <c r="B1905">
        <v>8</v>
      </c>
      <c r="C1905" t="s">
        <v>2932</v>
      </c>
      <c r="D1905" t="s">
        <v>2933</v>
      </c>
      <c r="E1905" s="5">
        <v>43042</v>
      </c>
      <c r="F1905" t="s">
        <v>2934</v>
      </c>
      <c r="G1905" s="5">
        <v>20952</v>
      </c>
      <c r="H1905" t="s">
        <v>546</v>
      </c>
      <c r="I1905">
        <v>1957</v>
      </c>
      <c r="J1905">
        <f>2025-Table_Customer_Lookup[[#This Row],[birth_year]]</f>
        <v>68</v>
      </c>
      <c r="K1905">
        <f ca="1">RANDBETWEEN(120,300)</f>
        <v>274</v>
      </c>
      <c r="N1905" s="13" t="str" cm="1">
        <f t="array" ref="N1905">_xlfn.IFS(Table_Customer_Lookup[[#This Row],[home_store]]=3,"Low",Table_Customer_Lookup[[#This Row],[home_store]]=5,"Middle",Table_Customer_Lookup[[#This Row],[home_store]]=8,"High")</f>
        <v>High</v>
      </c>
      <c r="O1905" s="12">
        <f t="shared" si="29"/>
        <v>5</v>
      </c>
      <c r="P1905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Lunea</v>
      </c>
      <c r="Q1905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906" spans="1:17" x14ac:dyDescent="0.3">
      <c r="A1906">
        <v>8277</v>
      </c>
      <c r="B1906">
        <v>8</v>
      </c>
      <c r="C1906" t="s">
        <v>2864</v>
      </c>
      <c r="D1906" t="s">
        <v>3034</v>
      </c>
      <c r="E1906" s="5">
        <v>42841</v>
      </c>
      <c r="F1906" t="s">
        <v>3035</v>
      </c>
      <c r="G1906" s="5">
        <v>35019</v>
      </c>
      <c r="H1906" t="s">
        <v>546</v>
      </c>
      <c r="I1906">
        <v>1995</v>
      </c>
      <c r="J1906">
        <f>2025-Table_Customer_Lookup[[#This Row],[birth_year]]</f>
        <v>30</v>
      </c>
      <c r="K1906">
        <f ca="1">RANDBETWEEN(120,300)</f>
        <v>295</v>
      </c>
      <c r="N1906" s="13" t="str" cm="1">
        <f t="array" ref="N1906">_xlfn.IFS(Table_Customer_Lookup[[#This Row],[home_store]]=3,"Low",Table_Customer_Lookup[[#This Row],[home_store]]=5,"Middle",Table_Customer_Lookup[[#This Row],[home_store]]=8,"High")</f>
        <v>High</v>
      </c>
      <c r="O1906" s="12">
        <f t="shared" si="29"/>
        <v>9</v>
      </c>
      <c r="P1906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Genevieve</v>
      </c>
      <c r="Q1906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907" spans="1:17" x14ac:dyDescent="0.3">
      <c r="A1907">
        <v>8294</v>
      </c>
      <c r="B1907">
        <v>8</v>
      </c>
      <c r="C1907" t="s">
        <v>3041</v>
      </c>
      <c r="D1907" t="s">
        <v>3042</v>
      </c>
      <c r="E1907" s="5">
        <v>42738</v>
      </c>
      <c r="F1907" t="s">
        <v>3043</v>
      </c>
      <c r="G1907" s="5">
        <v>34089</v>
      </c>
      <c r="H1907" t="s">
        <v>546</v>
      </c>
      <c r="I1907">
        <v>1993</v>
      </c>
      <c r="J1907">
        <f>2025-Table_Customer_Lookup[[#This Row],[birth_year]]</f>
        <v>32</v>
      </c>
      <c r="K1907">
        <f ca="1">RANDBETWEEN(120,300)</f>
        <v>215</v>
      </c>
      <c r="N1907" s="13" t="str" cm="1">
        <f t="array" ref="N1907">_xlfn.IFS(Table_Customer_Lookup[[#This Row],[home_store]]=3,"Low",Table_Customer_Lookup[[#This Row],[home_store]]=5,"Middle",Table_Customer_Lookup[[#This Row],[home_store]]=8,"High")</f>
        <v>High</v>
      </c>
      <c r="O1907" s="12">
        <f t="shared" si="29"/>
        <v>9</v>
      </c>
      <c r="P1907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Charlotte</v>
      </c>
      <c r="Q1907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908" spans="1:17" x14ac:dyDescent="0.3">
      <c r="A1908">
        <v>8304</v>
      </c>
      <c r="B1908">
        <v>8</v>
      </c>
      <c r="C1908" t="s">
        <v>2551</v>
      </c>
      <c r="D1908" t="s">
        <v>3059</v>
      </c>
      <c r="E1908" s="5">
        <v>43308</v>
      </c>
      <c r="F1908" t="s">
        <v>3060</v>
      </c>
      <c r="G1908" s="5">
        <v>35506</v>
      </c>
      <c r="H1908" t="s">
        <v>546</v>
      </c>
      <c r="I1908">
        <v>1997</v>
      </c>
      <c r="J1908">
        <f>2025-Table_Customer_Lookup[[#This Row],[birth_year]]</f>
        <v>28</v>
      </c>
      <c r="K1908">
        <f ca="1">RANDBETWEEN(120,300)</f>
        <v>163</v>
      </c>
      <c r="N1908" s="13" t="str" cm="1">
        <f t="array" ref="N1908">_xlfn.IFS(Table_Customer_Lookup[[#This Row],[home_store]]=3,"Low",Table_Customer_Lookup[[#This Row],[home_store]]=5,"Middle",Table_Customer_Lookup[[#This Row],[home_store]]=8,"High")</f>
        <v>High</v>
      </c>
      <c r="O1908" s="12">
        <f t="shared" si="29"/>
        <v>5</v>
      </c>
      <c r="P1908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Debra</v>
      </c>
      <c r="Q1908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909" spans="1:17" x14ac:dyDescent="0.3">
      <c r="A1909">
        <v>8338</v>
      </c>
      <c r="B1909">
        <v>8</v>
      </c>
      <c r="C1909" t="s">
        <v>3094</v>
      </c>
      <c r="D1909" t="s">
        <v>3095</v>
      </c>
      <c r="E1909" s="5">
        <v>43502</v>
      </c>
      <c r="F1909" t="s">
        <v>3096</v>
      </c>
      <c r="G1909" s="5">
        <v>36702</v>
      </c>
      <c r="H1909" t="s">
        <v>546</v>
      </c>
      <c r="I1909">
        <v>2000</v>
      </c>
      <c r="J1909">
        <f>2025-Table_Customer_Lookup[[#This Row],[birth_year]]</f>
        <v>25</v>
      </c>
      <c r="K1909">
        <f ca="1">RANDBETWEEN(120,300)</f>
        <v>202</v>
      </c>
      <c r="N1909" s="13" t="str" cm="1">
        <f t="array" ref="N1909">_xlfn.IFS(Table_Customer_Lookup[[#This Row],[home_store]]=3,"Low",Table_Customer_Lookup[[#This Row],[home_store]]=5,"Middle",Table_Customer_Lookup[[#This Row],[home_store]]=8,"High")</f>
        <v>High</v>
      </c>
      <c r="O1909" s="12">
        <f t="shared" si="29"/>
        <v>4</v>
      </c>
      <c r="P1909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Iona</v>
      </c>
      <c r="Q1909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910" spans="1:17" x14ac:dyDescent="0.3">
      <c r="A1910">
        <v>8434</v>
      </c>
      <c r="B1910">
        <v>8</v>
      </c>
      <c r="C1910" t="s">
        <v>3200</v>
      </c>
      <c r="D1910" t="s">
        <v>3201</v>
      </c>
      <c r="E1910" s="5">
        <v>43094</v>
      </c>
      <c r="F1910" t="s">
        <v>3202</v>
      </c>
      <c r="G1910" s="5">
        <v>27042</v>
      </c>
      <c r="H1910" t="s">
        <v>546</v>
      </c>
      <c r="I1910">
        <v>1974</v>
      </c>
      <c r="J1910">
        <f>2025-Table_Customer_Lookup[[#This Row],[birth_year]]</f>
        <v>51</v>
      </c>
      <c r="K1910">
        <f ca="1">RANDBETWEEN(120,300)</f>
        <v>197</v>
      </c>
      <c r="N1910" s="13" t="str" cm="1">
        <f t="array" ref="N1910">_xlfn.IFS(Table_Customer_Lookup[[#This Row],[home_store]]=3,"Low",Table_Customer_Lookup[[#This Row],[home_store]]=5,"Middle",Table_Customer_Lookup[[#This Row],[home_store]]=8,"High")</f>
        <v>High</v>
      </c>
      <c r="O1910" s="12">
        <f t="shared" si="29"/>
        <v>8</v>
      </c>
      <c r="P1910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Penelope</v>
      </c>
      <c r="Q1910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911" spans="1:17" x14ac:dyDescent="0.3">
      <c r="A1911">
        <v>8468</v>
      </c>
      <c r="B1911">
        <v>8</v>
      </c>
      <c r="C1911" t="s">
        <v>2221</v>
      </c>
      <c r="D1911" t="s">
        <v>3242</v>
      </c>
      <c r="E1911" s="5">
        <v>43413</v>
      </c>
      <c r="F1911" t="s">
        <v>3243</v>
      </c>
      <c r="G1911" s="5">
        <v>26551</v>
      </c>
      <c r="H1911" t="s">
        <v>546</v>
      </c>
      <c r="I1911">
        <v>1972</v>
      </c>
      <c r="J1911">
        <f>2025-Table_Customer_Lookup[[#This Row],[birth_year]]</f>
        <v>53</v>
      </c>
      <c r="K1911">
        <f ca="1">RANDBETWEEN(120,300)</f>
        <v>186</v>
      </c>
      <c r="N1911" s="13" t="str" cm="1">
        <f t="array" ref="N1911">_xlfn.IFS(Table_Customer_Lookup[[#This Row],[home_store]]=3,"Low",Table_Customer_Lookup[[#This Row],[home_store]]=5,"Middle",Table_Customer_Lookup[[#This Row],[home_store]]=8,"High")</f>
        <v>High</v>
      </c>
      <c r="O1911" s="12">
        <f t="shared" si="29"/>
        <v>5</v>
      </c>
      <c r="P1911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Medge</v>
      </c>
      <c r="Q1911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912" spans="1:17" x14ac:dyDescent="0.3">
      <c r="A1912">
        <v>8478</v>
      </c>
      <c r="B1912">
        <v>8</v>
      </c>
      <c r="C1912" t="s">
        <v>2395</v>
      </c>
      <c r="D1912" t="s">
        <v>3254</v>
      </c>
      <c r="E1912" s="5">
        <v>42946</v>
      </c>
      <c r="F1912" t="s">
        <v>3255</v>
      </c>
      <c r="G1912" s="5">
        <v>26220</v>
      </c>
      <c r="H1912" t="s">
        <v>546</v>
      </c>
      <c r="I1912">
        <v>1971</v>
      </c>
      <c r="J1912">
        <f>2025-Table_Customer_Lookup[[#This Row],[birth_year]]</f>
        <v>54</v>
      </c>
      <c r="K1912">
        <f ca="1">RANDBETWEEN(120,300)</f>
        <v>190</v>
      </c>
      <c r="N1912" s="13" t="str" cm="1">
        <f t="array" ref="N1912">_xlfn.IFS(Table_Customer_Lookup[[#This Row],[home_store]]=3,"Low",Table_Customer_Lookup[[#This Row],[home_store]]=5,"Middle",Table_Customer_Lookup[[#This Row],[home_store]]=8,"High")</f>
        <v>High</v>
      </c>
      <c r="O1912" s="12">
        <f t="shared" si="29"/>
        <v>4</v>
      </c>
      <c r="P1912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Shea</v>
      </c>
      <c r="Q1912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913" spans="1:17" x14ac:dyDescent="0.3">
      <c r="A1913">
        <v>8482</v>
      </c>
      <c r="B1913">
        <v>8</v>
      </c>
      <c r="C1913" t="s">
        <v>3185</v>
      </c>
      <c r="D1913" t="s">
        <v>3259</v>
      </c>
      <c r="E1913" s="5">
        <v>43537</v>
      </c>
      <c r="F1913" t="s">
        <v>3260</v>
      </c>
      <c r="G1913" s="5">
        <v>23579</v>
      </c>
      <c r="H1913" t="s">
        <v>546</v>
      </c>
      <c r="I1913">
        <v>1964</v>
      </c>
      <c r="J1913">
        <f>2025-Table_Customer_Lookup[[#This Row],[birth_year]]</f>
        <v>61</v>
      </c>
      <c r="K1913">
        <f ca="1">RANDBETWEEN(120,300)</f>
        <v>200</v>
      </c>
      <c r="N1913" s="13" t="str" cm="1">
        <f t="array" ref="N1913">_xlfn.IFS(Table_Customer_Lookup[[#This Row],[home_store]]=3,"Low",Table_Customer_Lookup[[#This Row],[home_store]]=5,"Middle",Table_Customer_Lookup[[#This Row],[home_store]]=8,"High")</f>
        <v>High</v>
      </c>
      <c r="O1913" s="12">
        <f t="shared" si="29"/>
        <v>5</v>
      </c>
      <c r="P1913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Faith</v>
      </c>
      <c r="Q1913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914" spans="1:17" x14ac:dyDescent="0.3">
      <c r="A1914">
        <v>8022</v>
      </c>
      <c r="B1914">
        <v>8</v>
      </c>
      <c r="C1914" t="s">
        <v>3298</v>
      </c>
      <c r="D1914" t="s">
        <v>3299</v>
      </c>
      <c r="E1914" s="5">
        <v>42759</v>
      </c>
      <c r="F1914" t="s">
        <v>3300</v>
      </c>
      <c r="G1914" s="5">
        <v>24822</v>
      </c>
      <c r="H1914" t="s">
        <v>3288</v>
      </c>
      <c r="I1914">
        <v>1967</v>
      </c>
      <c r="J1914">
        <f>2025-Table_Customer_Lookup[[#This Row],[birth_year]]</f>
        <v>58</v>
      </c>
      <c r="K1914">
        <f ca="1">RANDBETWEEN(120,300)</f>
        <v>223</v>
      </c>
      <c r="N1914" s="13" t="str" cm="1">
        <f t="array" ref="N1914">_xlfn.IFS(Table_Customer_Lookup[[#This Row],[home_store]]=3,"Low",Table_Customer_Lookup[[#This Row],[home_store]]=5,"Middle",Table_Customer_Lookup[[#This Row],[home_store]]=8,"High")</f>
        <v>High</v>
      </c>
      <c r="O1914" s="12">
        <f t="shared" si="29"/>
        <v>5</v>
      </c>
      <c r="P1914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Allen</v>
      </c>
      <c r="Q1914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915" spans="1:17" x14ac:dyDescent="0.3">
      <c r="A1915">
        <v>8031</v>
      </c>
      <c r="B1915">
        <v>8</v>
      </c>
      <c r="C1915" t="s">
        <v>3310</v>
      </c>
      <c r="D1915" t="s">
        <v>3311</v>
      </c>
      <c r="E1915" s="5">
        <v>43305</v>
      </c>
      <c r="F1915" t="s">
        <v>3312</v>
      </c>
      <c r="G1915" s="5">
        <v>26796</v>
      </c>
      <c r="H1915" t="s">
        <v>3288</v>
      </c>
      <c r="I1915">
        <v>1973</v>
      </c>
      <c r="J1915">
        <f>2025-Table_Customer_Lookup[[#This Row],[birth_year]]</f>
        <v>52</v>
      </c>
      <c r="K1915">
        <f ca="1">RANDBETWEEN(120,300)</f>
        <v>135</v>
      </c>
      <c r="N1915" s="13" t="str" cm="1">
        <f t="array" ref="N1915">_xlfn.IFS(Table_Customer_Lookup[[#This Row],[home_store]]=3,"Low",Table_Customer_Lookup[[#This Row],[home_store]]=5,"Middle",Table_Customer_Lookup[[#This Row],[home_store]]=8,"High")</f>
        <v>High</v>
      </c>
      <c r="O1915" s="12">
        <f t="shared" si="29"/>
        <v>5</v>
      </c>
      <c r="P1915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Wyatt</v>
      </c>
      <c r="Q1915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916" spans="1:17" x14ac:dyDescent="0.3">
      <c r="A1916">
        <v>8059</v>
      </c>
      <c r="B1916">
        <v>8</v>
      </c>
      <c r="C1916" t="s">
        <v>3349</v>
      </c>
      <c r="D1916" t="s">
        <v>3350</v>
      </c>
      <c r="E1916" s="5">
        <v>43428</v>
      </c>
      <c r="F1916" t="s">
        <v>3351</v>
      </c>
      <c r="G1916" s="5">
        <v>23683</v>
      </c>
      <c r="H1916" t="s">
        <v>3288</v>
      </c>
      <c r="I1916">
        <v>1964</v>
      </c>
      <c r="J1916">
        <f>2025-Table_Customer_Lookup[[#This Row],[birth_year]]</f>
        <v>61</v>
      </c>
      <c r="K1916">
        <f ca="1">RANDBETWEEN(120,300)</f>
        <v>184</v>
      </c>
      <c r="N1916" s="13" t="str" cm="1">
        <f t="array" ref="N1916">_xlfn.IFS(Table_Customer_Lookup[[#This Row],[home_store]]=3,"Low",Table_Customer_Lookup[[#This Row],[home_store]]=5,"Middle",Table_Customer_Lookup[[#This Row],[home_store]]=8,"High")</f>
        <v>High</v>
      </c>
      <c r="O1916" s="12">
        <f t="shared" si="29"/>
        <v>7</v>
      </c>
      <c r="P1916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Orlando</v>
      </c>
      <c r="Q1916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917" spans="1:17" x14ac:dyDescent="0.3">
      <c r="A1917">
        <v>8065</v>
      </c>
      <c r="B1917">
        <v>8</v>
      </c>
      <c r="C1917" t="s">
        <v>3358</v>
      </c>
      <c r="D1917" t="s">
        <v>3359</v>
      </c>
      <c r="E1917" s="5">
        <v>43249</v>
      </c>
      <c r="F1917" t="s">
        <v>3360</v>
      </c>
      <c r="G1917" s="5">
        <v>35032</v>
      </c>
      <c r="H1917" t="s">
        <v>3288</v>
      </c>
      <c r="I1917">
        <v>1995</v>
      </c>
      <c r="J1917">
        <f>2025-Table_Customer_Lookup[[#This Row],[birth_year]]</f>
        <v>30</v>
      </c>
      <c r="K1917">
        <f ca="1">RANDBETWEEN(120,300)</f>
        <v>131</v>
      </c>
      <c r="N1917" s="13" t="str" cm="1">
        <f t="array" ref="N1917">_xlfn.IFS(Table_Customer_Lookup[[#This Row],[home_store]]=3,"Low",Table_Customer_Lookup[[#This Row],[home_store]]=5,"Middle",Table_Customer_Lookup[[#This Row],[home_store]]=8,"High")</f>
        <v>High</v>
      </c>
      <c r="O1917" s="12">
        <f t="shared" si="29"/>
        <v>4</v>
      </c>
      <c r="P1917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Nero</v>
      </c>
      <c r="Q1917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918" spans="1:17" x14ac:dyDescent="0.3">
      <c r="A1918">
        <v>8113</v>
      </c>
      <c r="B1918">
        <v>8</v>
      </c>
      <c r="C1918" t="s">
        <v>3411</v>
      </c>
      <c r="D1918" t="s">
        <v>3412</v>
      </c>
      <c r="E1918" s="5">
        <v>42743</v>
      </c>
      <c r="F1918" t="s">
        <v>3413</v>
      </c>
      <c r="G1918" s="5">
        <v>35871</v>
      </c>
      <c r="H1918" t="s">
        <v>3288</v>
      </c>
      <c r="I1918">
        <v>1998</v>
      </c>
      <c r="J1918">
        <f>2025-Table_Customer_Lookup[[#This Row],[birth_year]]</f>
        <v>27</v>
      </c>
      <c r="K1918">
        <f ca="1">RANDBETWEEN(120,300)</f>
        <v>132</v>
      </c>
      <c r="N1918" s="13" t="str" cm="1">
        <f t="array" ref="N1918">_xlfn.IFS(Table_Customer_Lookup[[#This Row],[home_store]]=3,"Low",Table_Customer_Lookup[[#This Row],[home_store]]=5,"Middle",Table_Customer_Lookup[[#This Row],[home_store]]=8,"High")</f>
        <v>High</v>
      </c>
      <c r="O1918" s="12">
        <f t="shared" si="29"/>
        <v>4</v>
      </c>
      <c r="P1918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Hall</v>
      </c>
      <c r="Q1918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919" spans="1:17" x14ac:dyDescent="0.3">
      <c r="A1919">
        <v>8131</v>
      </c>
      <c r="B1919">
        <v>8</v>
      </c>
      <c r="C1919" t="s">
        <v>3428</v>
      </c>
      <c r="D1919" t="s">
        <v>3429</v>
      </c>
      <c r="E1919" s="5">
        <v>42858</v>
      </c>
      <c r="F1919" t="s">
        <v>3430</v>
      </c>
      <c r="G1919" s="5">
        <v>26116</v>
      </c>
      <c r="H1919" t="s">
        <v>3288</v>
      </c>
      <c r="I1919">
        <v>1971</v>
      </c>
      <c r="J1919">
        <f>2025-Table_Customer_Lookup[[#This Row],[birth_year]]</f>
        <v>54</v>
      </c>
      <c r="K1919">
        <f ca="1">RANDBETWEEN(120,300)</f>
        <v>222</v>
      </c>
      <c r="N1919" s="13" t="str" cm="1">
        <f t="array" ref="N1919">_xlfn.IFS(Table_Customer_Lookup[[#This Row],[home_store]]=3,"Low",Table_Customer_Lookup[[#This Row],[home_store]]=5,"Middle",Table_Customer_Lookup[[#This Row],[home_store]]=8,"High")</f>
        <v>High</v>
      </c>
      <c r="O1919" s="12">
        <f t="shared" si="29"/>
        <v>3</v>
      </c>
      <c r="P1919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Ray</v>
      </c>
      <c r="Q1919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920" spans="1:17" x14ac:dyDescent="0.3">
      <c r="A1920">
        <v>8162</v>
      </c>
      <c r="B1920">
        <v>8</v>
      </c>
      <c r="C1920" t="s">
        <v>3452</v>
      </c>
      <c r="D1920" t="s">
        <v>3453</v>
      </c>
      <c r="E1920" s="5">
        <v>43443</v>
      </c>
      <c r="F1920" t="s">
        <v>3454</v>
      </c>
      <c r="G1920" s="5">
        <v>30326</v>
      </c>
      <c r="H1920" t="s">
        <v>3288</v>
      </c>
      <c r="I1920">
        <v>1983</v>
      </c>
      <c r="J1920">
        <f>2025-Table_Customer_Lookup[[#This Row],[birth_year]]</f>
        <v>42</v>
      </c>
      <c r="K1920">
        <f ca="1">RANDBETWEEN(120,300)</f>
        <v>121</v>
      </c>
      <c r="N1920" s="13" t="str" cm="1">
        <f t="array" ref="N1920">_xlfn.IFS(Table_Customer_Lookup[[#This Row],[home_store]]=3,"Low",Table_Customer_Lookup[[#This Row],[home_store]]=5,"Middle",Table_Customer_Lookup[[#This Row],[home_store]]=8,"High")</f>
        <v>High</v>
      </c>
      <c r="O1920" s="12">
        <f t="shared" si="29"/>
        <v>5</v>
      </c>
      <c r="P1920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Erich</v>
      </c>
      <c r="Q1920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921" spans="1:17" x14ac:dyDescent="0.3">
      <c r="A1921">
        <v>8167</v>
      </c>
      <c r="B1921">
        <v>8</v>
      </c>
      <c r="C1921" t="s">
        <v>3461</v>
      </c>
      <c r="D1921" t="s">
        <v>3462</v>
      </c>
      <c r="E1921" s="5">
        <v>43173</v>
      </c>
      <c r="F1921" t="s">
        <v>3463</v>
      </c>
      <c r="G1921" s="5">
        <v>19375</v>
      </c>
      <c r="H1921" t="s">
        <v>3288</v>
      </c>
      <c r="I1921">
        <v>1953</v>
      </c>
      <c r="J1921">
        <f>2025-Table_Customer_Lookup[[#This Row],[birth_year]]</f>
        <v>72</v>
      </c>
      <c r="K1921">
        <f ca="1">RANDBETWEEN(120,300)</f>
        <v>138</v>
      </c>
      <c r="N1921" s="13" t="str" cm="1">
        <f t="array" ref="N1921">_xlfn.IFS(Table_Customer_Lookup[[#This Row],[home_store]]=3,"Low",Table_Customer_Lookup[[#This Row],[home_store]]=5,"Middle",Table_Customer_Lookup[[#This Row],[home_store]]=8,"High")</f>
        <v>High</v>
      </c>
      <c r="O1921" s="12">
        <f t="shared" si="29"/>
        <v>4</v>
      </c>
      <c r="P1921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Dean</v>
      </c>
      <c r="Q1921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922" spans="1:17" x14ac:dyDescent="0.3">
      <c r="A1922">
        <v>8197</v>
      </c>
      <c r="B1922">
        <v>8</v>
      </c>
      <c r="C1922" t="s">
        <v>3500</v>
      </c>
      <c r="D1922" t="s">
        <v>3501</v>
      </c>
      <c r="E1922" s="5">
        <v>42989</v>
      </c>
      <c r="F1922" t="s">
        <v>3502</v>
      </c>
      <c r="G1922" s="5">
        <v>35074</v>
      </c>
      <c r="H1922" t="s">
        <v>3288</v>
      </c>
      <c r="I1922">
        <v>1996</v>
      </c>
      <c r="J1922">
        <f>2025-Table_Customer_Lookup[[#This Row],[birth_year]]</f>
        <v>29</v>
      </c>
      <c r="K1922">
        <f ca="1">RANDBETWEEN(120,300)</f>
        <v>192</v>
      </c>
      <c r="N1922" s="13" t="str" cm="1">
        <f t="array" ref="N1922">_xlfn.IFS(Table_Customer_Lookup[[#This Row],[home_store]]=3,"Low",Table_Customer_Lookup[[#This Row],[home_store]]=5,"Middle",Table_Customer_Lookup[[#This Row],[home_store]]=8,"High")</f>
        <v>High</v>
      </c>
      <c r="O1922" s="12">
        <f t="shared" si="29"/>
        <v>6</v>
      </c>
      <c r="P1922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Marvin</v>
      </c>
      <c r="Q1922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923" spans="1:17" x14ac:dyDescent="0.3">
      <c r="A1923">
        <v>8238</v>
      </c>
      <c r="B1923">
        <v>8</v>
      </c>
      <c r="C1923" t="s">
        <v>3553</v>
      </c>
      <c r="D1923" t="s">
        <v>3554</v>
      </c>
      <c r="E1923" s="5">
        <v>43543</v>
      </c>
      <c r="F1923" t="s">
        <v>3555</v>
      </c>
      <c r="G1923" s="5">
        <v>33779</v>
      </c>
      <c r="H1923" t="s">
        <v>3288</v>
      </c>
      <c r="I1923">
        <v>1992</v>
      </c>
      <c r="J1923">
        <f>2025-Table_Customer_Lookup[[#This Row],[birth_year]]</f>
        <v>33</v>
      </c>
      <c r="K1923">
        <f ca="1">RANDBETWEEN(120,300)</f>
        <v>159</v>
      </c>
      <c r="N1923" s="13" t="str" cm="1">
        <f t="array" ref="N1923">_xlfn.IFS(Table_Customer_Lookup[[#This Row],[home_store]]=3,"Low",Table_Customer_Lookup[[#This Row],[home_store]]=5,"Middle",Table_Customer_Lookup[[#This Row],[home_store]]=8,"High")</f>
        <v>High</v>
      </c>
      <c r="O1923" s="12">
        <f t="shared" ref="O1923:O1986" si="30">LEN(C1923)</f>
        <v>5</v>
      </c>
      <c r="P1923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Peter</v>
      </c>
      <c r="Q1923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924" spans="1:17" x14ac:dyDescent="0.3">
      <c r="A1924">
        <v>8289</v>
      </c>
      <c r="B1924">
        <v>8</v>
      </c>
      <c r="C1924" t="s">
        <v>3612</v>
      </c>
      <c r="D1924" t="s">
        <v>3613</v>
      </c>
      <c r="E1924" s="5">
        <v>43252</v>
      </c>
      <c r="F1924" t="s">
        <v>3614</v>
      </c>
      <c r="G1924" s="5">
        <v>36151</v>
      </c>
      <c r="H1924" t="s">
        <v>3288</v>
      </c>
      <c r="I1924">
        <v>1998</v>
      </c>
      <c r="J1924">
        <f>2025-Table_Customer_Lookup[[#This Row],[birth_year]]</f>
        <v>27</v>
      </c>
      <c r="K1924">
        <f ca="1">RANDBETWEEN(120,300)</f>
        <v>183</v>
      </c>
      <c r="N1924" s="13" t="str" cm="1">
        <f t="array" ref="N1924">_xlfn.IFS(Table_Customer_Lookup[[#This Row],[home_store]]=3,"Low",Table_Customer_Lookup[[#This Row],[home_store]]=5,"Middle",Table_Customer_Lookup[[#This Row],[home_store]]=8,"High")</f>
        <v>High</v>
      </c>
      <c r="O1924" s="12">
        <f t="shared" si="30"/>
        <v>5</v>
      </c>
      <c r="P1924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Gavin</v>
      </c>
      <c r="Q1924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925" spans="1:17" x14ac:dyDescent="0.3">
      <c r="A1925">
        <v>8292</v>
      </c>
      <c r="B1925">
        <v>8</v>
      </c>
      <c r="C1925" t="s">
        <v>3618</v>
      </c>
      <c r="D1925" t="s">
        <v>3619</v>
      </c>
      <c r="E1925" s="5">
        <v>43446</v>
      </c>
      <c r="F1925" t="s">
        <v>3620</v>
      </c>
      <c r="G1925" s="5">
        <v>29580</v>
      </c>
      <c r="H1925" t="s">
        <v>3288</v>
      </c>
      <c r="I1925">
        <v>1980</v>
      </c>
      <c r="J1925">
        <f>2025-Table_Customer_Lookup[[#This Row],[birth_year]]</f>
        <v>45</v>
      </c>
      <c r="K1925">
        <f ca="1">RANDBETWEEN(120,300)</f>
        <v>210</v>
      </c>
      <c r="N1925" s="13" t="str" cm="1">
        <f t="array" ref="N1925">_xlfn.IFS(Table_Customer_Lookup[[#This Row],[home_store]]=3,"Low",Table_Customer_Lookup[[#This Row],[home_store]]=5,"Middle",Table_Customer_Lookup[[#This Row],[home_store]]=8,"High")</f>
        <v>High</v>
      </c>
      <c r="O1925" s="12">
        <f t="shared" si="30"/>
        <v>6</v>
      </c>
      <c r="P1925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George</v>
      </c>
      <c r="Q1925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926" spans="1:17" x14ac:dyDescent="0.3">
      <c r="A1926">
        <v>8293</v>
      </c>
      <c r="B1926">
        <v>8</v>
      </c>
      <c r="C1926" t="s">
        <v>3523</v>
      </c>
      <c r="D1926" t="s">
        <v>3621</v>
      </c>
      <c r="E1926" s="5">
        <v>43361</v>
      </c>
      <c r="F1926" t="s">
        <v>3622</v>
      </c>
      <c r="G1926" s="5">
        <v>21326</v>
      </c>
      <c r="H1926" t="s">
        <v>3288</v>
      </c>
      <c r="I1926">
        <v>1958</v>
      </c>
      <c r="J1926">
        <f>2025-Table_Customer_Lookup[[#This Row],[birth_year]]</f>
        <v>67</v>
      </c>
      <c r="K1926">
        <f ca="1">RANDBETWEEN(120,300)</f>
        <v>195</v>
      </c>
      <c r="N1926" s="13" t="str" cm="1">
        <f t="array" ref="N1926">_xlfn.IFS(Table_Customer_Lookup[[#This Row],[home_store]]=3,"Low",Table_Customer_Lookup[[#This Row],[home_store]]=5,"Middle",Table_Customer_Lookup[[#This Row],[home_store]]=8,"High")</f>
        <v>High</v>
      </c>
      <c r="O1926" s="12">
        <f t="shared" si="30"/>
        <v>4</v>
      </c>
      <c r="P1926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Kyle</v>
      </c>
      <c r="Q1926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927" spans="1:17" x14ac:dyDescent="0.3">
      <c r="A1927">
        <v>8301</v>
      </c>
      <c r="B1927">
        <v>8</v>
      </c>
      <c r="C1927" t="s">
        <v>3626</v>
      </c>
      <c r="D1927" t="s">
        <v>3627</v>
      </c>
      <c r="E1927" s="5">
        <v>43076</v>
      </c>
      <c r="F1927" t="s">
        <v>3628</v>
      </c>
      <c r="G1927" s="5">
        <v>30702</v>
      </c>
      <c r="H1927" t="s">
        <v>3288</v>
      </c>
      <c r="I1927">
        <v>1984</v>
      </c>
      <c r="J1927">
        <f>2025-Table_Customer_Lookup[[#This Row],[birth_year]]</f>
        <v>41</v>
      </c>
      <c r="K1927">
        <f ca="1">RANDBETWEEN(120,300)</f>
        <v>156</v>
      </c>
      <c r="N1927" s="13" t="str" cm="1">
        <f t="array" ref="N1927">_xlfn.IFS(Table_Customer_Lookup[[#This Row],[home_store]]=3,"Low",Table_Customer_Lookup[[#This Row],[home_store]]=5,"Middle",Table_Customer_Lookup[[#This Row],[home_store]]=8,"High")</f>
        <v>High</v>
      </c>
      <c r="O1927" s="12">
        <f t="shared" si="30"/>
        <v>5</v>
      </c>
      <c r="P1927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Nasim</v>
      </c>
      <c r="Q1927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928" spans="1:17" x14ac:dyDescent="0.3">
      <c r="A1928">
        <v>8442</v>
      </c>
      <c r="B1928">
        <v>8</v>
      </c>
      <c r="C1928" t="s">
        <v>3678</v>
      </c>
      <c r="D1928" t="s">
        <v>3769</v>
      </c>
      <c r="E1928" s="5">
        <v>42748</v>
      </c>
      <c r="F1928" t="s">
        <v>3770</v>
      </c>
      <c r="G1928" s="5">
        <v>32376</v>
      </c>
      <c r="H1928" t="s">
        <v>3288</v>
      </c>
      <c r="I1928">
        <v>1988</v>
      </c>
      <c r="J1928">
        <f>2025-Table_Customer_Lookup[[#This Row],[birth_year]]</f>
        <v>37</v>
      </c>
      <c r="K1928">
        <f ca="1">RANDBETWEEN(120,300)</f>
        <v>141</v>
      </c>
      <c r="N1928" s="13" t="str" cm="1">
        <f t="array" ref="N1928">_xlfn.IFS(Table_Customer_Lookup[[#This Row],[home_store]]=3,"Low",Table_Customer_Lookup[[#This Row],[home_store]]=5,"Middle",Table_Customer_Lookup[[#This Row],[home_store]]=8,"High")</f>
        <v>High</v>
      </c>
      <c r="O1928" s="12">
        <f t="shared" si="30"/>
        <v>4</v>
      </c>
      <c r="P1928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Alec</v>
      </c>
      <c r="Q1928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929" spans="1:17" x14ac:dyDescent="0.3">
      <c r="A1929">
        <v>8447</v>
      </c>
      <c r="B1929">
        <v>8</v>
      </c>
      <c r="C1929" t="s">
        <v>3777</v>
      </c>
      <c r="D1929" t="s">
        <v>3778</v>
      </c>
      <c r="E1929" s="5">
        <v>42861</v>
      </c>
      <c r="F1929" t="s">
        <v>3779</v>
      </c>
      <c r="G1929" s="5">
        <v>36610</v>
      </c>
      <c r="H1929" t="s">
        <v>3288</v>
      </c>
      <c r="I1929">
        <v>2000</v>
      </c>
      <c r="J1929">
        <f>2025-Table_Customer_Lookup[[#This Row],[birth_year]]</f>
        <v>25</v>
      </c>
      <c r="K1929">
        <f ca="1">RANDBETWEEN(120,300)</f>
        <v>151</v>
      </c>
      <c r="N1929" s="13" t="str" cm="1">
        <f t="array" ref="N1929">_xlfn.IFS(Table_Customer_Lookup[[#This Row],[home_store]]=3,"Low",Table_Customer_Lookup[[#This Row],[home_store]]=5,"Middle",Table_Customer_Lookup[[#This Row],[home_store]]=8,"High")</f>
        <v>High</v>
      </c>
      <c r="O1929" s="12">
        <f t="shared" si="30"/>
        <v>6</v>
      </c>
      <c r="P1929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Kadeem</v>
      </c>
      <c r="Q1929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930" spans="1:17" x14ac:dyDescent="0.3">
      <c r="A1930">
        <v>8469</v>
      </c>
      <c r="B1930">
        <v>8</v>
      </c>
      <c r="C1930" t="s">
        <v>3795</v>
      </c>
      <c r="D1930" t="s">
        <v>3796</v>
      </c>
      <c r="E1930" s="5">
        <v>42742</v>
      </c>
      <c r="F1930" t="s">
        <v>3797</v>
      </c>
      <c r="G1930" s="5">
        <v>25081</v>
      </c>
      <c r="H1930" t="s">
        <v>3288</v>
      </c>
      <c r="I1930">
        <v>1968</v>
      </c>
      <c r="J1930">
        <f>2025-Table_Customer_Lookup[[#This Row],[birth_year]]</f>
        <v>57</v>
      </c>
      <c r="K1930">
        <f ca="1">RANDBETWEEN(120,300)</f>
        <v>252</v>
      </c>
      <c r="N1930" s="13" t="str" cm="1">
        <f t="array" ref="N1930">_xlfn.IFS(Table_Customer_Lookup[[#This Row],[home_store]]=3,"Low",Table_Customer_Lookup[[#This Row],[home_store]]=5,"Middle",Table_Customer_Lookup[[#This Row],[home_store]]=8,"High")</f>
        <v>High</v>
      </c>
      <c r="O1930" s="12">
        <f t="shared" si="30"/>
        <v>6</v>
      </c>
      <c r="P1930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Baxter</v>
      </c>
      <c r="Q1930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931" spans="1:17" x14ac:dyDescent="0.3">
      <c r="A1931">
        <v>8480</v>
      </c>
      <c r="B1931">
        <v>8</v>
      </c>
      <c r="C1931" t="s">
        <v>3805</v>
      </c>
      <c r="D1931" t="s">
        <v>3806</v>
      </c>
      <c r="E1931" s="5">
        <v>43445</v>
      </c>
      <c r="F1931" t="s">
        <v>3807</v>
      </c>
      <c r="G1931" s="5">
        <v>29750</v>
      </c>
      <c r="H1931" t="s">
        <v>3288</v>
      </c>
      <c r="I1931">
        <v>1981</v>
      </c>
      <c r="J1931">
        <f>2025-Table_Customer_Lookup[[#This Row],[birth_year]]</f>
        <v>44</v>
      </c>
      <c r="K1931">
        <f ca="1">RANDBETWEEN(120,300)</f>
        <v>157</v>
      </c>
      <c r="N1931" s="13" t="str" cm="1">
        <f t="array" ref="N1931">_xlfn.IFS(Table_Customer_Lookup[[#This Row],[home_store]]=3,"Low",Table_Customer_Lookup[[#This Row],[home_store]]=5,"Middle",Table_Customer_Lookup[[#This Row],[home_store]]=8,"High")</f>
        <v>High</v>
      </c>
      <c r="O1931" s="12">
        <f t="shared" si="30"/>
        <v>5</v>
      </c>
      <c r="P1931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Zahir</v>
      </c>
      <c r="Q1931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932" spans="1:17" x14ac:dyDescent="0.3">
      <c r="A1932">
        <v>8483</v>
      </c>
      <c r="B1932">
        <v>8</v>
      </c>
      <c r="C1932" t="s">
        <v>3808</v>
      </c>
      <c r="D1932" t="s">
        <v>3809</v>
      </c>
      <c r="E1932" s="5">
        <v>42738</v>
      </c>
      <c r="F1932" t="s">
        <v>3810</v>
      </c>
      <c r="G1932" s="5">
        <v>20952</v>
      </c>
      <c r="H1932" t="s">
        <v>3288</v>
      </c>
      <c r="I1932">
        <v>1957</v>
      </c>
      <c r="J1932">
        <f>2025-Table_Customer_Lookup[[#This Row],[birth_year]]</f>
        <v>68</v>
      </c>
      <c r="K1932">
        <f ca="1">RANDBETWEEN(120,300)</f>
        <v>175</v>
      </c>
      <c r="N1932" s="13" t="str" cm="1">
        <f t="array" ref="N1932">_xlfn.IFS(Table_Customer_Lookup[[#This Row],[home_store]]=3,"Low",Table_Customer_Lookup[[#This Row],[home_store]]=5,"Middle",Table_Customer_Lookup[[#This Row],[home_store]]=8,"High")</f>
        <v>High</v>
      </c>
      <c r="O1932" s="12">
        <f t="shared" si="30"/>
        <v>6</v>
      </c>
      <c r="P1932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Samuel</v>
      </c>
      <c r="Q1932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933" spans="1:17" x14ac:dyDescent="0.3">
      <c r="A1933">
        <v>5039</v>
      </c>
      <c r="B1933">
        <v>5</v>
      </c>
      <c r="C1933" t="s">
        <v>3850</v>
      </c>
      <c r="D1933" t="s">
        <v>3851</v>
      </c>
      <c r="E1933" s="5">
        <v>43164</v>
      </c>
      <c r="F1933" t="s">
        <v>3852</v>
      </c>
      <c r="G1933" s="5">
        <v>27983</v>
      </c>
      <c r="H1933" t="s">
        <v>3288</v>
      </c>
      <c r="I1933">
        <v>1976</v>
      </c>
      <c r="J1933">
        <f>2025-Table_Customer_Lookup[[#This Row],[birth_year]]</f>
        <v>49</v>
      </c>
      <c r="K1933">
        <f ca="1">RANDBETWEEN(120,300)</f>
        <v>175</v>
      </c>
      <c r="N1933" s="13" t="str" cm="1">
        <f t="array" ref="N1933">_xlfn.IFS(Table_Customer_Lookup[[#This Row],[home_store]]=3,"Low",Table_Customer_Lookup[[#This Row],[home_store]]=5,"Middle",Table_Customer_Lookup[[#This Row],[home_store]]=8,"High")</f>
        <v>Middle</v>
      </c>
      <c r="O1933" s="12">
        <f t="shared" si="30"/>
        <v>11</v>
      </c>
      <c r="P1933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Buckminster</v>
      </c>
      <c r="Q1933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934" spans="1:17" x14ac:dyDescent="0.3">
      <c r="A1934">
        <v>5045</v>
      </c>
      <c r="B1934">
        <v>5</v>
      </c>
      <c r="C1934" t="s">
        <v>3411</v>
      </c>
      <c r="D1934" t="s">
        <v>3858</v>
      </c>
      <c r="E1934" s="5">
        <v>43564</v>
      </c>
      <c r="F1934" t="s">
        <v>3859</v>
      </c>
      <c r="G1934" s="5">
        <v>36990</v>
      </c>
      <c r="H1934" t="s">
        <v>3288</v>
      </c>
      <c r="I1934">
        <v>2001</v>
      </c>
      <c r="J1934">
        <f>2025-Table_Customer_Lookup[[#This Row],[birth_year]]</f>
        <v>24</v>
      </c>
      <c r="K1934">
        <f ca="1">RANDBETWEEN(120,300)</f>
        <v>288</v>
      </c>
      <c r="N1934" s="13" t="str" cm="1">
        <f t="array" ref="N1934">_xlfn.IFS(Table_Customer_Lookup[[#This Row],[home_store]]=3,"Low",Table_Customer_Lookup[[#This Row],[home_store]]=5,"Middle",Table_Customer_Lookup[[#This Row],[home_store]]=8,"High")</f>
        <v>Middle</v>
      </c>
      <c r="O1934" s="12">
        <f t="shared" si="30"/>
        <v>4</v>
      </c>
      <c r="P1934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Hall</v>
      </c>
      <c r="Q1934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935" spans="1:17" x14ac:dyDescent="0.3">
      <c r="A1935">
        <v>5071</v>
      </c>
      <c r="B1935">
        <v>5</v>
      </c>
      <c r="C1935" t="s">
        <v>3817</v>
      </c>
      <c r="D1935" t="s">
        <v>3875</v>
      </c>
      <c r="E1935" s="5">
        <v>43070</v>
      </c>
      <c r="F1935" t="s">
        <v>3876</v>
      </c>
      <c r="G1935" s="5">
        <v>25868</v>
      </c>
      <c r="H1935" t="s">
        <v>3288</v>
      </c>
      <c r="I1935">
        <v>1970</v>
      </c>
      <c r="J1935">
        <f>2025-Table_Customer_Lookup[[#This Row],[birth_year]]</f>
        <v>55</v>
      </c>
      <c r="K1935">
        <f ca="1">RANDBETWEEN(120,300)</f>
        <v>255</v>
      </c>
      <c r="N1935" s="13" t="str" cm="1">
        <f t="array" ref="N1935">_xlfn.IFS(Table_Customer_Lookup[[#This Row],[home_store]]=3,"Low",Table_Customer_Lookup[[#This Row],[home_store]]=5,"Middle",Table_Customer_Lookup[[#This Row],[home_store]]=8,"High")</f>
        <v>Middle</v>
      </c>
      <c r="O1935" s="12">
        <f t="shared" si="30"/>
        <v>4</v>
      </c>
      <c r="P1935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Beau</v>
      </c>
      <c r="Q1935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936" spans="1:17" x14ac:dyDescent="0.3">
      <c r="A1936">
        <v>5082</v>
      </c>
      <c r="B1936">
        <v>5</v>
      </c>
      <c r="C1936" t="s">
        <v>3880</v>
      </c>
      <c r="D1936" t="s">
        <v>3881</v>
      </c>
      <c r="E1936" s="5">
        <v>43063</v>
      </c>
      <c r="F1936" t="s">
        <v>3882</v>
      </c>
      <c r="G1936" s="5">
        <v>25712</v>
      </c>
      <c r="H1936" t="s">
        <v>3288</v>
      </c>
      <c r="I1936">
        <v>1970</v>
      </c>
      <c r="J1936">
        <f>2025-Table_Customer_Lookup[[#This Row],[birth_year]]</f>
        <v>55</v>
      </c>
      <c r="K1936">
        <f ca="1">RANDBETWEEN(120,300)</f>
        <v>195</v>
      </c>
      <c r="N1936" s="13" t="str" cm="1">
        <f t="array" ref="N1936">_xlfn.IFS(Table_Customer_Lookup[[#This Row],[home_store]]=3,"Low",Table_Customer_Lookup[[#This Row],[home_store]]=5,"Middle",Table_Customer_Lookup[[#This Row],[home_store]]=8,"High")</f>
        <v>Middle</v>
      </c>
      <c r="O1936" s="12">
        <f t="shared" si="30"/>
        <v>4</v>
      </c>
      <c r="P1936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Roth</v>
      </c>
      <c r="Q1936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937" spans="1:17" x14ac:dyDescent="0.3">
      <c r="A1937">
        <v>5181</v>
      </c>
      <c r="B1937">
        <v>5</v>
      </c>
      <c r="C1937" t="s">
        <v>3361</v>
      </c>
      <c r="D1937" t="s">
        <v>3958</v>
      </c>
      <c r="E1937" s="5">
        <v>42900</v>
      </c>
      <c r="F1937" t="s">
        <v>3959</v>
      </c>
      <c r="G1937" s="5">
        <v>22031</v>
      </c>
      <c r="H1937" t="s">
        <v>3288</v>
      </c>
      <c r="I1937">
        <v>1960</v>
      </c>
      <c r="J1937">
        <f>2025-Table_Customer_Lookup[[#This Row],[birth_year]]</f>
        <v>65</v>
      </c>
      <c r="K1937">
        <f ca="1">RANDBETWEEN(120,300)</f>
        <v>120</v>
      </c>
      <c r="N1937" s="13" t="str" cm="1">
        <f t="array" ref="N1937">_xlfn.IFS(Table_Customer_Lookup[[#This Row],[home_store]]=3,"Low",Table_Customer_Lookup[[#This Row],[home_store]]=5,"Middle",Table_Customer_Lookup[[#This Row],[home_store]]=8,"High")</f>
        <v>Middle</v>
      </c>
      <c r="O1937" s="12">
        <f t="shared" si="30"/>
        <v>6</v>
      </c>
      <c r="P1937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Denton</v>
      </c>
      <c r="Q1937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938" spans="1:17" x14ac:dyDescent="0.3">
      <c r="A1938">
        <v>5248</v>
      </c>
      <c r="B1938">
        <v>5</v>
      </c>
      <c r="C1938" t="s">
        <v>3996</v>
      </c>
      <c r="D1938" t="s">
        <v>3997</v>
      </c>
      <c r="E1938" s="5">
        <v>42823</v>
      </c>
      <c r="F1938" t="s">
        <v>3998</v>
      </c>
      <c r="G1938" s="5">
        <v>20307</v>
      </c>
      <c r="H1938" t="s">
        <v>3288</v>
      </c>
      <c r="I1938">
        <v>1955</v>
      </c>
      <c r="J1938">
        <f>2025-Table_Customer_Lookup[[#This Row],[birth_year]]</f>
        <v>70</v>
      </c>
      <c r="K1938">
        <f ca="1">RANDBETWEEN(120,300)</f>
        <v>263</v>
      </c>
      <c r="N1938" s="13" t="str" cm="1">
        <f t="array" ref="N1938">_xlfn.IFS(Table_Customer_Lookup[[#This Row],[home_store]]=3,"Low",Table_Customer_Lookup[[#This Row],[home_store]]=5,"Middle",Table_Customer_Lookup[[#This Row],[home_store]]=8,"High")</f>
        <v>Middle</v>
      </c>
      <c r="O1938" s="12">
        <f t="shared" si="30"/>
        <v>7</v>
      </c>
      <c r="P1938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Ulysses</v>
      </c>
      <c r="Q1938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939" spans="1:17" x14ac:dyDescent="0.3">
      <c r="A1939">
        <v>5324</v>
      </c>
      <c r="B1939">
        <v>5</v>
      </c>
      <c r="C1939" t="s">
        <v>4062</v>
      </c>
      <c r="D1939" t="s">
        <v>4063</v>
      </c>
      <c r="E1939" s="5">
        <v>43230</v>
      </c>
      <c r="F1939" t="s">
        <v>4064</v>
      </c>
      <c r="G1939" s="5">
        <v>29471</v>
      </c>
      <c r="H1939" t="s">
        <v>3288</v>
      </c>
      <c r="I1939">
        <v>1980</v>
      </c>
      <c r="J1939">
        <f>2025-Table_Customer_Lookup[[#This Row],[birth_year]]</f>
        <v>45</v>
      </c>
      <c r="K1939">
        <f ca="1">RANDBETWEEN(120,300)</f>
        <v>167</v>
      </c>
      <c r="N1939" s="13" t="str" cm="1">
        <f t="array" ref="N1939">_xlfn.IFS(Table_Customer_Lookup[[#This Row],[home_store]]=3,"Low",Table_Customer_Lookup[[#This Row],[home_store]]=5,"Middle",Table_Customer_Lookup[[#This Row],[home_store]]=8,"High")</f>
        <v>Middle</v>
      </c>
      <c r="O1939" s="12">
        <f t="shared" si="30"/>
        <v>6</v>
      </c>
      <c r="P1939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Aquila</v>
      </c>
      <c r="Q1939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940" spans="1:17" x14ac:dyDescent="0.3">
      <c r="A1940">
        <v>5343</v>
      </c>
      <c r="B1940">
        <v>5</v>
      </c>
      <c r="C1940" t="s">
        <v>4075</v>
      </c>
      <c r="D1940" t="s">
        <v>4076</v>
      </c>
      <c r="E1940" s="5">
        <v>43484</v>
      </c>
      <c r="F1940" t="s">
        <v>4077</v>
      </c>
      <c r="G1940" s="5">
        <v>35188</v>
      </c>
      <c r="H1940" t="s">
        <v>3288</v>
      </c>
      <c r="I1940">
        <v>1996</v>
      </c>
      <c r="J1940">
        <f>2025-Table_Customer_Lookup[[#This Row],[birth_year]]</f>
        <v>29</v>
      </c>
      <c r="K1940">
        <f ca="1">RANDBETWEEN(120,300)</f>
        <v>184</v>
      </c>
      <c r="N1940" s="13" t="str" cm="1">
        <f t="array" ref="N1940">_xlfn.IFS(Table_Customer_Lookup[[#This Row],[home_store]]=3,"Low",Table_Customer_Lookup[[#This Row],[home_store]]=5,"Middle",Table_Customer_Lookup[[#This Row],[home_store]]=8,"High")</f>
        <v>Middle</v>
      </c>
      <c r="O1940" s="12">
        <f t="shared" si="30"/>
        <v>4</v>
      </c>
      <c r="P1940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Amir</v>
      </c>
      <c r="Q1940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941" spans="1:17" x14ac:dyDescent="0.3">
      <c r="A1941">
        <v>5369</v>
      </c>
      <c r="B1941">
        <v>5</v>
      </c>
      <c r="C1941" t="s">
        <v>4095</v>
      </c>
      <c r="D1941" t="s">
        <v>4096</v>
      </c>
      <c r="E1941" s="5">
        <v>43400</v>
      </c>
      <c r="F1941" t="s">
        <v>4097</v>
      </c>
      <c r="G1941" s="5">
        <v>33308</v>
      </c>
      <c r="H1941" t="s">
        <v>3288</v>
      </c>
      <c r="I1941">
        <v>1991</v>
      </c>
      <c r="J1941">
        <f>2025-Table_Customer_Lookup[[#This Row],[birth_year]]</f>
        <v>34</v>
      </c>
      <c r="K1941">
        <f ca="1">RANDBETWEEN(120,300)</f>
        <v>132</v>
      </c>
      <c r="N1941" s="13" t="str" cm="1">
        <f t="array" ref="N1941">_xlfn.IFS(Table_Customer_Lookup[[#This Row],[home_store]]=3,"Low",Table_Customer_Lookup[[#This Row],[home_store]]=5,"Middle",Table_Customer_Lookup[[#This Row],[home_store]]=8,"High")</f>
        <v>Middle</v>
      </c>
      <c r="O1941" s="12">
        <f t="shared" si="30"/>
        <v>6</v>
      </c>
      <c r="P1941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Arthur</v>
      </c>
      <c r="Q1941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942" spans="1:17" x14ac:dyDescent="0.3">
      <c r="A1942">
        <v>5373</v>
      </c>
      <c r="B1942">
        <v>5</v>
      </c>
      <c r="C1942" t="s">
        <v>4098</v>
      </c>
      <c r="D1942" t="s">
        <v>4099</v>
      </c>
      <c r="E1942" s="5">
        <v>42872</v>
      </c>
      <c r="F1942" t="s">
        <v>4100</v>
      </c>
      <c r="G1942" s="5">
        <v>21404</v>
      </c>
      <c r="H1942" t="s">
        <v>3288</v>
      </c>
      <c r="I1942">
        <v>1958</v>
      </c>
      <c r="J1942">
        <f>2025-Table_Customer_Lookup[[#This Row],[birth_year]]</f>
        <v>67</v>
      </c>
      <c r="K1942">
        <f ca="1">RANDBETWEEN(120,300)</f>
        <v>155</v>
      </c>
      <c r="N1942" s="13" t="str" cm="1">
        <f t="array" ref="N1942">_xlfn.IFS(Table_Customer_Lookup[[#This Row],[home_store]]=3,"Low",Table_Customer_Lookup[[#This Row],[home_store]]=5,"Middle",Table_Customer_Lookup[[#This Row],[home_store]]=8,"High")</f>
        <v>Middle</v>
      </c>
      <c r="O1942" s="12">
        <f t="shared" si="30"/>
        <v>8</v>
      </c>
      <c r="P1942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Fletcher</v>
      </c>
      <c r="Q1942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943" spans="1:17" x14ac:dyDescent="0.3">
      <c r="A1943">
        <v>5428</v>
      </c>
      <c r="B1943">
        <v>5</v>
      </c>
      <c r="C1943" t="s">
        <v>3411</v>
      </c>
      <c r="D1943" t="s">
        <v>4133</v>
      </c>
      <c r="E1943" s="5">
        <v>43473</v>
      </c>
      <c r="F1943" t="s">
        <v>4134</v>
      </c>
      <c r="G1943" s="5">
        <v>34953</v>
      </c>
      <c r="H1943" t="s">
        <v>3288</v>
      </c>
      <c r="I1943">
        <v>1995</v>
      </c>
      <c r="J1943">
        <f>2025-Table_Customer_Lookup[[#This Row],[birth_year]]</f>
        <v>30</v>
      </c>
      <c r="K1943">
        <f ca="1">RANDBETWEEN(120,300)</f>
        <v>153</v>
      </c>
      <c r="N1943" s="13" t="str" cm="1">
        <f t="array" ref="N1943">_xlfn.IFS(Table_Customer_Lookup[[#This Row],[home_store]]=3,"Low",Table_Customer_Lookup[[#This Row],[home_store]]=5,"Middle",Table_Customer_Lookup[[#This Row],[home_store]]=8,"High")</f>
        <v>Middle</v>
      </c>
      <c r="O1943" s="12">
        <f t="shared" si="30"/>
        <v>4</v>
      </c>
      <c r="P1943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Hall</v>
      </c>
      <c r="Q1943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944" spans="1:17" x14ac:dyDescent="0.3">
      <c r="A1944">
        <v>5450</v>
      </c>
      <c r="B1944">
        <v>5</v>
      </c>
      <c r="C1944" t="s">
        <v>4137</v>
      </c>
      <c r="D1944" t="s">
        <v>4138</v>
      </c>
      <c r="E1944" s="5">
        <v>43286</v>
      </c>
      <c r="F1944" t="s">
        <v>4139</v>
      </c>
      <c r="G1944" s="5">
        <v>30724</v>
      </c>
      <c r="H1944" t="s">
        <v>3288</v>
      </c>
      <c r="I1944">
        <v>1984</v>
      </c>
      <c r="J1944">
        <f>2025-Table_Customer_Lookup[[#This Row],[birth_year]]</f>
        <v>41</v>
      </c>
      <c r="K1944">
        <f ca="1">RANDBETWEEN(120,300)</f>
        <v>218</v>
      </c>
      <c r="N1944" s="13" t="str" cm="1">
        <f t="array" ref="N1944">_xlfn.IFS(Table_Customer_Lookup[[#This Row],[home_store]]=3,"Low",Table_Customer_Lookup[[#This Row],[home_store]]=5,"Middle",Table_Customer_Lookup[[#This Row],[home_store]]=8,"High")</f>
        <v>Middle</v>
      </c>
      <c r="O1944" s="12">
        <f t="shared" si="30"/>
        <v>5</v>
      </c>
      <c r="P1944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Keefe</v>
      </c>
      <c r="Q1944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945" spans="1:17" x14ac:dyDescent="0.3">
      <c r="A1945">
        <v>5457</v>
      </c>
      <c r="B1945">
        <v>5</v>
      </c>
      <c r="C1945" t="s">
        <v>3343</v>
      </c>
      <c r="D1945" t="s">
        <v>4143</v>
      </c>
      <c r="E1945" s="5">
        <v>43014</v>
      </c>
      <c r="F1945" t="s">
        <v>4144</v>
      </c>
      <c r="G1945" s="5">
        <v>24615</v>
      </c>
      <c r="H1945" t="s">
        <v>3288</v>
      </c>
      <c r="I1945">
        <v>1967</v>
      </c>
      <c r="J1945">
        <f>2025-Table_Customer_Lookup[[#This Row],[birth_year]]</f>
        <v>58</v>
      </c>
      <c r="K1945">
        <f ca="1">RANDBETWEEN(120,300)</f>
        <v>197</v>
      </c>
      <c r="N1945" s="13" t="str" cm="1">
        <f t="array" ref="N1945">_xlfn.IFS(Table_Customer_Lookup[[#This Row],[home_store]]=3,"Low",Table_Customer_Lookup[[#This Row],[home_store]]=5,"Middle",Table_Customer_Lookup[[#This Row],[home_store]]=8,"High")</f>
        <v>Middle</v>
      </c>
      <c r="O1945" s="12">
        <f t="shared" si="30"/>
        <v>6</v>
      </c>
      <c r="P1945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Hashim</v>
      </c>
      <c r="Q1945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946" spans="1:17" x14ac:dyDescent="0.3">
      <c r="A1946">
        <v>5502</v>
      </c>
      <c r="B1946">
        <v>5</v>
      </c>
      <c r="C1946" t="s">
        <v>4166</v>
      </c>
      <c r="D1946" t="s">
        <v>4167</v>
      </c>
      <c r="E1946" s="5">
        <v>43150</v>
      </c>
      <c r="F1946" t="s">
        <v>4168</v>
      </c>
      <c r="G1946" s="5">
        <v>27670</v>
      </c>
      <c r="H1946" t="s">
        <v>3288</v>
      </c>
      <c r="I1946">
        <v>1975</v>
      </c>
      <c r="J1946">
        <f>2025-Table_Customer_Lookup[[#This Row],[birth_year]]</f>
        <v>50</v>
      </c>
      <c r="K1946">
        <f ca="1">RANDBETWEEN(120,300)</f>
        <v>238</v>
      </c>
      <c r="N1946" s="13" t="str" cm="1">
        <f t="array" ref="N1946">_xlfn.IFS(Table_Customer_Lookup[[#This Row],[home_store]]=3,"Low",Table_Customer_Lookup[[#This Row],[home_store]]=5,"Middle",Table_Customer_Lookup[[#This Row],[home_store]]=8,"High")</f>
        <v>Middle</v>
      </c>
      <c r="O1946" s="12">
        <f t="shared" si="30"/>
        <v>10</v>
      </c>
      <c r="P1946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Chancellor</v>
      </c>
      <c r="Q1946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947" spans="1:17" x14ac:dyDescent="0.3">
      <c r="A1947">
        <v>5522</v>
      </c>
      <c r="B1947">
        <v>5</v>
      </c>
      <c r="C1947" t="s">
        <v>3388</v>
      </c>
      <c r="D1947" t="s">
        <v>4176</v>
      </c>
      <c r="E1947" s="5">
        <v>43518</v>
      </c>
      <c r="F1947" t="s">
        <v>4177</v>
      </c>
      <c r="G1947" s="5">
        <v>35971</v>
      </c>
      <c r="H1947" t="s">
        <v>3288</v>
      </c>
      <c r="I1947">
        <v>1998</v>
      </c>
      <c r="J1947">
        <f>2025-Table_Customer_Lookup[[#This Row],[birth_year]]</f>
        <v>27</v>
      </c>
      <c r="K1947">
        <f ca="1">RANDBETWEEN(120,300)</f>
        <v>180</v>
      </c>
      <c r="N1947" s="13" t="str" cm="1">
        <f t="array" ref="N1947">_xlfn.IFS(Table_Customer_Lookup[[#This Row],[home_store]]=3,"Low",Table_Customer_Lookup[[#This Row],[home_store]]=5,"Middle",Table_Customer_Lookup[[#This Row],[home_store]]=8,"High")</f>
        <v>Middle</v>
      </c>
      <c r="O1947" s="12">
        <f t="shared" si="30"/>
        <v>6</v>
      </c>
      <c r="P1947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Kareem</v>
      </c>
      <c r="Q1947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948" spans="1:17" x14ac:dyDescent="0.3">
      <c r="A1948">
        <v>5530</v>
      </c>
      <c r="B1948">
        <v>5</v>
      </c>
      <c r="C1948" t="s">
        <v>3411</v>
      </c>
      <c r="D1948" t="s">
        <v>4181</v>
      </c>
      <c r="E1948" s="5">
        <v>42816</v>
      </c>
      <c r="F1948" t="s">
        <v>4182</v>
      </c>
      <c r="G1948" s="5">
        <v>20151</v>
      </c>
      <c r="H1948" t="s">
        <v>3288</v>
      </c>
      <c r="I1948">
        <v>1955</v>
      </c>
      <c r="J1948">
        <f>2025-Table_Customer_Lookup[[#This Row],[birth_year]]</f>
        <v>70</v>
      </c>
      <c r="K1948">
        <f ca="1">RANDBETWEEN(120,300)</f>
        <v>167</v>
      </c>
      <c r="N1948" s="13" t="str" cm="1">
        <f t="array" ref="N1948">_xlfn.IFS(Table_Customer_Lookup[[#This Row],[home_store]]=3,"Low",Table_Customer_Lookup[[#This Row],[home_store]]=5,"Middle",Table_Customer_Lookup[[#This Row],[home_store]]=8,"High")</f>
        <v>Middle</v>
      </c>
      <c r="O1948" s="12">
        <f t="shared" si="30"/>
        <v>4</v>
      </c>
      <c r="P1948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Hall</v>
      </c>
      <c r="Q1948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949" spans="1:17" x14ac:dyDescent="0.3">
      <c r="A1949">
        <v>5688</v>
      </c>
      <c r="B1949">
        <v>5</v>
      </c>
      <c r="C1949" t="s">
        <v>3482</v>
      </c>
      <c r="D1949" t="s">
        <v>4268</v>
      </c>
      <c r="E1949" s="5">
        <v>43237</v>
      </c>
      <c r="F1949" t="s">
        <v>4269</v>
      </c>
      <c r="G1949" s="5">
        <v>29627</v>
      </c>
      <c r="H1949" t="s">
        <v>3288</v>
      </c>
      <c r="I1949">
        <v>1981</v>
      </c>
      <c r="J1949">
        <f>2025-Table_Customer_Lookup[[#This Row],[birth_year]]</f>
        <v>44</v>
      </c>
      <c r="K1949">
        <f ca="1">RANDBETWEEN(120,300)</f>
        <v>291</v>
      </c>
      <c r="N1949" s="13" t="str" cm="1">
        <f t="array" ref="N1949">_xlfn.IFS(Table_Customer_Lookup[[#This Row],[home_store]]=3,"Low",Table_Customer_Lookup[[#This Row],[home_store]]=5,"Middle",Table_Customer_Lookup[[#This Row],[home_store]]=8,"High")</f>
        <v>Middle</v>
      </c>
      <c r="O1949" s="12">
        <f t="shared" si="30"/>
        <v>6</v>
      </c>
      <c r="P1949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Nathan</v>
      </c>
      <c r="Q1949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950" spans="1:17" x14ac:dyDescent="0.3">
      <c r="A1950">
        <v>5728</v>
      </c>
      <c r="B1950">
        <v>5</v>
      </c>
      <c r="C1950" t="s">
        <v>4285</v>
      </c>
      <c r="D1950" t="s">
        <v>4286</v>
      </c>
      <c r="E1950" s="5">
        <v>43240</v>
      </c>
      <c r="F1950" t="s">
        <v>4287</v>
      </c>
      <c r="G1950" s="5">
        <v>29706</v>
      </c>
      <c r="H1950" t="s">
        <v>3288</v>
      </c>
      <c r="I1950">
        <v>1981</v>
      </c>
      <c r="J1950">
        <f>2025-Table_Customer_Lookup[[#This Row],[birth_year]]</f>
        <v>44</v>
      </c>
      <c r="K1950">
        <f ca="1">RANDBETWEEN(120,300)</f>
        <v>121</v>
      </c>
      <c r="N1950" s="13" t="str" cm="1">
        <f t="array" ref="N1950">_xlfn.IFS(Table_Customer_Lookup[[#This Row],[home_store]]=3,"Low",Table_Customer_Lookup[[#This Row],[home_store]]=5,"Middle",Table_Customer_Lookup[[#This Row],[home_store]]=8,"High")</f>
        <v>Middle</v>
      </c>
      <c r="O1950" s="12">
        <f t="shared" si="30"/>
        <v>7</v>
      </c>
      <c r="P1950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Rudyard</v>
      </c>
      <c r="Q1950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951" spans="1:17" x14ac:dyDescent="0.3">
      <c r="A1951">
        <v>5792</v>
      </c>
      <c r="B1951">
        <v>5</v>
      </c>
      <c r="C1951" t="s">
        <v>4332</v>
      </c>
      <c r="D1951" t="s">
        <v>4333</v>
      </c>
      <c r="E1951" s="5">
        <v>43428</v>
      </c>
      <c r="F1951" t="s">
        <v>4334</v>
      </c>
      <c r="G1951" s="5">
        <v>33935</v>
      </c>
      <c r="H1951" t="s">
        <v>3288</v>
      </c>
      <c r="I1951">
        <v>1992</v>
      </c>
      <c r="J1951">
        <f>2025-Table_Customer_Lookup[[#This Row],[birth_year]]</f>
        <v>33</v>
      </c>
      <c r="K1951">
        <f ca="1">RANDBETWEEN(120,300)</f>
        <v>201</v>
      </c>
      <c r="N1951" s="13" t="str" cm="1">
        <f t="array" ref="N1951">_xlfn.IFS(Table_Customer_Lookup[[#This Row],[home_store]]=3,"Low",Table_Customer_Lookup[[#This Row],[home_store]]=5,"Middle",Table_Customer_Lookup[[#This Row],[home_store]]=8,"High")</f>
        <v>Middle</v>
      </c>
      <c r="O1951" s="12">
        <f t="shared" si="30"/>
        <v>4</v>
      </c>
      <c r="P1951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Bert</v>
      </c>
      <c r="Q1951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952" spans="1:17" x14ac:dyDescent="0.3">
      <c r="A1952">
        <v>5839</v>
      </c>
      <c r="B1952">
        <v>5</v>
      </c>
      <c r="C1952" t="s">
        <v>4364</v>
      </c>
      <c r="D1952" t="s">
        <v>4365</v>
      </c>
      <c r="E1952" s="5">
        <v>42869</v>
      </c>
      <c r="F1952" t="s">
        <v>4366</v>
      </c>
      <c r="G1952" s="5">
        <v>21326</v>
      </c>
      <c r="H1952" t="s">
        <v>3288</v>
      </c>
      <c r="I1952">
        <v>1958</v>
      </c>
      <c r="J1952">
        <f>2025-Table_Customer_Lookup[[#This Row],[birth_year]]</f>
        <v>67</v>
      </c>
      <c r="K1952">
        <f ca="1">RANDBETWEEN(120,300)</f>
        <v>289</v>
      </c>
      <c r="N1952" s="13" t="str" cm="1">
        <f t="array" ref="N1952">_xlfn.IFS(Table_Customer_Lookup[[#This Row],[home_store]]=3,"Low",Table_Customer_Lookup[[#This Row],[home_store]]=5,"Middle",Table_Customer_Lookup[[#This Row],[home_store]]=8,"High")</f>
        <v>Middle</v>
      </c>
      <c r="O1952" s="12">
        <f t="shared" si="30"/>
        <v>4</v>
      </c>
      <c r="P1952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Raja</v>
      </c>
      <c r="Q1952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953" spans="1:17" x14ac:dyDescent="0.3">
      <c r="A1953">
        <v>5841</v>
      </c>
      <c r="B1953">
        <v>5</v>
      </c>
      <c r="C1953" t="s">
        <v>3979</v>
      </c>
      <c r="D1953" t="s">
        <v>4367</v>
      </c>
      <c r="E1953" s="5">
        <v>43477</v>
      </c>
      <c r="F1953" t="s">
        <v>4368</v>
      </c>
      <c r="G1953" s="5">
        <v>35032</v>
      </c>
      <c r="H1953" t="s">
        <v>3288</v>
      </c>
      <c r="I1953">
        <v>1995</v>
      </c>
      <c r="J1953">
        <f>2025-Table_Customer_Lookup[[#This Row],[birth_year]]</f>
        <v>30</v>
      </c>
      <c r="K1953">
        <f ca="1">RANDBETWEEN(120,300)</f>
        <v>152</v>
      </c>
      <c r="N1953" s="13" t="str" cm="1">
        <f t="array" ref="N1953">_xlfn.IFS(Table_Customer_Lookup[[#This Row],[home_store]]=3,"Low",Table_Customer_Lookup[[#This Row],[home_store]]=5,"Middle",Table_Customer_Lookup[[#This Row],[home_store]]=8,"High")</f>
        <v>Middle</v>
      </c>
      <c r="O1953" s="12">
        <f t="shared" si="30"/>
        <v>7</v>
      </c>
      <c r="P1953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Stephen</v>
      </c>
      <c r="Q1953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954" spans="1:17" x14ac:dyDescent="0.3">
      <c r="A1954">
        <v>5879</v>
      </c>
      <c r="B1954">
        <v>5</v>
      </c>
      <c r="C1954" t="s">
        <v>4393</v>
      </c>
      <c r="D1954" t="s">
        <v>4394</v>
      </c>
      <c r="E1954" s="5">
        <v>42966</v>
      </c>
      <c r="F1954" t="s">
        <v>4395</v>
      </c>
      <c r="G1954" s="5">
        <v>23519</v>
      </c>
      <c r="H1954" t="s">
        <v>3288</v>
      </c>
      <c r="I1954">
        <v>1964</v>
      </c>
      <c r="J1954">
        <f>2025-Table_Customer_Lookup[[#This Row],[birth_year]]</f>
        <v>61</v>
      </c>
      <c r="K1954">
        <f ca="1">RANDBETWEEN(120,300)</f>
        <v>297</v>
      </c>
      <c r="N1954" s="13" t="str" cm="1">
        <f t="array" ref="N1954">_xlfn.IFS(Table_Customer_Lookup[[#This Row],[home_store]]=3,"Low",Table_Customer_Lookup[[#This Row],[home_store]]=5,"Middle",Table_Customer_Lookup[[#This Row],[home_store]]=8,"High")</f>
        <v>Middle</v>
      </c>
      <c r="O1954" s="12">
        <f t="shared" si="30"/>
        <v>5</v>
      </c>
      <c r="P1954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Davis</v>
      </c>
      <c r="Q1954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955" spans="1:17" x14ac:dyDescent="0.3">
      <c r="A1955">
        <v>5917</v>
      </c>
      <c r="B1955">
        <v>5</v>
      </c>
      <c r="C1955" t="s">
        <v>3376</v>
      </c>
      <c r="D1955" t="s">
        <v>4421</v>
      </c>
      <c r="E1955" s="5">
        <v>42987</v>
      </c>
      <c r="F1955" t="s">
        <v>4422</v>
      </c>
      <c r="G1955" s="5">
        <v>23988</v>
      </c>
      <c r="H1955" t="s">
        <v>3288</v>
      </c>
      <c r="I1955">
        <v>1965</v>
      </c>
      <c r="J1955">
        <f>2025-Table_Customer_Lookup[[#This Row],[birth_year]]</f>
        <v>60</v>
      </c>
      <c r="K1955">
        <f ca="1">RANDBETWEEN(120,300)</f>
        <v>156</v>
      </c>
      <c r="N1955" s="13" t="str" cm="1">
        <f t="array" ref="N1955">_xlfn.IFS(Table_Customer_Lookup[[#This Row],[home_store]]=3,"Low",Table_Customer_Lookup[[#This Row],[home_store]]=5,"Middle",Table_Customer_Lookup[[#This Row],[home_store]]=8,"High")</f>
        <v>Middle</v>
      </c>
      <c r="O1955" s="12">
        <f t="shared" si="30"/>
        <v>7</v>
      </c>
      <c r="P1955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Raphael</v>
      </c>
      <c r="Q1955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956" spans="1:17" x14ac:dyDescent="0.3">
      <c r="A1956">
        <v>5936</v>
      </c>
      <c r="B1956">
        <v>5</v>
      </c>
      <c r="C1956" t="s">
        <v>3488</v>
      </c>
      <c r="D1956" t="s">
        <v>4430</v>
      </c>
      <c r="E1956" s="5">
        <v>43313</v>
      </c>
      <c r="F1956" t="s">
        <v>4431</v>
      </c>
      <c r="G1956" s="5">
        <v>31351</v>
      </c>
      <c r="H1956" t="s">
        <v>3288</v>
      </c>
      <c r="I1956">
        <v>1985</v>
      </c>
      <c r="J1956">
        <f>2025-Table_Customer_Lookup[[#This Row],[birth_year]]</f>
        <v>40</v>
      </c>
      <c r="K1956">
        <f ca="1">RANDBETWEEN(120,300)</f>
        <v>287</v>
      </c>
      <c r="N1956" s="13" t="str" cm="1">
        <f t="array" ref="N1956">_xlfn.IFS(Table_Customer_Lookup[[#This Row],[home_store]]=3,"Low",Table_Customer_Lookup[[#This Row],[home_store]]=5,"Middle",Table_Customer_Lookup[[#This Row],[home_store]]=8,"High")</f>
        <v>Middle</v>
      </c>
      <c r="O1956" s="12">
        <f t="shared" si="30"/>
        <v>4</v>
      </c>
      <c r="P1956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Ivor</v>
      </c>
      <c r="Q1956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1957" spans="1:17" x14ac:dyDescent="0.3">
      <c r="A1957">
        <v>3</v>
      </c>
      <c r="B1957">
        <v>3</v>
      </c>
      <c r="C1957" t="s">
        <v>4440</v>
      </c>
      <c r="D1957" t="s">
        <v>4441</v>
      </c>
      <c r="E1957" s="5">
        <v>42745</v>
      </c>
      <c r="F1957" t="s">
        <v>4442</v>
      </c>
      <c r="G1957" s="5">
        <v>18536</v>
      </c>
      <c r="H1957" t="s">
        <v>3288</v>
      </c>
      <c r="I1957">
        <v>1950</v>
      </c>
      <c r="J1957">
        <f>2025-Table_Customer_Lookup[[#This Row],[birth_year]]</f>
        <v>75</v>
      </c>
      <c r="K1957">
        <f ca="1">RANDBETWEEN(120,300)</f>
        <v>124</v>
      </c>
      <c r="N1957" s="13" t="str" cm="1">
        <f t="array" ref="N1957">_xlfn.IFS(Table_Customer_Lookup[[#This Row],[home_store]]=3,"Low",Table_Customer_Lookup[[#This Row],[home_store]]=5,"Middle",Table_Customer_Lookup[[#This Row],[home_store]]=8,"High")</f>
        <v>Low</v>
      </c>
      <c r="O1957" s="12">
        <f t="shared" si="30"/>
        <v>14</v>
      </c>
      <c r="P1957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Elvis</v>
      </c>
      <c r="Q1957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Cardenas</v>
      </c>
    </row>
    <row r="1958" spans="1:17" x14ac:dyDescent="0.3">
      <c r="A1958">
        <v>5</v>
      </c>
      <c r="B1958">
        <v>3</v>
      </c>
      <c r="C1958" t="s">
        <v>4446</v>
      </c>
      <c r="D1958" t="s">
        <v>4447</v>
      </c>
      <c r="E1958" s="5">
        <v>42750</v>
      </c>
      <c r="F1958" t="s">
        <v>4448</v>
      </c>
      <c r="G1958" s="5">
        <v>18660</v>
      </c>
      <c r="H1958" t="s">
        <v>3288</v>
      </c>
      <c r="I1958">
        <v>1951</v>
      </c>
      <c r="J1958">
        <f>2025-Table_Customer_Lookup[[#This Row],[birth_year]]</f>
        <v>74</v>
      </c>
      <c r="K1958">
        <f ca="1">RANDBETWEEN(120,300)</f>
        <v>141</v>
      </c>
      <c r="N1958" s="13" t="str" cm="1">
        <f t="array" ref="N1958">_xlfn.IFS(Table_Customer_Lookup[[#This Row],[home_store]]=3,"Low",Table_Customer_Lookup[[#This Row],[home_store]]=5,"Middle",Table_Customer_Lookup[[#This Row],[home_store]]=8,"High")</f>
        <v>Low</v>
      </c>
      <c r="O1958" s="12">
        <f t="shared" si="30"/>
        <v>10</v>
      </c>
      <c r="P1958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Colin</v>
      </c>
      <c r="Q1958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Lynn</v>
      </c>
    </row>
    <row r="1959" spans="1:17" x14ac:dyDescent="0.3">
      <c r="A1959">
        <v>6</v>
      </c>
      <c r="B1959">
        <v>3</v>
      </c>
      <c r="C1959" t="s">
        <v>4449</v>
      </c>
      <c r="D1959" t="s">
        <v>4450</v>
      </c>
      <c r="E1959" s="5">
        <v>42753</v>
      </c>
      <c r="F1959" t="s">
        <v>4451</v>
      </c>
      <c r="G1959" s="5">
        <v>18722</v>
      </c>
      <c r="H1959" t="s">
        <v>3288</v>
      </c>
      <c r="I1959">
        <v>1951</v>
      </c>
      <c r="J1959">
        <f>2025-Table_Customer_Lookup[[#This Row],[birth_year]]</f>
        <v>74</v>
      </c>
      <c r="K1959">
        <f ca="1">RANDBETWEEN(120,300)</f>
        <v>296</v>
      </c>
      <c r="N1959" s="13" t="str" cm="1">
        <f t="array" ref="N1959">_xlfn.IFS(Table_Customer_Lookup[[#This Row],[home_store]]=3,"Low",Table_Customer_Lookup[[#This Row],[home_store]]=5,"Middle",Table_Customer_Lookup[[#This Row],[home_store]]=8,"High")</f>
        <v>Low</v>
      </c>
      <c r="O1959" s="12">
        <f t="shared" si="30"/>
        <v>10</v>
      </c>
      <c r="P1959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Igor</v>
      </c>
      <c r="Q1959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Beach</v>
      </c>
    </row>
    <row r="1960" spans="1:17" x14ac:dyDescent="0.3">
      <c r="A1960">
        <v>9</v>
      </c>
      <c r="B1960">
        <v>3</v>
      </c>
      <c r="C1960" t="s">
        <v>4458</v>
      </c>
      <c r="D1960" t="s">
        <v>4459</v>
      </c>
      <c r="E1960" s="5">
        <v>42761</v>
      </c>
      <c r="F1960" t="s">
        <v>4460</v>
      </c>
      <c r="G1960" s="5">
        <v>18909</v>
      </c>
      <c r="H1960" t="s">
        <v>3288</v>
      </c>
      <c r="I1960">
        <v>1951</v>
      </c>
      <c r="J1960">
        <f>2025-Table_Customer_Lookup[[#This Row],[birth_year]]</f>
        <v>74</v>
      </c>
      <c r="K1960">
        <f ca="1">RANDBETWEEN(120,300)</f>
        <v>141</v>
      </c>
      <c r="N1960" s="13" t="str" cm="1">
        <f t="array" ref="N1960">_xlfn.IFS(Table_Customer_Lookup[[#This Row],[home_store]]=3,"Low",Table_Customer_Lookup[[#This Row],[home_store]]=5,"Middle",Table_Customer_Lookup[[#This Row],[home_store]]=8,"High")</f>
        <v>Low</v>
      </c>
      <c r="O1960" s="12">
        <f t="shared" si="30"/>
        <v>10</v>
      </c>
      <c r="P1960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Amir</v>
      </c>
      <c r="Q1960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Byers</v>
      </c>
    </row>
    <row r="1961" spans="1:17" x14ac:dyDescent="0.3">
      <c r="A1961">
        <v>10</v>
      </c>
      <c r="B1961">
        <v>3</v>
      </c>
      <c r="C1961" t="s">
        <v>4461</v>
      </c>
      <c r="D1961" t="s">
        <v>4462</v>
      </c>
      <c r="E1961" s="5">
        <v>42764</v>
      </c>
      <c r="F1961" t="s">
        <v>4463</v>
      </c>
      <c r="G1961" s="5">
        <v>18971</v>
      </c>
      <c r="H1961" t="s">
        <v>3288</v>
      </c>
      <c r="I1961">
        <v>1951</v>
      </c>
      <c r="J1961">
        <f>2025-Table_Customer_Lookup[[#This Row],[birth_year]]</f>
        <v>74</v>
      </c>
      <c r="K1961">
        <f ca="1">RANDBETWEEN(120,300)</f>
        <v>201</v>
      </c>
      <c r="N1961" s="13" t="str" cm="1">
        <f t="array" ref="N1961">_xlfn.IFS(Table_Customer_Lookup[[#This Row],[home_store]]=3,"Low",Table_Customer_Lookup[[#This Row],[home_store]]=5,"Middle",Table_Customer_Lookup[[#This Row],[home_store]]=8,"High")</f>
        <v>Low</v>
      </c>
      <c r="O1961" s="12">
        <f t="shared" si="30"/>
        <v>12</v>
      </c>
      <c r="P1961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Magee</v>
      </c>
      <c r="Q1961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Malone</v>
      </c>
    </row>
    <row r="1962" spans="1:17" x14ac:dyDescent="0.3">
      <c r="A1962">
        <v>12</v>
      </c>
      <c r="B1962">
        <v>3</v>
      </c>
      <c r="C1962" t="s">
        <v>4467</v>
      </c>
      <c r="D1962" t="s">
        <v>4468</v>
      </c>
      <c r="E1962" s="5">
        <v>42770</v>
      </c>
      <c r="F1962" t="s">
        <v>4469</v>
      </c>
      <c r="G1962" s="5">
        <v>19095</v>
      </c>
      <c r="H1962" t="s">
        <v>3288</v>
      </c>
      <c r="I1962">
        <v>1952</v>
      </c>
      <c r="J1962">
        <f>2025-Table_Customer_Lookup[[#This Row],[birth_year]]</f>
        <v>73</v>
      </c>
      <c r="K1962">
        <f ca="1">RANDBETWEEN(120,300)</f>
        <v>189</v>
      </c>
      <c r="N1962" s="13" t="str" cm="1">
        <f t="array" ref="N1962">_xlfn.IFS(Table_Customer_Lookup[[#This Row],[home_store]]=3,"Low",Table_Customer_Lookup[[#This Row],[home_store]]=5,"Middle",Table_Customer_Lookup[[#This Row],[home_store]]=8,"High")</f>
        <v>Low</v>
      </c>
      <c r="O1962" s="12">
        <f t="shared" si="30"/>
        <v>11</v>
      </c>
      <c r="P1962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Wang</v>
      </c>
      <c r="Q1962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Hebert</v>
      </c>
    </row>
    <row r="1963" spans="1:17" x14ac:dyDescent="0.3">
      <c r="A1963">
        <v>15</v>
      </c>
      <c r="B1963">
        <v>3</v>
      </c>
      <c r="C1963" t="s">
        <v>4476</v>
      </c>
      <c r="D1963" t="s">
        <v>4477</v>
      </c>
      <c r="E1963" s="5">
        <v>42778</v>
      </c>
      <c r="F1963" t="s">
        <v>4478</v>
      </c>
      <c r="G1963" s="5">
        <v>19282</v>
      </c>
      <c r="H1963" t="s">
        <v>3288</v>
      </c>
      <c r="I1963">
        <v>1952</v>
      </c>
      <c r="J1963">
        <f>2025-Table_Customer_Lookup[[#This Row],[birth_year]]</f>
        <v>73</v>
      </c>
      <c r="K1963">
        <f ca="1">RANDBETWEEN(120,300)</f>
        <v>211</v>
      </c>
      <c r="N1963" s="13" t="str" cm="1">
        <f t="array" ref="N1963">_xlfn.IFS(Table_Customer_Lookup[[#This Row],[home_store]]=3,"Low",Table_Customer_Lookup[[#This Row],[home_store]]=5,"Middle",Table_Customer_Lookup[[#This Row],[home_store]]=8,"High")</f>
        <v>Low</v>
      </c>
      <c r="O1963" s="12">
        <f t="shared" si="30"/>
        <v>18</v>
      </c>
      <c r="P1963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Holmes</v>
      </c>
      <c r="Q1963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Blankenship</v>
      </c>
    </row>
    <row r="1964" spans="1:17" x14ac:dyDescent="0.3">
      <c r="A1964">
        <v>18</v>
      </c>
      <c r="B1964">
        <v>3</v>
      </c>
      <c r="C1964" t="s">
        <v>4485</v>
      </c>
      <c r="D1964" t="s">
        <v>4486</v>
      </c>
      <c r="E1964" s="5">
        <v>42786</v>
      </c>
      <c r="F1964" t="s">
        <v>4487</v>
      </c>
      <c r="G1964" s="5">
        <v>19468</v>
      </c>
      <c r="H1964" t="s">
        <v>3288</v>
      </c>
      <c r="I1964">
        <v>1953</v>
      </c>
      <c r="J1964">
        <f>2025-Table_Customer_Lookup[[#This Row],[birth_year]]</f>
        <v>72</v>
      </c>
      <c r="K1964">
        <f ca="1">RANDBETWEEN(120,300)</f>
        <v>210</v>
      </c>
      <c r="N1964" s="13" t="str" cm="1">
        <f t="array" ref="N1964">_xlfn.IFS(Table_Customer_Lookup[[#This Row],[home_store]]=3,"Low",Table_Customer_Lookup[[#This Row],[home_store]]=5,"Middle",Table_Customer_Lookup[[#This Row],[home_store]]=8,"High")</f>
        <v>Low</v>
      </c>
      <c r="O1964" s="12">
        <f t="shared" si="30"/>
        <v>12</v>
      </c>
      <c r="P1964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Drew</v>
      </c>
      <c r="Q1964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Skinner</v>
      </c>
    </row>
    <row r="1965" spans="1:17" x14ac:dyDescent="0.3">
      <c r="A1965">
        <v>20</v>
      </c>
      <c r="B1965">
        <v>3</v>
      </c>
      <c r="C1965" t="s">
        <v>4491</v>
      </c>
      <c r="D1965" t="s">
        <v>4492</v>
      </c>
      <c r="E1965" s="5">
        <v>42792</v>
      </c>
      <c r="F1965" t="s">
        <v>4493</v>
      </c>
      <c r="G1965" s="5">
        <v>19592</v>
      </c>
      <c r="H1965" t="s">
        <v>3288</v>
      </c>
      <c r="I1965">
        <v>1953</v>
      </c>
      <c r="J1965">
        <f>2025-Table_Customer_Lookup[[#This Row],[birth_year]]</f>
        <v>72</v>
      </c>
      <c r="K1965">
        <f ca="1">RANDBETWEEN(120,300)</f>
        <v>125</v>
      </c>
      <c r="N1965" s="13" t="str" cm="1">
        <f t="array" ref="N1965">_xlfn.IFS(Table_Customer_Lookup[[#This Row],[home_store]]=3,"Low",Table_Customer_Lookup[[#This Row],[home_store]]=5,"Middle",Table_Customer_Lookup[[#This Row],[home_store]]=8,"High")</f>
        <v>Low</v>
      </c>
      <c r="O1965" s="12">
        <f t="shared" si="30"/>
        <v>12</v>
      </c>
      <c r="P1965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Nathan</v>
      </c>
      <c r="Q1965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Riggs</v>
      </c>
    </row>
    <row r="1966" spans="1:17" x14ac:dyDescent="0.3">
      <c r="A1966">
        <v>21</v>
      </c>
      <c r="B1966">
        <v>3</v>
      </c>
      <c r="C1966" t="s">
        <v>4494</v>
      </c>
      <c r="D1966" t="s">
        <v>4495</v>
      </c>
      <c r="E1966" s="5">
        <v>42794</v>
      </c>
      <c r="F1966" t="s">
        <v>4496</v>
      </c>
      <c r="G1966" s="5">
        <v>19654</v>
      </c>
      <c r="H1966" t="s">
        <v>3288</v>
      </c>
      <c r="I1966">
        <v>1953</v>
      </c>
      <c r="J1966">
        <f>2025-Table_Customer_Lookup[[#This Row],[birth_year]]</f>
        <v>72</v>
      </c>
      <c r="K1966">
        <f ca="1">RANDBETWEEN(120,300)</f>
        <v>192</v>
      </c>
      <c r="N1966" s="13" t="str" cm="1">
        <f t="array" ref="N1966">_xlfn.IFS(Table_Customer_Lookup[[#This Row],[home_store]]=3,"Low",Table_Customer_Lookup[[#This Row],[home_store]]=5,"Middle",Table_Customer_Lookup[[#This Row],[home_store]]=8,"High")</f>
        <v>Low</v>
      </c>
      <c r="O1966" s="12">
        <f t="shared" si="30"/>
        <v>12</v>
      </c>
      <c r="P1966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Mufutau</v>
      </c>
      <c r="Q1966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Rosa</v>
      </c>
    </row>
    <row r="1967" spans="1:17" x14ac:dyDescent="0.3">
      <c r="A1967">
        <v>24</v>
      </c>
      <c r="B1967">
        <v>3</v>
      </c>
      <c r="C1967" t="s">
        <v>4503</v>
      </c>
      <c r="D1967" t="s">
        <v>4504</v>
      </c>
      <c r="E1967" s="5">
        <v>42803</v>
      </c>
      <c r="F1967" t="s">
        <v>4505</v>
      </c>
      <c r="G1967" s="5">
        <v>19841</v>
      </c>
      <c r="H1967" t="s">
        <v>3288</v>
      </c>
      <c r="I1967">
        <v>1954</v>
      </c>
      <c r="J1967">
        <f>2025-Table_Customer_Lookup[[#This Row],[birth_year]]</f>
        <v>71</v>
      </c>
      <c r="K1967">
        <f ca="1">RANDBETWEEN(120,300)</f>
        <v>183</v>
      </c>
      <c r="N1967" s="13" t="str" cm="1">
        <f t="array" ref="N1967">_xlfn.IFS(Table_Customer_Lookup[[#This Row],[home_store]]=3,"Low",Table_Customer_Lookup[[#This Row],[home_store]]=5,"Middle",Table_Customer_Lookup[[#This Row],[home_store]]=8,"High")</f>
        <v>Low</v>
      </c>
      <c r="O1967" s="12">
        <f t="shared" si="30"/>
        <v>12</v>
      </c>
      <c r="P1967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Avram</v>
      </c>
      <c r="Q1967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Cooper</v>
      </c>
    </row>
    <row r="1968" spans="1:17" x14ac:dyDescent="0.3">
      <c r="A1968">
        <v>25</v>
      </c>
      <c r="B1968">
        <v>3</v>
      </c>
      <c r="C1968" t="s">
        <v>4506</v>
      </c>
      <c r="D1968" t="s">
        <v>4507</v>
      </c>
      <c r="E1968" s="5">
        <v>42805</v>
      </c>
      <c r="F1968" t="s">
        <v>4508</v>
      </c>
      <c r="G1968" s="5">
        <v>19903</v>
      </c>
      <c r="H1968" t="s">
        <v>3288</v>
      </c>
      <c r="I1968">
        <v>1954</v>
      </c>
      <c r="J1968">
        <f>2025-Table_Customer_Lookup[[#This Row],[birth_year]]</f>
        <v>71</v>
      </c>
      <c r="K1968">
        <f ca="1">RANDBETWEEN(120,300)</f>
        <v>281</v>
      </c>
      <c r="N1968" s="13" t="str" cm="1">
        <f t="array" ref="N1968">_xlfn.IFS(Table_Customer_Lookup[[#This Row],[home_store]]=3,"Low",Table_Customer_Lookup[[#This Row],[home_store]]=5,"Middle",Table_Customer_Lookup[[#This Row],[home_store]]=8,"High")</f>
        <v>Low</v>
      </c>
      <c r="O1968" s="12">
        <f t="shared" si="30"/>
        <v>15</v>
      </c>
      <c r="P1968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Drake</v>
      </c>
      <c r="Q1968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Valentine</v>
      </c>
    </row>
    <row r="1969" spans="1:17" x14ac:dyDescent="0.3">
      <c r="A1969">
        <v>27</v>
      </c>
      <c r="B1969">
        <v>3</v>
      </c>
      <c r="C1969" t="s">
        <v>4512</v>
      </c>
      <c r="D1969" t="s">
        <v>4513</v>
      </c>
      <c r="E1969" s="5">
        <v>42811</v>
      </c>
      <c r="F1969" t="s">
        <v>4514</v>
      </c>
      <c r="G1969" s="5">
        <v>20027</v>
      </c>
      <c r="H1969" t="s">
        <v>3288</v>
      </c>
      <c r="I1969">
        <v>1954</v>
      </c>
      <c r="J1969">
        <f>2025-Table_Customer_Lookup[[#This Row],[birth_year]]</f>
        <v>71</v>
      </c>
      <c r="K1969">
        <f ca="1">RANDBETWEEN(120,300)</f>
        <v>181</v>
      </c>
      <c r="N1969" s="13" t="str" cm="1">
        <f t="array" ref="N1969">_xlfn.IFS(Table_Customer_Lookup[[#This Row],[home_store]]=3,"Low",Table_Customer_Lookup[[#This Row],[home_store]]=5,"Middle",Table_Customer_Lookup[[#This Row],[home_store]]=8,"High")</f>
        <v>Low</v>
      </c>
      <c r="O1969" s="12">
        <f t="shared" si="30"/>
        <v>14</v>
      </c>
      <c r="P1969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Adrian</v>
      </c>
      <c r="Q1969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Carlson</v>
      </c>
    </row>
    <row r="1970" spans="1:17" x14ac:dyDescent="0.3">
      <c r="A1970">
        <v>29</v>
      </c>
      <c r="B1970">
        <v>3</v>
      </c>
      <c r="C1970" t="s">
        <v>4518</v>
      </c>
      <c r="D1970" t="s">
        <v>4519</v>
      </c>
      <c r="E1970" s="5">
        <v>42816</v>
      </c>
      <c r="F1970" t="s">
        <v>4520</v>
      </c>
      <c r="G1970" s="5">
        <v>20151</v>
      </c>
      <c r="H1970" t="s">
        <v>3288</v>
      </c>
      <c r="I1970">
        <v>1955</v>
      </c>
      <c r="J1970">
        <f>2025-Table_Customer_Lookup[[#This Row],[birth_year]]</f>
        <v>70</v>
      </c>
      <c r="K1970">
        <f ca="1">RANDBETWEEN(120,300)</f>
        <v>215</v>
      </c>
      <c r="N1970" s="13" t="str" cm="1">
        <f t="array" ref="N1970">_xlfn.IFS(Table_Customer_Lookup[[#This Row],[home_store]]=3,"Low",Table_Customer_Lookup[[#This Row],[home_store]]=5,"Middle",Table_Customer_Lookup[[#This Row],[home_store]]=8,"High")</f>
        <v>Low</v>
      </c>
      <c r="O1970" s="12">
        <f t="shared" si="30"/>
        <v>15</v>
      </c>
      <c r="P1970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Jackson</v>
      </c>
      <c r="Q1970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Buckley</v>
      </c>
    </row>
    <row r="1971" spans="1:17" x14ac:dyDescent="0.3">
      <c r="A1971">
        <v>30</v>
      </c>
      <c r="B1971">
        <v>3</v>
      </c>
      <c r="C1971" t="s">
        <v>4521</v>
      </c>
      <c r="D1971" t="s">
        <v>4522</v>
      </c>
      <c r="E1971" s="5">
        <v>42819</v>
      </c>
      <c r="F1971" t="s">
        <v>4523</v>
      </c>
      <c r="G1971" s="5">
        <v>20214</v>
      </c>
      <c r="H1971" t="s">
        <v>3288</v>
      </c>
      <c r="I1971">
        <v>1955</v>
      </c>
      <c r="J1971">
        <f>2025-Table_Customer_Lookup[[#This Row],[birth_year]]</f>
        <v>70</v>
      </c>
      <c r="K1971">
        <f ca="1">RANDBETWEEN(120,300)</f>
        <v>191</v>
      </c>
      <c r="N1971" s="13" t="str" cm="1">
        <f t="array" ref="N1971">_xlfn.IFS(Table_Customer_Lookup[[#This Row],[home_store]]=3,"Low",Table_Customer_Lookup[[#This Row],[home_store]]=5,"Middle",Table_Customer_Lookup[[#This Row],[home_store]]=8,"High")</f>
        <v>Low</v>
      </c>
      <c r="O1971" s="12">
        <f t="shared" si="30"/>
        <v>9</v>
      </c>
      <c r="P1971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Wing</v>
      </c>
      <c r="Q1971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Bush</v>
      </c>
    </row>
    <row r="1972" spans="1:17" x14ac:dyDescent="0.3">
      <c r="A1972">
        <v>33</v>
      </c>
      <c r="B1972">
        <v>3</v>
      </c>
      <c r="C1972" t="s">
        <v>4530</v>
      </c>
      <c r="D1972" t="s">
        <v>4531</v>
      </c>
      <c r="E1972" s="5">
        <v>42827</v>
      </c>
      <c r="F1972" t="s">
        <v>4532</v>
      </c>
      <c r="G1972" s="5">
        <v>20400</v>
      </c>
      <c r="H1972" t="s">
        <v>3288</v>
      </c>
      <c r="I1972">
        <v>1955</v>
      </c>
      <c r="J1972">
        <f>2025-Table_Customer_Lookup[[#This Row],[birth_year]]</f>
        <v>70</v>
      </c>
      <c r="K1972">
        <f ca="1">RANDBETWEEN(120,300)</f>
        <v>289</v>
      </c>
      <c r="N1972" s="13" t="str" cm="1">
        <f t="array" ref="N1972">_xlfn.IFS(Table_Customer_Lookup[[#This Row],[home_store]]=3,"Low",Table_Customer_Lookup[[#This Row],[home_store]]=5,"Middle",Table_Customer_Lookup[[#This Row],[home_store]]=8,"High")</f>
        <v>Low</v>
      </c>
      <c r="O1972" s="12">
        <f t="shared" si="30"/>
        <v>11</v>
      </c>
      <c r="P1972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Mason</v>
      </c>
      <c r="Q1972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Stout</v>
      </c>
    </row>
    <row r="1973" spans="1:17" x14ac:dyDescent="0.3">
      <c r="A1973">
        <v>35</v>
      </c>
      <c r="B1973">
        <v>3</v>
      </c>
      <c r="C1973" t="s">
        <v>4536</v>
      </c>
      <c r="D1973" t="s">
        <v>4537</v>
      </c>
      <c r="E1973" s="5">
        <v>42833</v>
      </c>
      <c r="F1973" t="s">
        <v>4538</v>
      </c>
      <c r="G1973" s="5">
        <v>20524</v>
      </c>
      <c r="H1973" t="s">
        <v>3288</v>
      </c>
      <c r="I1973">
        <v>1956</v>
      </c>
      <c r="J1973">
        <f>2025-Table_Customer_Lookup[[#This Row],[birth_year]]</f>
        <v>69</v>
      </c>
      <c r="K1973">
        <f ca="1">RANDBETWEEN(120,300)</f>
        <v>165</v>
      </c>
      <c r="N1973" s="13" t="str" cm="1">
        <f t="array" ref="N1973">_xlfn.IFS(Table_Customer_Lookup[[#This Row],[home_store]]=3,"Low",Table_Customer_Lookup[[#This Row],[home_store]]=5,"Middle",Table_Customer_Lookup[[#This Row],[home_store]]=8,"High")</f>
        <v>Low</v>
      </c>
      <c r="O1973" s="12">
        <f t="shared" si="30"/>
        <v>11</v>
      </c>
      <c r="P1973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Colton</v>
      </c>
      <c r="Q1973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Ford</v>
      </c>
    </row>
    <row r="1974" spans="1:17" x14ac:dyDescent="0.3">
      <c r="A1974">
        <v>36</v>
      </c>
      <c r="B1974">
        <v>3</v>
      </c>
      <c r="C1974" t="s">
        <v>4539</v>
      </c>
      <c r="D1974" t="s">
        <v>4540</v>
      </c>
      <c r="E1974" s="5">
        <v>42836</v>
      </c>
      <c r="F1974" t="s">
        <v>4541</v>
      </c>
      <c r="G1974" s="5">
        <v>20586</v>
      </c>
      <c r="H1974" t="s">
        <v>3288</v>
      </c>
      <c r="I1974">
        <v>1956</v>
      </c>
      <c r="J1974">
        <f>2025-Table_Customer_Lookup[[#This Row],[birth_year]]</f>
        <v>69</v>
      </c>
      <c r="K1974">
        <f ca="1">RANDBETWEEN(120,300)</f>
        <v>251</v>
      </c>
      <c r="N1974" s="13" t="str" cm="1">
        <f t="array" ref="N1974">_xlfn.IFS(Table_Customer_Lookup[[#This Row],[home_store]]=3,"Low",Table_Customer_Lookup[[#This Row],[home_store]]=5,"Middle",Table_Customer_Lookup[[#This Row],[home_store]]=8,"High")</f>
        <v>Low</v>
      </c>
      <c r="O1974" s="12">
        <f t="shared" si="30"/>
        <v>12</v>
      </c>
      <c r="P1974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Beck</v>
      </c>
      <c r="Q1974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Pearson</v>
      </c>
    </row>
    <row r="1975" spans="1:17" x14ac:dyDescent="0.3">
      <c r="A1975">
        <v>39</v>
      </c>
      <c r="B1975">
        <v>3</v>
      </c>
      <c r="C1975" t="s">
        <v>4548</v>
      </c>
      <c r="D1975" t="s">
        <v>4549</v>
      </c>
      <c r="E1975" s="5">
        <v>42844</v>
      </c>
      <c r="F1975" t="s">
        <v>4550</v>
      </c>
      <c r="G1975" s="5">
        <v>20773</v>
      </c>
      <c r="H1975" t="s">
        <v>3288</v>
      </c>
      <c r="I1975">
        <v>1956</v>
      </c>
      <c r="J1975">
        <f>2025-Table_Customer_Lookup[[#This Row],[birth_year]]</f>
        <v>69</v>
      </c>
      <c r="K1975">
        <f ca="1">RANDBETWEEN(120,300)</f>
        <v>231</v>
      </c>
      <c r="N1975" s="13" t="str" cm="1">
        <f t="array" ref="N1975">_xlfn.IFS(Table_Customer_Lookup[[#This Row],[home_store]]=3,"Low",Table_Customer_Lookup[[#This Row],[home_store]]=5,"Middle",Table_Customer_Lookup[[#This Row],[home_store]]=8,"High")</f>
        <v>Low</v>
      </c>
      <c r="O1975" s="12">
        <f t="shared" si="30"/>
        <v>13</v>
      </c>
      <c r="P1975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Hakeem</v>
      </c>
      <c r="Q1975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Bowers</v>
      </c>
    </row>
    <row r="1976" spans="1:17" x14ac:dyDescent="0.3">
      <c r="A1976">
        <v>40</v>
      </c>
      <c r="B1976">
        <v>3</v>
      </c>
      <c r="C1976" t="s">
        <v>4551</v>
      </c>
      <c r="D1976" t="s">
        <v>4552</v>
      </c>
      <c r="E1976" s="5">
        <v>42847</v>
      </c>
      <c r="F1976" t="s">
        <v>4553</v>
      </c>
      <c r="G1976" s="5">
        <v>20835</v>
      </c>
      <c r="H1976" t="s">
        <v>3288</v>
      </c>
      <c r="I1976">
        <v>1957</v>
      </c>
      <c r="J1976">
        <f>2025-Table_Customer_Lookup[[#This Row],[birth_year]]</f>
        <v>68</v>
      </c>
      <c r="K1976">
        <f ca="1">RANDBETWEEN(120,300)</f>
        <v>283</v>
      </c>
      <c r="N1976" s="13" t="str" cm="1">
        <f t="array" ref="N1976">_xlfn.IFS(Table_Customer_Lookup[[#This Row],[home_store]]=3,"Low",Table_Customer_Lookup[[#This Row],[home_store]]=5,"Middle",Table_Customer_Lookup[[#This Row],[home_store]]=8,"High")</f>
        <v>Low</v>
      </c>
      <c r="O1976" s="12">
        <f t="shared" si="30"/>
        <v>14</v>
      </c>
      <c r="P1976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Lucas</v>
      </c>
      <c r="Q1976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Copeland</v>
      </c>
    </row>
    <row r="1977" spans="1:17" x14ac:dyDescent="0.3">
      <c r="A1977">
        <v>42</v>
      </c>
      <c r="B1977">
        <v>3</v>
      </c>
      <c r="C1977" t="s">
        <v>4557</v>
      </c>
      <c r="D1977" t="s">
        <v>4558</v>
      </c>
      <c r="E1977" s="5">
        <v>42852</v>
      </c>
      <c r="F1977" t="s">
        <v>4559</v>
      </c>
      <c r="G1977" s="5">
        <v>20959</v>
      </c>
      <c r="H1977" t="s">
        <v>3288</v>
      </c>
      <c r="I1977">
        <v>1957</v>
      </c>
      <c r="J1977">
        <f>2025-Table_Customer_Lookup[[#This Row],[birth_year]]</f>
        <v>68</v>
      </c>
      <c r="K1977">
        <f ca="1">RANDBETWEEN(120,300)</f>
        <v>136</v>
      </c>
      <c r="N1977" s="13" t="str" cm="1">
        <f t="array" ref="N1977">_xlfn.IFS(Table_Customer_Lookup[[#This Row],[home_store]]=3,"Low",Table_Customer_Lookup[[#This Row],[home_store]]=5,"Middle",Table_Customer_Lookup[[#This Row],[home_store]]=8,"High")</f>
        <v>Low</v>
      </c>
      <c r="O1977" s="12">
        <f t="shared" si="30"/>
        <v>10</v>
      </c>
      <c r="P1977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Todd</v>
      </c>
      <c r="Q1977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Mckay</v>
      </c>
    </row>
    <row r="1978" spans="1:17" x14ac:dyDescent="0.3">
      <c r="A1978">
        <v>45</v>
      </c>
      <c r="B1978">
        <v>3</v>
      </c>
      <c r="C1978" t="s">
        <v>4566</v>
      </c>
      <c r="D1978" t="s">
        <v>4567</v>
      </c>
      <c r="E1978" s="5">
        <v>42861</v>
      </c>
      <c r="F1978" t="s">
        <v>4568</v>
      </c>
      <c r="G1978" s="5">
        <v>21146</v>
      </c>
      <c r="H1978" t="s">
        <v>3288</v>
      </c>
      <c r="I1978">
        <v>1957</v>
      </c>
      <c r="J1978">
        <f>2025-Table_Customer_Lookup[[#This Row],[birth_year]]</f>
        <v>68</v>
      </c>
      <c r="K1978">
        <f ca="1">RANDBETWEEN(120,300)</f>
        <v>138</v>
      </c>
      <c r="N1978" s="13" t="str" cm="1">
        <f t="array" ref="N1978">_xlfn.IFS(Table_Customer_Lookup[[#This Row],[home_store]]=3,"Low",Table_Customer_Lookup[[#This Row],[home_store]]=5,"Middle",Table_Customer_Lookup[[#This Row],[home_store]]=8,"High")</f>
        <v>Low</v>
      </c>
      <c r="O1978" s="12">
        <f t="shared" si="30"/>
        <v>15</v>
      </c>
      <c r="P1978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Harper</v>
      </c>
      <c r="Q1978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Figueroa</v>
      </c>
    </row>
    <row r="1979" spans="1:17" x14ac:dyDescent="0.3">
      <c r="A1979">
        <v>48</v>
      </c>
      <c r="B1979">
        <v>3</v>
      </c>
      <c r="C1979" t="s">
        <v>4575</v>
      </c>
      <c r="D1979" t="s">
        <v>4576</v>
      </c>
      <c r="E1979" s="5">
        <v>42869</v>
      </c>
      <c r="F1979" t="s">
        <v>4577</v>
      </c>
      <c r="G1979" s="5">
        <v>21332</v>
      </c>
      <c r="H1979" t="s">
        <v>3288</v>
      </c>
      <c r="I1979">
        <v>1958</v>
      </c>
      <c r="J1979">
        <f>2025-Table_Customer_Lookup[[#This Row],[birth_year]]</f>
        <v>67</v>
      </c>
      <c r="K1979">
        <f ca="1">RANDBETWEEN(120,300)</f>
        <v>159</v>
      </c>
      <c r="N1979" s="13" t="str" cm="1">
        <f t="array" ref="N1979">_xlfn.IFS(Table_Customer_Lookup[[#This Row],[home_store]]=3,"Low",Table_Customer_Lookup[[#This Row],[home_store]]=5,"Middle",Table_Customer_Lookup[[#This Row],[home_store]]=8,"High")</f>
        <v>Low</v>
      </c>
      <c r="O1979" s="12">
        <f t="shared" si="30"/>
        <v>15</v>
      </c>
      <c r="P1979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Simon</v>
      </c>
      <c r="Q1979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Armstrong</v>
      </c>
    </row>
    <row r="1980" spans="1:17" x14ac:dyDescent="0.3">
      <c r="A1980">
        <v>50</v>
      </c>
      <c r="B1980">
        <v>3</v>
      </c>
      <c r="C1980" t="s">
        <v>4581</v>
      </c>
      <c r="D1980" t="s">
        <v>4582</v>
      </c>
      <c r="E1980" s="5">
        <v>42874</v>
      </c>
      <c r="F1980" t="s">
        <v>4583</v>
      </c>
      <c r="G1980" s="5">
        <v>21456</v>
      </c>
      <c r="H1980" t="s">
        <v>3288</v>
      </c>
      <c r="I1980">
        <v>1958</v>
      </c>
      <c r="J1980">
        <f>2025-Table_Customer_Lookup[[#This Row],[birth_year]]</f>
        <v>67</v>
      </c>
      <c r="K1980">
        <f ca="1">RANDBETWEEN(120,300)</f>
        <v>189</v>
      </c>
      <c r="N1980" s="13" t="str" cm="1">
        <f t="array" ref="N1980">_xlfn.IFS(Table_Customer_Lookup[[#This Row],[home_store]]=3,"Low",Table_Customer_Lookup[[#This Row],[home_store]]=5,"Middle",Table_Customer_Lookup[[#This Row],[home_store]]=8,"High")</f>
        <v>Low</v>
      </c>
      <c r="O1980" s="12">
        <f t="shared" si="30"/>
        <v>12</v>
      </c>
      <c r="P1980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Elton</v>
      </c>
      <c r="Q1980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Lester</v>
      </c>
    </row>
    <row r="1981" spans="1:17" x14ac:dyDescent="0.3">
      <c r="A1981">
        <v>51</v>
      </c>
      <c r="B1981">
        <v>3</v>
      </c>
      <c r="C1981" t="s">
        <v>4584</v>
      </c>
      <c r="D1981" t="s">
        <v>4585</v>
      </c>
      <c r="E1981" s="5">
        <v>42877</v>
      </c>
      <c r="F1981" t="s">
        <v>4586</v>
      </c>
      <c r="G1981" s="5">
        <v>21518</v>
      </c>
      <c r="H1981" t="s">
        <v>3288</v>
      </c>
      <c r="I1981">
        <v>1958</v>
      </c>
      <c r="J1981">
        <f>2025-Table_Customer_Lookup[[#This Row],[birth_year]]</f>
        <v>67</v>
      </c>
      <c r="K1981">
        <f ca="1">RANDBETWEEN(120,300)</f>
        <v>224</v>
      </c>
      <c r="N1981" s="13" t="str" cm="1">
        <f t="array" ref="N1981">_xlfn.IFS(Table_Customer_Lookup[[#This Row],[home_store]]=3,"Low",Table_Customer_Lookup[[#This Row],[home_store]]=5,"Middle",Table_Customer_Lookup[[#This Row],[home_store]]=8,"High")</f>
        <v>Low</v>
      </c>
      <c r="O1981" s="12">
        <f t="shared" si="30"/>
        <v>16</v>
      </c>
      <c r="P1981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Valentine</v>
      </c>
      <c r="Q1981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Joseph</v>
      </c>
    </row>
    <row r="1982" spans="1:17" x14ac:dyDescent="0.3">
      <c r="A1982">
        <v>54</v>
      </c>
      <c r="B1982">
        <v>3</v>
      </c>
      <c r="C1982" t="s">
        <v>4593</v>
      </c>
      <c r="D1982" t="s">
        <v>4594</v>
      </c>
      <c r="E1982" s="5">
        <v>42885</v>
      </c>
      <c r="F1982" t="s">
        <v>4595</v>
      </c>
      <c r="G1982" s="5">
        <v>21705</v>
      </c>
      <c r="H1982" t="s">
        <v>3288</v>
      </c>
      <c r="I1982">
        <v>1959</v>
      </c>
      <c r="J1982">
        <f>2025-Table_Customer_Lookup[[#This Row],[birth_year]]</f>
        <v>66</v>
      </c>
      <c r="K1982">
        <f ca="1">RANDBETWEEN(120,300)</f>
        <v>188</v>
      </c>
      <c r="N1982" s="13" t="str" cm="1">
        <f t="array" ref="N1982">_xlfn.IFS(Table_Customer_Lookup[[#This Row],[home_store]]=3,"Low",Table_Customer_Lookup[[#This Row],[home_store]]=5,"Middle",Table_Customer_Lookup[[#This Row],[home_store]]=8,"High")</f>
        <v>Low</v>
      </c>
      <c r="O1982" s="12">
        <f t="shared" si="30"/>
        <v>11</v>
      </c>
      <c r="P1982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Ferris</v>
      </c>
      <c r="Q1982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Kidd</v>
      </c>
    </row>
    <row r="1983" spans="1:17" x14ac:dyDescent="0.3">
      <c r="A1983">
        <v>55</v>
      </c>
      <c r="B1983">
        <v>3</v>
      </c>
      <c r="C1983" t="s">
        <v>4596</v>
      </c>
      <c r="D1983" t="s">
        <v>4597</v>
      </c>
      <c r="E1983" s="5">
        <v>42888</v>
      </c>
      <c r="F1983" t="s">
        <v>4598</v>
      </c>
      <c r="G1983" s="5">
        <v>21767</v>
      </c>
      <c r="H1983" t="s">
        <v>3288</v>
      </c>
      <c r="I1983">
        <v>1959</v>
      </c>
      <c r="J1983">
        <f>2025-Table_Customer_Lookup[[#This Row],[birth_year]]</f>
        <v>66</v>
      </c>
      <c r="K1983">
        <f ca="1">RANDBETWEEN(120,300)</f>
        <v>176</v>
      </c>
      <c r="N1983" s="13" t="str" cm="1">
        <f t="array" ref="N1983">_xlfn.IFS(Table_Customer_Lookup[[#This Row],[home_store]]=3,"Low",Table_Customer_Lookup[[#This Row],[home_store]]=5,"Middle",Table_Customer_Lookup[[#This Row],[home_store]]=8,"High")</f>
        <v>Low</v>
      </c>
      <c r="O1983" s="12">
        <f t="shared" si="30"/>
        <v>11</v>
      </c>
      <c r="P1983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Justin</v>
      </c>
      <c r="Q1983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Hart</v>
      </c>
    </row>
    <row r="1984" spans="1:17" x14ac:dyDescent="0.3">
      <c r="A1984">
        <v>57</v>
      </c>
      <c r="B1984">
        <v>3</v>
      </c>
      <c r="C1984" t="s">
        <v>4602</v>
      </c>
      <c r="D1984" t="s">
        <v>4603</v>
      </c>
      <c r="E1984" s="5">
        <v>42894</v>
      </c>
      <c r="F1984" t="s">
        <v>4604</v>
      </c>
      <c r="G1984" s="5">
        <v>21891</v>
      </c>
      <c r="H1984" t="s">
        <v>3288</v>
      </c>
      <c r="I1984">
        <v>1959</v>
      </c>
      <c r="J1984">
        <f>2025-Table_Customer_Lookup[[#This Row],[birth_year]]</f>
        <v>66</v>
      </c>
      <c r="K1984">
        <f ca="1">RANDBETWEEN(120,300)</f>
        <v>209</v>
      </c>
      <c r="N1984" s="13" t="str" cm="1">
        <f t="array" ref="N1984">_xlfn.IFS(Table_Customer_Lookup[[#This Row],[home_store]]=3,"Low",Table_Customer_Lookup[[#This Row],[home_store]]=5,"Middle",Table_Customer_Lookup[[#This Row],[home_store]]=8,"High")</f>
        <v>Low</v>
      </c>
      <c r="O1984" s="12">
        <f t="shared" si="30"/>
        <v>11</v>
      </c>
      <c r="P1984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Kuame</v>
      </c>
      <c r="Q1984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Cantu</v>
      </c>
    </row>
    <row r="1985" spans="1:17" x14ac:dyDescent="0.3">
      <c r="A1985">
        <v>60</v>
      </c>
      <c r="B1985">
        <v>3</v>
      </c>
      <c r="C1985" t="s">
        <v>4611</v>
      </c>
      <c r="D1985" t="s">
        <v>4612</v>
      </c>
      <c r="E1985" s="5">
        <v>42902</v>
      </c>
      <c r="F1985" t="s">
        <v>4613</v>
      </c>
      <c r="G1985" s="5">
        <v>22078</v>
      </c>
      <c r="H1985" t="s">
        <v>3288</v>
      </c>
      <c r="I1985">
        <v>1960</v>
      </c>
      <c r="J1985">
        <f>2025-Table_Customer_Lookup[[#This Row],[birth_year]]</f>
        <v>65</v>
      </c>
      <c r="K1985">
        <f ca="1">RANDBETWEEN(120,300)</f>
        <v>175</v>
      </c>
      <c r="N1985" s="13" t="str" cm="1">
        <f t="array" ref="N1985">_xlfn.IFS(Table_Customer_Lookup[[#This Row],[home_store]]=3,"Low",Table_Customer_Lookup[[#This Row],[home_store]]=5,"Middle",Table_Customer_Lookup[[#This Row],[home_store]]=8,"High")</f>
        <v>Low</v>
      </c>
      <c r="O1985" s="12">
        <f t="shared" si="30"/>
        <v>14</v>
      </c>
      <c r="P1985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Raymond</v>
      </c>
      <c r="Q1985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Forbes</v>
      </c>
    </row>
    <row r="1986" spans="1:17" x14ac:dyDescent="0.3">
      <c r="A1986">
        <v>63</v>
      </c>
      <c r="B1986">
        <v>3</v>
      </c>
      <c r="C1986" t="s">
        <v>4620</v>
      </c>
      <c r="D1986" t="s">
        <v>4621</v>
      </c>
      <c r="E1986" s="5">
        <v>42910</v>
      </c>
      <c r="F1986" t="s">
        <v>4622</v>
      </c>
      <c r="G1986" s="5">
        <v>22264</v>
      </c>
      <c r="H1986" t="s">
        <v>3288</v>
      </c>
      <c r="I1986">
        <v>1960</v>
      </c>
      <c r="J1986">
        <f>2025-Table_Customer_Lookup[[#This Row],[birth_year]]</f>
        <v>65</v>
      </c>
      <c r="K1986">
        <f ca="1">RANDBETWEEN(120,300)</f>
        <v>153</v>
      </c>
      <c r="N1986" s="13" t="str" cm="1">
        <f t="array" ref="N1986">_xlfn.IFS(Table_Customer_Lookup[[#This Row],[home_store]]=3,"Low",Table_Customer_Lookup[[#This Row],[home_store]]=5,"Middle",Table_Customer_Lookup[[#This Row],[home_store]]=8,"High")</f>
        <v>Low</v>
      </c>
      <c r="O1986" s="12">
        <f t="shared" si="30"/>
        <v>10</v>
      </c>
      <c r="P1986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Lamar</v>
      </c>
      <c r="Q1986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Chen</v>
      </c>
    </row>
    <row r="1987" spans="1:17" x14ac:dyDescent="0.3">
      <c r="A1987">
        <v>65</v>
      </c>
      <c r="B1987">
        <v>3</v>
      </c>
      <c r="C1987" t="s">
        <v>4626</v>
      </c>
      <c r="D1987" t="s">
        <v>4627</v>
      </c>
      <c r="E1987" s="5">
        <v>42916</v>
      </c>
      <c r="F1987" t="s">
        <v>4628</v>
      </c>
      <c r="G1987" s="5">
        <v>22388</v>
      </c>
      <c r="H1987" t="s">
        <v>3288</v>
      </c>
      <c r="I1987">
        <v>1961</v>
      </c>
      <c r="J1987">
        <f>2025-Table_Customer_Lookup[[#This Row],[birth_year]]</f>
        <v>64</v>
      </c>
      <c r="K1987">
        <f ca="1">RANDBETWEEN(120,300)</f>
        <v>237</v>
      </c>
      <c r="N1987" s="13" t="str" cm="1">
        <f t="array" ref="N1987">_xlfn.IFS(Table_Customer_Lookup[[#This Row],[home_store]]=3,"Low",Table_Customer_Lookup[[#This Row],[home_store]]=5,"Middle",Table_Customer_Lookup[[#This Row],[home_store]]=8,"High")</f>
        <v>Low</v>
      </c>
      <c r="O1987" s="12">
        <f t="shared" ref="O1987:O2050" si="31">LEN(C1987)</f>
        <v>12</v>
      </c>
      <c r="P1987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Luke</v>
      </c>
      <c r="Q1987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Beasley</v>
      </c>
    </row>
    <row r="1988" spans="1:17" x14ac:dyDescent="0.3">
      <c r="A1988">
        <v>66</v>
      </c>
      <c r="B1988">
        <v>3</v>
      </c>
      <c r="C1988" t="s">
        <v>4629</v>
      </c>
      <c r="D1988" t="s">
        <v>4630</v>
      </c>
      <c r="E1988" s="5">
        <v>42918</v>
      </c>
      <c r="F1988" t="s">
        <v>4631</v>
      </c>
      <c r="G1988" s="5">
        <v>22450</v>
      </c>
      <c r="H1988" t="s">
        <v>3288</v>
      </c>
      <c r="I1988">
        <v>1961</v>
      </c>
      <c r="J1988">
        <f>2025-Table_Customer_Lookup[[#This Row],[birth_year]]</f>
        <v>64</v>
      </c>
      <c r="K1988">
        <f ca="1">RANDBETWEEN(120,300)</f>
        <v>216</v>
      </c>
      <c r="N1988" s="13" t="str" cm="1">
        <f t="array" ref="N1988">_xlfn.IFS(Table_Customer_Lookup[[#This Row],[home_store]]=3,"Low",Table_Customer_Lookup[[#This Row],[home_store]]=5,"Middle",Table_Customer_Lookup[[#This Row],[home_store]]=8,"High")</f>
        <v>Low</v>
      </c>
      <c r="O1988" s="12">
        <f t="shared" si="31"/>
        <v>16</v>
      </c>
      <c r="P1988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Armando</v>
      </c>
      <c r="Q1988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Faulkner</v>
      </c>
    </row>
    <row r="1989" spans="1:17" x14ac:dyDescent="0.3">
      <c r="A1989">
        <v>69</v>
      </c>
      <c r="B1989">
        <v>3</v>
      </c>
      <c r="C1989" t="s">
        <v>4638</v>
      </c>
      <c r="D1989" t="s">
        <v>4639</v>
      </c>
      <c r="E1989" s="5">
        <v>42927</v>
      </c>
      <c r="F1989" t="s">
        <v>4640</v>
      </c>
      <c r="G1989" s="5">
        <v>22637</v>
      </c>
      <c r="H1989" t="s">
        <v>3288</v>
      </c>
      <c r="I1989">
        <v>1961</v>
      </c>
      <c r="J1989">
        <f>2025-Table_Customer_Lookup[[#This Row],[birth_year]]</f>
        <v>64</v>
      </c>
      <c r="K1989">
        <f ca="1">RANDBETWEEN(120,300)</f>
        <v>187</v>
      </c>
      <c r="N1989" s="13" t="str" cm="1">
        <f t="array" ref="N1989">_xlfn.IFS(Table_Customer_Lookup[[#This Row],[home_store]]=3,"Low",Table_Customer_Lookup[[#This Row],[home_store]]=5,"Middle",Table_Customer_Lookup[[#This Row],[home_store]]=8,"High")</f>
        <v>Low</v>
      </c>
      <c r="O1989" s="12">
        <f t="shared" si="31"/>
        <v>12</v>
      </c>
      <c r="P1989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Caesar</v>
      </c>
      <c r="Q1989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Estes</v>
      </c>
    </row>
    <row r="1990" spans="1:17" x14ac:dyDescent="0.3">
      <c r="A1990">
        <v>70</v>
      </c>
      <c r="B1990">
        <v>3</v>
      </c>
      <c r="C1990" t="s">
        <v>4641</v>
      </c>
      <c r="D1990" t="s">
        <v>4642</v>
      </c>
      <c r="E1990" s="5">
        <v>42929</v>
      </c>
      <c r="F1990" t="s">
        <v>4643</v>
      </c>
      <c r="G1990" s="5">
        <v>22699</v>
      </c>
      <c r="H1990" t="s">
        <v>3288</v>
      </c>
      <c r="I1990">
        <v>1962</v>
      </c>
      <c r="J1990">
        <f>2025-Table_Customer_Lookup[[#This Row],[birth_year]]</f>
        <v>63</v>
      </c>
      <c r="K1990">
        <f ca="1">RANDBETWEEN(120,300)</f>
        <v>288</v>
      </c>
      <c r="N1990" s="13" t="str" cm="1">
        <f t="array" ref="N1990">_xlfn.IFS(Table_Customer_Lookup[[#This Row],[home_store]]=3,"Low",Table_Customer_Lookup[[#This Row],[home_store]]=5,"Middle",Table_Customer_Lookup[[#This Row],[home_store]]=8,"High")</f>
        <v>Low</v>
      </c>
      <c r="O1990" s="12">
        <f t="shared" si="31"/>
        <v>11</v>
      </c>
      <c r="P1990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Ivor</v>
      </c>
      <c r="Q1990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Levine</v>
      </c>
    </row>
    <row r="1991" spans="1:17" x14ac:dyDescent="0.3">
      <c r="A1991">
        <v>72</v>
      </c>
      <c r="B1991">
        <v>3</v>
      </c>
      <c r="C1991" t="s">
        <v>4647</v>
      </c>
      <c r="D1991" t="s">
        <v>4648</v>
      </c>
      <c r="E1991" s="5">
        <v>42935</v>
      </c>
      <c r="F1991" t="s">
        <v>4649</v>
      </c>
      <c r="G1991" s="5">
        <v>22823</v>
      </c>
      <c r="H1991" t="s">
        <v>3288</v>
      </c>
      <c r="I1991">
        <v>1962</v>
      </c>
      <c r="J1991">
        <f>2025-Table_Customer_Lookup[[#This Row],[birth_year]]</f>
        <v>63</v>
      </c>
      <c r="K1991">
        <f ca="1">RANDBETWEEN(120,300)</f>
        <v>279</v>
      </c>
      <c r="N1991" s="13" t="str" cm="1">
        <f t="array" ref="N1991">_xlfn.IFS(Table_Customer_Lookup[[#This Row],[home_store]]=3,"Low",Table_Customer_Lookup[[#This Row],[home_store]]=5,"Middle",Table_Customer_Lookup[[#This Row],[home_store]]=8,"High")</f>
        <v>Low</v>
      </c>
      <c r="O1991" s="12">
        <f t="shared" si="31"/>
        <v>11</v>
      </c>
      <c r="P1991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Axel</v>
      </c>
      <c r="Q1991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Fields</v>
      </c>
    </row>
    <row r="1992" spans="1:17" x14ac:dyDescent="0.3">
      <c r="A1992">
        <v>75</v>
      </c>
      <c r="B1992">
        <v>3</v>
      </c>
      <c r="C1992" t="s">
        <v>4656</v>
      </c>
      <c r="D1992" t="s">
        <v>4657</v>
      </c>
      <c r="E1992" s="5">
        <v>42943</v>
      </c>
      <c r="F1992" t="s">
        <v>4658</v>
      </c>
      <c r="G1992" s="5">
        <v>23010</v>
      </c>
      <c r="H1992" t="s">
        <v>3288</v>
      </c>
      <c r="I1992">
        <v>1962</v>
      </c>
      <c r="J1992">
        <f>2025-Table_Customer_Lookup[[#This Row],[birth_year]]</f>
        <v>63</v>
      </c>
      <c r="K1992">
        <f ca="1">RANDBETWEEN(120,300)</f>
        <v>233</v>
      </c>
      <c r="N1992" s="13" t="str" cm="1">
        <f t="array" ref="N1992">_xlfn.IFS(Table_Customer_Lookup[[#This Row],[home_store]]=3,"Low",Table_Customer_Lookup[[#This Row],[home_store]]=5,"Middle",Table_Customer_Lookup[[#This Row],[home_store]]=8,"High")</f>
        <v>Low</v>
      </c>
      <c r="O1992" s="12">
        <f t="shared" si="31"/>
        <v>12</v>
      </c>
      <c r="P1992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Giacomo</v>
      </c>
      <c r="Q1992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Luna</v>
      </c>
    </row>
    <row r="1993" spans="1:17" x14ac:dyDescent="0.3">
      <c r="A1993">
        <v>78</v>
      </c>
      <c r="B1993">
        <v>3</v>
      </c>
      <c r="C1993" t="s">
        <v>4665</v>
      </c>
      <c r="D1993" t="s">
        <v>4666</v>
      </c>
      <c r="E1993" s="5">
        <v>42952</v>
      </c>
      <c r="F1993" t="s">
        <v>4667</v>
      </c>
      <c r="G1993" s="5">
        <v>23196</v>
      </c>
      <c r="H1993" t="s">
        <v>3288</v>
      </c>
      <c r="I1993">
        <v>1963</v>
      </c>
      <c r="J1993">
        <f>2025-Table_Customer_Lookup[[#This Row],[birth_year]]</f>
        <v>62</v>
      </c>
      <c r="K1993">
        <f ca="1">RANDBETWEEN(120,300)</f>
        <v>139</v>
      </c>
      <c r="N1993" s="13" t="str" cm="1">
        <f t="array" ref="N1993">_xlfn.IFS(Table_Customer_Lookup[[#This Row],[home_store]]=3,"Low",Table_Customer_Lookup[[#This Row],[home_store]]=5,"Middle",Table_Customer_Lookup[[#This Row],[home_store]]=8,"High")</f>
        <v>Low</v>
      </c>
      <c r="O1993" s="12">
        <f t="shared" si="31"/>
        <v>12</v>
      </c>
      <c r="P1993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Kato</v>
      </c>
      <c r="Q1993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Bentley</v>
      </c>
    </row>
    <row r="1994" spans="1:17" x14ac:dyDescent="0.3">
      <c r="A1994">
        <v>80</v>
      </c>
      <c r="B1994">
        <v>3</v>
      </c>
      <c r="C1994" t="s">
        <v>4671</v>
      </c>
      <c r="D1994" t="s">
        <v>4672</v>
      </c>
      <c r="E1994" s="5">
        <v>42957</v>
      </c>
      <c r="F1994" t="s">
        <v>4673</v>
      </c>
      <c r="G1994" s="5">
        <v>23320</v>
      </c>
      <c r="H1994" t="s">
        <v>3288</v>
      </c>
      <c r="I1994">
        <v>1963</v>
      </c>
      <c r="J1994">
        <f>2025-Table_Customer_Lookup[[#This Row],[birth_year]]</f>
        <v>62</v>
      </c>
      <c r="K1994">
        <f ca="1">RANDBETWEEN(120,300)</f>
        <v>289</v>
      </c>
      <c r="N1994" s="13" t="str" cm="1">
        <f t="array" ref="N1994">_xlfn.IFS(Table_Customer_Lookup[[#This Row],[home_store]]=3,"Low",Table_Customer_Lookup[[#This Row],[home_store]]=5,"Middle",Table_Customer_Lookup[[#This Row],[home_store]]=8,"High")</f>
        <v>Low</v>
      </c>
      <c r="O1994" s="12">
        <f t="shared" si="31"/>
        <v>16</v>
      </c>
      <c r="P1994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Benjamin</v>
      </c>
      <c r="Q1994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Mcguire</v>
      </c>
    </row>
    <row r="1995" spans="1:17" x14ac:dyDescent="0.3">
      <c r="A1995">
        <v>81</v>
      </c>
      <c r="B1995">
        <v>3</v>
      </c>
      <c r="C1995" t="s">
        <v>4674</v>
      </c>
      <c r="D1995" t="s">
        <v>4675</v>
      </c>
      <c r="E1995" s="5">
        <v>42960</v>
      </c>
      <c r="F1995" t="s">
        <v>4676</v>
      </c>
      <c r="G1995" s="5">
        <v>23382</v>
      </c>
      <c r="H1995" t="s">
        <v>3288</v>
      </c>
      <c r="I1995">
        <v>1964</v>
      </c>
      <c r="J1995">
        <f>2025-Table_Customer_Lookup[[#This Row],[birth_year]]</f>
        <v>61</v>
      </c>
      <c r="K1995">
        <f ca="1">RANDBETWEEN(120,300)</f>
        <v>146</v>
      </c>
      <c r="N1995" s="13" t="str" cm="1">
        <f t="array" ref="N1995">_xlfn.IFS(Table_Customer_Lookup[[#This Row],[home_store]]=3,"Low",Table_Customer_Lookup[[#This Row],[home_store]]=5,"Middle",Table_Customer_Lookup[[#This Row],[home_store]]=8,"High")</f>
        <v>Low</v>
      </c>
      <c r="O1995" s="12">
        <f t="shared" si="31"/>
        <v>13</v>
      </c>
      <c r="P1995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Donovan</v>
      </c>
      <c r="Q1995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Russo</v>
      </c>
    </row>
    <row r="1996" spans="1:17" x14ac:dyDescent="0.3">
      <c r="A1996">
        <v>84</v>
      </c>
      <c r="B1996">
        <v>3</v>
      </c>
      <c r="C1996" t="s">
        <v>4683</v>
      </c>
      <c r="D1996" t="s">
        <v>4684</v>
      </c>
      <c r="E1996" s="5">
        <v>42968</v>
      </c>
      <c r="F1996" t="s">
        <v>4685</v>
      </c>
      <c r="G1996" s="5">
        <v>23569</v>
      </c>
      <c r="H1996" t="s">
        <v>3288</v>
      </c>
      <c r="I1996">
        <v>1964</v>
      </c>
      <c r="J1996">
        <f>2025-Table_Customer_Lookup[[#This Row],[birth_year]]</f>
        <v>61</v>
      </c>
      <c r="K1996">
        <f ca="1">RANDBETWEEN(120,300)</f>
        <v>236</v>
      </c>
      <c r="N1996" s="13" t="str" cm="1">
        <f t="array" ref="N1996">_xlfn.IFS(Table_Customer_Lookup[[#This Row],[home_store]]=3,"Low",Table_Customer_Lookup[[#This Row],[home_store]]=5,"Middle",Table_Customer_Lookup[[#This Row],[home_store]]=8,"High")</f>
        <v>Low</v>
      </c>
      <c r="O1996" s="12">
        <f t="shared" si="31"/>
        <v>14</v>
      </c>
      <c r="P1996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Kareem</v>
      </c>
      <c r="Q1996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Sanchez</v>
      </c>
    </row>
    <row r="1997" spans="1:17" x14ac:dyDescent="0.3">
      <c r="A1997">
        <v>85</v>
      </c>
      <c r="B1997">
        <v>3</v>
      </c>
      <c r="C1997" t="s">
        <v>4686</v>
      </c>
      <c r="D1997" t="s">
        <v>4687</v>
      </c>
      <c r="E1997" s="5">
        <v>42971</v>
      </c>
      <c r="F1997" t="s">
        <v>4688</v>
      </c>
      <c r="G1997" s="5">
        <v>23631</v>
      </c>
      <c r="H1997" t="s">
        <v>3288</v>
      </c>
      <c r="I1997">
        <v>1964</v>
      </c>
      <c r="J1997">
        <f>2025-Table_Customer_Lookup[[#This Row],[birth_year]]</f>
        <v>61</v>
      </c>
      <c r="K1997">
        <f ca="1">RANDBETWEEN(120,300)</f>
        <v>212</v>
      </c>
      <c r="N1997" s="13" t="str" cm="1">
        <f t="array" ref="N1997">_xlfn.IFS(Table_Customer_Lookup[[#This Row],[home_store]]=3,"Low",Table_Customer_Lookup[[#This Row],[home_store]]=5,"Middle",Table_Customer_Lookup[[#This Row],[home_store]]=8,"High")</f>
        <v>Low</v>
      </c>
      <c r="O1997" s="12">
        <f t="shared" si="31"/>
        <v>9</v>
      </c>
      <c r="P1997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Kibo</v>
      </c>
      <c r="Q1997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Mayo</v>
      </c>
    </row>
    <row r="1998" spans="1:17" x14ac:dyDescent="0.3">
      <c r="A1998">
        <v>87</v>
      </c>
      <c r="B1998">
        <v>3</v>
      </c>
      <c r="C1998" t="s">
        <v>4692</v>
      </c>
      <c r="D1998" t="s">
        <v>4693</v>
      </c>
      <c r="E1998" s="5">
        <v>42976</v>
      </c>
      <c r="F1998" t="s">
        <v>4694</v>
      </c>
      <c r="G1998" s="5">
        <v>23755</v>
      </c>
      <c r="H1998" t="s">
        <v>3288</v>
      </c>
      <c r="I1998">
        <v>1965</v>
      </c>
      <c r="J1998">
        <f>2025-Table_Customer_Lookup[[#This Row],[birth_year]]</f>
        <v>60</v>
      </c>
      <c r="K1998">
        <f ca="1">RANDBETWEEN(120,300)</f>
        <v>284</v>
      </c>
      <c r="N1998" s="13" t="str" cm="1">
        <f t="array" ref="N1998">_xlfn.IFS(Table_Customer_Lookup[[#This Row],[home_store]]=3,"Low",Table_Customer_Lookup[[#This Row],[home_store]]=5,"Middle",Table_Customer_Lookup[[#This Row],[home_store]]=8,"High")</f>
        <v>Low</v>
      </c>
      <c r="O1998" s="12">
        <f t="shared" si="31"/>
        <v>12</v>
      </c>
      <c r="P1998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Porter</v>
      </c>
      <c r="Q1998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Green</v>
      </c>
    </row>
    <row r="1999" spans="1:17" x14ac:dyDescent="0.3">
      <c r="A1999">
        <v>90</v>
      </c>
      <c r="B1999">
        <v>3</v>
      </c>
      <c r="C1999" t="s">
        <v>4701</v>
      </c>
      <c r="D1999" t="s">
        <v>4702</v>
      </c>
      <c r="E1999" s="5">
        <v>42985</v>
      </c>
      <c r="F1999" t="s">
        <v>4703</v>
      </c>
      <c r="G1999" s="5">
        <v>23942</v>
      </c>
      <c r="H1999" t="s">
        <v>3288</v>
      </c>
      <c r="I1999">
        <v>1965</v>
      </c>
      <c r="J1999">
        <f>2025-Table_Customer_Lookup[[#This Row],[birth_year]]</f>
        <v>60</v>
      </c>
      <c r="K1999">
        <f ca="1">RANDBETWEEN(120,300)</f>
        <v>230</v>
      </c>
      <c r="N1999" s="13" t="str" cm="1">
        <f t="array" ref="N1999">_xlfn.IFS(Table_Customer_Lookup[[#This Row],[home_store]]=3,"Low",Table_Customer_Lookup[[#This Row],[home_store]]=5,"Middle",Table_Customer_Lookup[[#This Row],[home_store]]=8,"High")</f>
        <v>Low</v>
      </c>
      <c r="O1999" s="12">
        <f t="shared" si="31"/>
        <v>16</v>
      </c>
      <c r="P1999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Brendan</v>
      </c>
      <c r="Q1999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Mitchell</v>
      </c>
    </row>
    <row r="2000" spans="1:17" x14ac:dyDescent="0.3">
      <c r="A2000">
        <v>93</v>
      </c>
      <c r="B2000">
        <v>3</v>
      </c>
      <c r="C2000" t="s">
        <v>4710</v>
      </c>
      <c r="D2000" t="s">
        <v>4711</v>
      </c>
      <c r="E2000" s="5">
        <v>42993</v>
      </c>
      <c r="F2000" t="s">
        <v>4712</v>
      </c>
      <c r="G2000" s="5">
        <v>24128</v>
      </c>
      <c r="H2000" t="s">
        <v>3288</v>
      </c>
      <c r="I2000">
        <v>1966</v>
      </c>
      <c r="J2000">
        <f>2025-Table_Customer_Lookup[[#This Row],[birth_year]]</f>
        <v>59</v>
      </c>
      <c r="K2000">
        <f ca="1">RANDBETWEEN(120,300)</f>
        <v>251</v>
      </c>
      <c r="N2000" s="13" t="str" cm="1">
        <f t="array" ref="N2000">_xlfn.IFS(Table_Customer_Lookup[[#This Row],[home_store]]=3,"Low",Table_Customer_Lookup[[#This Row],[home_store]]=5,"Middle",Table_Customer_Lookup[[#This Row],[home_store]]=8,"High")</f>
        <v>Low</v>
      </c>
      <c r="O2000" s="12">
        <f t="shared" si="31"/>
        <v>11</v>
      </c>
      <c r="P2000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Ian</v>
      </c>
      <c r="Q2000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Jimenez</v>
      </c>
    </row>
    <row r="2001" spans="1:17" x14ac:dyDescent="0.3">
      <c r="A2001">
        <v>95</v>
      </c>
      <c r="B2001">
        <v>3</v>
      </c>
      <c r="C2001" t="s">
        <v>4716</v>
      </c>
      <c r="D2001" t="s">
        <v>4717</v>
      </c>
      <c r="E2001" s="5">
        <v>42998</v>
      </c>
      <c r="F2001" t="s">
        <v>4718</v>
      </c>
      <c r="G2001" s="5">
        <v>24252</v>
      </c>
      <c r="H2001" t="s">
        <v>3288</v>
      </c>
      <c r="I2001">
        <v>1966</v>
      </c>
      <c r="J2001">
        <f>2025-Table_Customer_Lookup[[#This Row],[birth_year]]</f>
        <v>59</v>
      </c>
      <c r="K2001">
        <f ca="1">RANDBETWEEN(120,300)</f>
        <v>177</v>
      </c>
      <c r="N2001" s="13" t="str" cm="1">
        <f t="array" ref="N2001">_xlfn.IFS(Table_Customer_Lookup[[#This Row],[home_store]]=3,"Low",Table_Customer_Lookup[[#This Row],[home_store]]=5,"Middle",Table_Customer_Lookup[[#This Row],[home_store]]=8,"High")</f>
        <v>Low</v>
      </c>
      <c r="O2001" s="12">
        <f t="shared" si="31"/>
        <v>14</v>
      </c>
      <c r="P2001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Gabriel</v>
      </c>
      <c r="Q2001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Vargas</v>
      </c>
    </row>
    <row r="2002" spans="1:17" x14ac:dyDescent="0.3">
      <c r="A2002">
        <v>96</v>
      </c>
      <c r="B2002">
        <v>3</v>
      </c>
      <c r="C2002" t="s">
        <v>4719</v>
      </c>
      <c r="D2002" t="s">
        <v>4720</v>
      </c>
      <c r="E2002" s="5">
        <v>43001</v>
      </c>
      <c r="F2002" t="s">
        <v>4721</v>
      </c>
      <c r="G2002" s="5">
        <v>24314</v>
      </c>
      <c r="H2002" t="s">
        <v>3288</v>
      </c>
      <c r="I2002">
        <v>1966</v>
      </c>
      <c r="J2002">
        <f>2025-Table_Customer_Lookup[[#This Row],[birth_year]]</f>
        <v>59</v>
      </c>
      <c r="K2002">
        <f ca="1">RANDBETWEEN(120,300)</f>
        <v>220</v>
      </c>
      <c r="N2002" s="13" t="str" cm="1">
        <f t="array" ref="N2002">_xlfn.IFS(Table_Customer_Lookup[[#This Row],[home_store]]=3,"Low",Table_Customer_Lookup[[#This Row],[home_store]]=5,"Middle",Table_Customer_Lookup[[#This Row],[home_store]]=8,"High")</f>
        <v>Low</v>
      </c>
      <c r="O2002" s="12">
        <f t="shared" si="31"/>
        <v>11</v>
      </c>
      <c r="P2002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Nigel</v>
      </c>
      <c r="Q2002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Yates</v>
      </c>
    </row>
    <row r="2003" spans="1:17" x14ac:dyDescent="0.3">
      <c r="A2003">
        <v>99</v>
      </c>
      <c r="B2003">
        <v>3</v>
      </c>
      <c r="C2003" t="s">
        <v>4728</v>
      </c>
      <c r="D2003" t="s">
        <v>4729</v>
      </c>
      <c r="E2003" s="5">
        <v>43009</v>
      </c>
      <c r="F2003" t="s">
        <v>4730</v>
      </c>
      <c r="G2003" s="5">
        <v>24501</v>
      </c>
      <c r="H2003" t="s">
        <v>3288</v>
      </c>
      <c r="I2003">
        <v>1967</v>
      </c>
      <c r="J2003">
        <f>2025-Table_Customer_Lookup[[#This Row],[birth_year]]</f>
        <v>58</v>
      </c>
      <c r="K2003">
        <f ca="1">RANDBETWEEN(120,300)</f>
        <v>254</v>
      </c>
      <c r="N2003" s="13" t="str" cm="1">
        <f t="array" ref="N2003">_xlfn.IFS(Table_Customer_Lookup[[#This Row],[home_store]]=3,"Low",Table_Customer_Lookup[[#This Row],[home_store]]=5,"Middle",Table_Customer_Lookup[[#This Row],[home_store]]=8,"High")</f>
        <v>Low</v>
      </c>
      <c r="O2003" s="12">
        <f t="shared" si="31"/>
        <v>15</v>
      </c>
      <c r="P2003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Orlando</v>
      </c>
      <c r="Q2003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Shields</v>
      </c>
    </row>
    <row r="2004" spans="1:17" x14ac:dyDescent="0.3">
      <c r="A2004">
        <v>100</v>
      </c>
      <c r="B2004">
        <v>3</v>
      </c>
      <c r="C2004" t="s">
        <v>4731</v>
      </c>
      <c r="D2004" t="s">
        <v>4732</v>
      </c>
      <c r="E2004" s="5">
        <v>43012</v>
      </c>
      <c r="F2004" t="s">
        <v>4733</v>
      </c>
      <c r="G2004" s="5">
        <v>24563</v>
      </c>
      <c r="H2004" t="s">
        <v>3288</v>
      </c>
      <c r="I2004">
        <v>1967</v>
      </c>
      <c r="J2004">
        <f>2025-Table_Customer_Lookup[[#This Row],[birth_year]]</f>
        <v>58</v>
      </c>
      <c r="K2004">
        <f ca="1">RANDBETWEEN(120,300)</f>
        <v>266</v>
      </c>
      <c r="N2004" s="13" t="str" cm="1">
        <f t="array" ref="N2004">_xlfn.IFS(Table_Customer_Lookup[[#This Row],[home_store]]=3,"Low",Table_Customer_Lookup[[#This Row],[home_store]]=5,"Middle",Table_Customer_Lookup[[#This Row],[home_store]]=8,"High")</f>
        <v>Low</v>
      </c>
      <c r="O2004" s="12">
        <f t="shared" si="31"/>
        <v>13</v>
      </c>
      <c r="P2004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Boris</v>
      </c>
      <c r="Q2004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Estrada</v>
      </c>
    </row>
    <row r="2005" spans="1:17" x14ac:dyDescent="0.3">
      <c r="A2005">
        <v>102</v>
      </c>
      <c r="B2005">
        <v>3</v>
      </c>
      <c r="C2005" t="s">
        <v>4737</v>
      </c>
      <c r="D2005" t="s">
        <v>4738</v>
      </c>
      <c r="E2005" s="5">
        <v>43018</v>
      </c>
      <c r="F2005" t="s">
        <v>4739</v>
      </c>
      <c r="G2005" s="5">
        <v>24687</v>
      </c>
      <c r="H2005" t="s">
        <v>3288</v>
      </c>
      <c r="I2005">
        <v>1967</v>
      </c>
      <c r="J2005">
        <f>2025-Table_Customer_Lookup[[#This Row],[birth_year]]</f>
        <v>58</v>
      </c>
      <c r="K2005">
        <f ca="1">RANDBETWEEN(120,300)</f>
        <v>274</v>
      </c>
      <c r="N2005" s="13" t="str" cm="1">
        <f t="array" ref="N2005">_xlfn.IFS(Table_Customer_Lookup[[#This Row],[home_store]]=3,"Low",Table_Customer_Lookup[[#This Row],[home_store]]=5,"Middle",Table_Customer_Lookup[[#This Row],[home_store]]=8,"High")</f>
        <v>Low</v>
      </c>
      <c r="O2005" s="12">
        <f t="shared" si="31"/>
        <v>16</v>
      </c>
      <c r="P2005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Tyrone</v>
      </c>
      <c r="Q2005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Armstrong</v>
      </c>
    </row>
    <row r="2006" spans="1:17" x14ac:dyDescent="0.3">
      <c r="A2006">
        <v>105</v>
      </c>
      <c r="B2006">
        <v>3</v>
      </c>
      <c r="C2006" t="s">
        <v>4746</v>
      </c>
      <c r="D2006" t="s">
        <v>4747</v>
      </c>
      <c r="E2006" s="5">
        <v>43026</v>
      </c>
      <c r="F2006" t="s">
        <v>4748</v>
      </c>
      <c r="G2006" s="5">
        <v>24874</v>
      </c>
      <c r="H2006" t="s">
        <v>3288</v>
      </c>
      <c r="I2006">
        <v>1968</v>
      </c>
      <c r="J2006">
        <f>2025-Table_Customer_Lookup[[#This Row],[birth_year]]</f>
        <v>57</v>
      </c>
      <c r="K2006">
        <f ca="1">RANDBETWEEN(120,300)</f>
        <v>136</v>
      </c>
      <c r="N2006" s="13" t="str" cm="1">
        <f t="array" ref="N2006">_xlfn.IFS(Table_Customer_Lookup[[#This Row],[home_store]]=3,"Low",Table_Customer_Lookup[[#This Row],[home_store]]=5,"Middle",Table_Customer_Lookup[[#This Row],[home_store]]=8,"High")</f>
        <v>Low</v>
      </c>
      <c r="O2006" s="12">
        <f t="shared" si="31"/>
        <v>14</v>
      </c>
      <c r="P2006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Ulric</v>
      </c>
      <c r="Q2006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Bradshaw</v>
      </c>
    </row>
    <row r="2007" spans="1:17" x14ac:dyDescent="0.3">
      <c r="A2007">
        <v>108</v>
      </c>
      <c r="B2007">
        <v>3</v>
      </c>
      <c r="C2007" t="s">
        <v>4755</v>
      </c>
      <c r="D2007" t="s">
        <v>4756</v>
      </c>
      <c r="E2007" s="5">
        <v>43034</v>
      </c>
      <c r="F2007" t="s">
        <v>4757</v>
      </c>
      <c r="G2007" s="5">
        <v>25060</v>
      </c>
      <c r="H2007" t="s">
        <v>3288</v>
      </c>
      <c r="I2007">
        <v>1968</v>
      </c>
      <c r="J2007">
        <f>2025-Table_Customer_Lookup[[#This Row],[birth_year]]</f>
        <v>57</v>
      </c>
      <c r="K2007">
        <f ca="1">RANDBETWEEN(120,300)</f>
        <v>273</v>
      </c>
      <c r="N2007" s="13" t="str" cm="1">
        <f t="array" ref="N2007">_xlfn.IFS(Table_Customer_Lookup[[#This Row],[home_store]]=3,"Low",Table_Customer_Lookup[[#This Row],[home_store]]=5,"Middle",Table_Customer_Lookup[[#This Row],[home_store]]=8,"High")</f>
        <v>Low</v>
      </c>
      <c r="O2007" s="12">
        <f t="shared" si="31"/>
        <v>15</v>
      </c>
      <c r="P2007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Herrod</v>
      </c>
      <c r="Q2007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Garrison</v>
      </c>
    </row>
    <row r="2008" spans="1:17" x14ac:dyDescent="0.3">
      <c r="A2008">
        <v>110</v>
      </c>
      <c r="B2008">
        <v>3</v>
      </c>
      <c r="C2008" t="s">
        <v>4761</v>
      </c>
      <c r="D2008" t="s">
        <v>4762</v>
      </c>
      <c r="E2008" s="5">
        <v>43040</v>
      </c>
      <c r="F2008" t="s">
        <v>4763</v>
      </c>
      <c r="G2008" s="5">
        <v>25184</v>
      </c>
      <c r="H2008" t="s">
        <v>3288</v>
      </c>
      <c r="I2008">
        <v>1968</v>
      </c>
      <c r="J2008">
        <f>2025-Table_Customer_Lookup[[#This Row],[birth_year]]</f>
        <v>57</v>
      </c>
      <c r="K2008">
        <f ca="1">RANDBETWEEN(120,300)</f>
        <v>150</v>
      </c>
      <c r="N2008" s="13" t="str" cm="1">
        <f t="array" ref="N2008">_xlfn.IFS(Table_Customer_Lookup[[#This Row],[home_store]]=3,"Low",Table_Customer_Lookup[[#This Row],[home_store]]=5,"Middle",Table_Customer_Lookup[[#This Row],[home_store]]=8,"High")</f>
        <v>Low</v>
      </c>
      <c r="O2008" s="12">
        <f t="shared" si="31"/>
        <v>14</v>
      </c>
      <c r="P2008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Keane</v>
      </c>
      <c r="Q2008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Robinson</v>
      </c>
    </row>
    <row r="2009" spans="1:17" x14ac:dyDescent="0.3">
      <c r="A2009">
        <v>111</v>
      </c>
      <c r="B2009">
        <v>3</v>
      </c>
      <c r="C2009" t="s">
        <v>4764</v>
      </c>
      <c r="D2009" t="s">
        <v>4765</v>
      </c>
      <c r="E2009" s="5">
        <v>43042</v>
      </c>
      <c r="F2009" t="s">
        <v>4766</v>
      </c>
      <c r="G2009" s="5">
        <v>25246</v>
      </c>
      <c r="H2009" t="s">
        <v>3288</v>
      </c>
      <c r="I2009">
        <v>1969</v>
      </c>
      <c r="J2009">
        <f>2025-Table_Customer_Lookup[[#This Row],[birth_year]]</f>
        <v>56</v>
      </c>
      <c r="K2009">
        <f ca="1">RANDBETWEEN(120,300)</f>
        <v>281</v>
      </c>
      <c r="N2009" s="13" t="str" cm="1">
        <f t="array" ref="N2009">_xlfn.IFS(Table_Customer_Lookup[[#This Row],[home_store]]=3,"Low",Table_Customer_Lookup[[#This Row],[home_store]]=5,"Middle",Table_Customer_Lookup[[#This Row],[home_store]]=8,"High")</f>
        <v>Low</v>
      </c>
      <c r="O2009" s="12">
        <f t="shared" si="31"/>
        <v>16</v>
      </c>
      <c r="P2009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Isaiah</v>
      </c>
      <c r="Q2009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Stevenson</v>
      </c>
    </row>
    <row r="2010" spans="1:17" x14ac:dyDescent="0.3">
      <c r="A2010">
        <v>114</v>
      </c>
      <c r="B2010">
        <v>3</v>
      </c>
      <c r="C2010" t="s">
        <v>4773</v>
      </c>
      <c r="D2010" t="s">
        <v>4774</v>
      </c>
      <c r="E2010" s="5">
        <v>43051</v>
      </c>
      <c r="F2010" t="s">
        <v>4775</v>
      </c>
      <c r="G2010" s="5">
        <v>25433</v>
      </c>
      <c r="H2010" t="s">
        <v>3288</v>
      </c>
      <c r="I2010">
        <v>1969</v>
      </c>
      <c r="J2010">
        <f>2025-Table_Customer_Lookup[[#This Row],[birth_year]]</f>
        <v>56</v>
      </c>
      <c r="K2010">
        <f ca="1">RANDBETWEEN(120,300)</f>
        <v>244</v>
      </c>
      <c r="N2010" s="13" t="str" cm="1">
        <f t="array" ref="N2010">_xlfn.IFS(Table_Customer_Lookup[[#This Row],[home_store]]=3,"Low",Table_Customer_Lookup[[#This Row],[home_store]]=5,"Middle",Table_Customer_Lookup[[#This Row],[home_store]]=8,"High")</f>
        <v>Low</v>
      </c>
      <c r="O2010" s="12">
        <f t="shared" si="31"/>
        <v>13</v>
      </c>
      <c r="P2010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Aquila</v>
      </c>
      <c r="Q2010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Strong</v>
      </c>
    </row>
    <row r="2011" spans="1:17" x14ac:dyDescent="0.3">
      <c r="A2011">
        <v>115</v>
      </c>
      <c r="B2011">
        <v>3</v>
      </c>
      <c r="C2011" t="s">
        <v>4776</v>
      </c>
      <c r="D2011" t="s">
        <v>4777</v>
      </c>
      <c r="E2011" s="5">
        <v>43054</v>
      </c>
      <c r="F2011" t="s">
        <v>4778</v>
      </c>
      <c r="G2011" s="5">
        <v>25495</v>
      </c>
      <c r="H2011" t="s">
        <v>3288</v>
      </c>
      <c r="I2011">
        <v>1969</v>
      </c>
      <c r="J2011">
        <f>2025-Table_Customer_Lookup[[#This Row],[birth_year]]</f>
        <v>56</v>
      </c>
      <c r="K2011">
        <f ca="1">RANDBETWEEN(120,300)</f>
        <v>140</v>
      </c>
      <c r="N2011" s="13" t="str" cm="1">
        <f t="array" ref="N2011">_xlfn.IFS(Table_Customer_Lookup[[#This Row],[home_store]]=3,"Low",Table_Customer_Lookup[[#This Row],[home_store]]=5,"Middle",Table_Customer_Lookup[[#This Row],[home_store]]=8,"High")</f>
        <v>Low</v>
      </c>
      <c r="O2011" s="12">
        <f t="shared" si="31"/>
        <v>14</v>
      </c>
      <c r="P2011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Gabriel</v>
      </c>
      <c r="Q2011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Hansen</v>
      </c>
    </row>
    <row r="2012" spans="1:17" x14ac:dyDescent="0.3">
      <c r="A2012">
        <v>117</v>
      </c>
      <c r="B2012">
        <v>3</v>
      </c>
      <c r="C2012" t="s">
        <v>4782</v>
      </c>
      <c r="D2012" t="s">
        <v>4783</v>
      </c>
      <c r="E2012" s="5">
        <v>43059</v>
      </c>
      <c r="F2012" t="s">
        <v>4784</v>
      </c>
      <c r="G2012" s="5">
        <v>25619</v>
      </c>
      <c r="H2012" t="s">
        <v>3288</v>
      </c>
      <c r="I2012">
        <v>1970</v>
      </c>
      <c r="J2012">
        <f>2025-Table_Customer_Lookup[[#This Row],[birth_year]]</f>
        <v>55</v>
      </c>
      <c r="K2012">
        <f ca="1">RANDBETWEEN(120,300)</f>
        <v>272</v>
      </c>
      <c r="N2012" s="13" t="str" cm="1">
        <f t="array" ref="N2012">_xlfn.IFS(Table_Customer_Lookup[[#This Row],[home_store]]=3,"Low",Table_Customer_Lookup[[#This Row],[home_store]]=5,"Middle",Table_Customer_Lookup[[#This Row],[home_store]]=8,"High")</f>
        <v>Low</v>
      </c>
      <c r="O2012" s="12">
        <f t="shared" si="31"/>
        <v>12</v>
      </c>
      <c r="P2012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Lewis</v>
      </c>
      <c r="Q2012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Deleon</v>
      </c>
    </row>
    <row r="2013" spans="1:17" x14ac:dyDescent="0.3">
      <c r="A2013">
        <v>120</v>
      </c>
      <c r="B2013">
        <v>3</v>
      </c>
      <c r="C2013" t="s">
        <v>4791</v>
      </c>
      <c r="D2013" t="s">
        <v>4792</v>
      </c>
      <c r="E2013" s="5">
        <v>43067</v>
      </c>
      <c r="F2013" t="s">
        <v>4793</v>
      </c>
      <c r="G2013" s="5">
        <v>25806</v>
      </c>
      <c r="H2013" t="s">
        <v>3288</v>
      </c>
      <c r="I2013">
        <v>1970</v>
      </c>
      <c r="J2013">
        <f>2025-Table_Customer_Lookup[[#This Row],[birth_year]]</f>
        <v>55</v>
      </c>
      <c r="K2013">
        <f ca="1">RANDBETWEEN(120,300)</f>
        <v>278</v>
      </c>
      <c r="N2013" s="13" t="str" cm="1">
        <f t="array" ref="N2013">_xlfn.IFS(Table_Customer_Lookup[[#This Row],[home_store]]=3,"Low",Table_Customer_Lookup[[#This Row],[home_store]]=5,"Middle",Table_Customer_Lookup[[#This Row],[home_store]]=8,"High")</f>
        <v>Low</v>
      </c>
      <c r="O2013" s="12">
        <f t="shared" si="31"/>
        <v>12</v>
      </c>
      <c r="P2013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Emery</v>
      </c>
      <c r="Q2013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Stokes</v>
      </c>
    </row>
    <row r="2014" spans="1:17" x14ac:dyDescent="0.3">
      <c r="A2014">
        <v>121</v>
      </c>
      <c r="B2014">
        <v>3</v>
      </c>
      <c r="C2014" t="s">
        <v>4794</v>
      </c>
      <c r="D2014" t="s">
        <v>4795</v>
      </c>
      <c r="E2014" s="5">
        <v>43070</v>
      </c>
      <c r="F2014" t="s">
        <v>4796</v>
      </c>
      <c r="G2014" s="5">
        <v>25868</v>
      </c>
      <c r="H2014" t="s">
        <v>3288</v>
      </c>
      <c r="I2014">
        <v>1970</v>
      </c>
      <c r="J2014">
        <f>2025-Table_Customer_Lookup[[#This Row],[birth_year]]</f>
        <v>55</v>
      </c>
      <c r="K2014">
        <f ca="1">RANDBETWEEN(120,300)</f>
        <v>221</v>
      </c>
      <c r="N2014" s="13" t="str" cm="1">
        <f t="array" ref="N2014">_xlfn.IFS(Table_Customer_Lookup[[#This Row],[home_store]]=3,"Low",Table_Customer_Lookup[[#This Row],[home_store]]=5,"Middle",Table_Customer_Lookup[[#This Row],[home_store]]=8,"High")</f>
        <v>Low</v>
      </c>
      <c r="O2014" s="12">
        <f t="shared" si="31"/>
        <v>16</v>
      </c>
      <c r="P2014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Anthony</v>
      </c>
      <c r="Q2014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Santiago</v>
      </c>
    </row>
    <row r="2015" spans="1:17" x14ac:dyDescent="0.3">
      <c r="A2015">
        <v>123</v>
      </c>
      <c r="B2015">
        <v>3</v>
      </c>
      <c r="C2015" t="s">
        <v>4800</v>
      </c>
      <c r="D2015" t="s">
        <v>4801</v>
      </c>
      <c r="E2015" s="5">
        <v>43076</v>
      </c>
      <c r="F2015" t="s">
        <v>4802</v>
      </c>
      <c r="G2015" s="5">
        <v>25992</v>
      </c>
      <c r="H2015" t="s">
        <v>3288</v>
      </c>
      <c r="I2015">
        <v>1971</v>
      </c>
      <c r="J2015">
        <f>2025-Table_Customer_Lookup[[#This Row],[birth_year]]</f>
        <v>54</v>
      </c>
      <c r="K2015">
        <f ca="1">RANDBETWEEN(120,300)</f>
        <v>264</v>
      </c>
      <c r="N2015" s="13" t="str" cm="1">
        <f t="array" ref="N2015">_xlfn.IFS(Table_Customer_Lookup[[#This Row],[home_store]]=3,"Low",Table_Customer_Lookup[[#This Row],[home_store]]=5,"Middle",Table_Customer_Lookup[[#This Row],[home_store]]=8,"High")</f>
        <v>Low</v>
      </c>
      <c r="O2015" s="12">
        <f t="shared" si="31"/>
        <v>10</v>
      </c>
      <c r="P2015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Guy</v>
      </c>
      <c r="Q2015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Taylor</v>
      </c>
    </row>
    <row r="2016" spans="1:17" x14ac:dyDescent="0.3">
      <c r="A2016">
        <v>125</v>
      </c>
      <c r="B2016">
        <v>3</v>
      </c>
      <c r="C2016" t="s">
        <v>4806</v>
      </c>
      <c r="D2016" t="s">
        <v>4807</v>
      </c>
      <c r="E2016" s="5">
        <v>43081</v>
      </c>
      <c r="F2016" t="s">
        <v>4808</v>
      </c>
      <c r="G2016" s="5">
        <v>26116</v>
      </c>
      <c r="H2016" t="s">
        <v>3288</v>
      </c>
      <c r="I2016">
        <v>1971</v>
      </c>
      <c r="J2016">
        <f>2025-Table_Customer_Lookup[[#This Row],[birth_year]]</f>
        <v>54</v>
      </c>
      <c r="K2016">
        <f ca="1">RANDBETWEEN(120,300)</f>
        <v>228</v>
      </c>
      <c r="N2016" s="13" t="str" cm="1">
        <f t="array" ref="N2016">_xlfn.IFS(Table_Customer_Lookup[[#This Row],[home_store]]=3,"Low",Table_Customer_Lookup[[#This Row],[home_store]]=5,"Middle",Table_Customer_Lookup[[#This Row],[home_store]]=8,"High")</f>
        <v>Low</v>
      </c>
      <c r="O2016" s="12">
        <f t="shared" si="31"/>
        <v>16</v>
      </c>
      <c r="P2016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Alexander</v>
      </c>
      <c r="Q2016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Miller</v>
      </c>
    </row>
    <row r="2017" spans="1:17" x14ac:dyDescent="0.3">
      <c r="A2017">
        <v>126</v>
      </c>
      <c r="B2017">
        <v>3</v>
      </c>
      <c r="C2017" t="s">
        <v>4809</v>
      </c>
      <c r="D2017" t="s">
        <v>4810</v>
      </c>
      <c r="E2017" s="5">
        <v>43084</v>
      </c>
      <c r="F2017" t="s">
        <v>4811</v>
      </c>
      <c r="G2017" s="5">
        <v>26178</v>
      </c>
      <c r="H2017" t="s">
        <v>3288</v>
      </c>
      <c r="I2017">
        <v>1971</v>
      </c>
      <c r="J2017">
        <f>2025-Table_Customer_Lookup[[#This Row],[birth_year]]</f>
        <v>54</v>
      </c>
      <c r="K2017">
        <f ca="1">RANDBETWEEN(120,300)</f>
        <v>197</v>
      </c>
      <c r="N2017" s="13" t="str" cm="1">
        <f t="array" ref="N2017">_xlfn.IFS(Table_Customer_Lookup[[#This Row],[home_store]]=3,"Low",Table_Customer_Lookup[[#This Row],[home_store]]=5,"Middle",Table_Customer_Lookup[[#This Row],[home_store]]=8,"High")</f>
        <v>Low</v>
      </c>
      <c r="O2017" s="12">
        <f t="shared" si="31"/>
        <v>12</v>
      </c>
      <c r="P2017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Mark</v>
      </c>
      <c r="Q2017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Baldwin</v>
      </c>
    </row>
    <row r="2018" spans="1:17" x14ac:dyDescent="0.3">
      <c r="A2018">
        <v>129</v>
      </c>
      <c r="B2018">
        <v>3</v>
      </c>
      <c r="C2018" t="s">
        <v>4818</v>
      </c>
      <c r="D2018" t="s">
        <v>4819</v>
      </c>
      <c r="E2018" s="5">
        <v>43092</v>
      </c>
      <c r="F2018" t="s">
        <v>4820</v>
      </c>
      <c r="G2018" s="5">
        <v>26365</v>
      </c>
      <c r="H2018" t="s">
        <v>3288</v>
      </c>
      <c r="I2018">
        <v>1972</v>
      </c>
      <c r="J2018">
        <f>2025-Table_Customer_Lookup[[#This Row],[birth_year]]</f>
        <v>53</v>
      </c>
      <c r="K2018">
        <f ca="1">RANDBETWEEN(120,300)</f>
        <v>192</v>
      </c>
      <c r="N2018" s="13" t="str" cm="1">
        <f t="array" ref="N2018">_xlfn.IFS(Table_Customer_Lookup[[#This Row],[home_store]]=3,"Low",Table_Customer_Lookup[[#This Row],[home_store]]=5,"Middle",Table_Customer_Lookup[[#This Row],[home_store]]=8,"High")</f>
        <v>Low</v>
      </c>
      <c r="O2018" s="12">
        <f t="shared" si="31"/>
        <v>11</v>
      </c>
      <c r="P2018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Travis</v>
      </c>
      <c r="Q2018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Carr</v>
      </c>
    </row>
    <row r="2019" spans="1:17" x14ac:dyDescent="0.3">
      <c r="A2019">
        <v>130</v>
      </c>
      <c r="B2019">
        <v>3</v>
      </c>
      <c r="C2019" t="s">
        <v>4821</v>
      </c>
      <c r="D2019" t="s">
        <v>4822</v>
      </c>
      <c r="E2019" s="5">
        <v>43095</v>
      </c>
      <c r="F2019" t="s">
        <v>4823</v>
      </c>
      <c r="G2019" s="5">
        <v>26427</v>
      </c>
      <c r="H2019" t="s">
        <v>3288</v>
      </c>
      <c r="I2019">
        <v>1972</v>
      </c>
      <c r="J2019">
        <f>2025-Table_Customer_Lookup[[#This Row],[birth_year]]</f>
        <v>53</v>
      </c>
      <c r="K2019">
        <f ca="1">RANDBETWEEN(120,300)</f>
        <v>257</v>
      </c>
      <c r="N2019" s="13" t="str" cm="1">
        <f t="array" ref="N2019">_xlfn.IFS(Table_Customer_Lookup[[#This Row],[home_store]]=3,"Low",Table_Customer_Lookup[[#This Row],[home_store]]=5,"Middle",Table_Customer_Lookup[[#This Row],[home_store]]=8,"High")</f>
        <v>Low</v>
      </c>
      <c r="O2019" s="12">
        <f t="shared" si="31"/>
        <v>12</v>
      </c>
      <c r="P2019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Dale</v>
      </c>
      <c r="Q2019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Marquez</v>
      </c>
    </row>
    <row r="2020" spans="1:17" x14ac:dyDescent="0.3">
      <c r="A2020">
        <v>132</v>
      </c>
      <c r="B2020">
        <v>3</v>
      </c>
      <c r="C2020" t="s">
        <v>4827</v>
      </c>
      <c r="D2020" t="s">
        <v>4828</v>
      </c>
      <c r="E2020" s="5">
        <v>43100</v>
      </c>
      <c r="F2020" t="s">
        <v>4829</v>
      </c>
      <c r="G2020" s="5">
        <v>26551</v>
      </c>
      <c r="H2020" t="s">
        <v>3288</v>
      </c>
      <c r="I2020">
        <v>1972</v>
      </c>
      <c r="J2020">
        <f>2025-Table_Customer_Lookup[[#This Row],[birth_year]]</f>
        <v>53</v>
      </c>
      <c r="K2020">
        <f ca="1">RANDBETWEEN(120,300)</f>
        <v>169</v>
      </c>
      <c r="N2020" s="13" t="str" cm="1">
        <f t="array" ref="N2020">_xlfn.IFS(Table_Customer_Lookup[[#This Row],[home_store]]=3,"Low",Table_Customer_Lookup[[#This Row],[home_store]]=5,"Middle",Table_Customer_Lookup[[#This Row],[home_store]]=8,"High")</f>
        <v>Low</v>
      </c>
      <c r="O2020" s="12">
        <f t="shared" si="31"/>
        <v>11</v>
      </c>
      <c r="P2020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Tate</v>
      </c>
      <c r="Q2020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Albert</v>
      </c>
    </row>
    <row r="2021" spans="1:17" x14ac:dyDescent="0.3">
      <c r="A2021">
        <v>135</v>
      </c>
      <c r="B2021">
        <v>3</v>
      </c>
      <c r="C2021" t="s">
        <v>4836</v>
      </c>
      <c r="D2021" t="s">
        <v>4837</v>
      </c>
      <c r="E2021" s="5">
        <v>43109</v>
      </c>
      <c r="F2021" t="s">
        <v>4838</v>
      </c>
      <c r="G2021" s="5">
        <v>26738</v>
      </c>
      <c r="H2021" t="s">
        <v>3288</v>
      </c>
      <c r="I2021">
        <v>1973</v>
      </c>
      <c r="J2021">
        <f>2025-Table_Customer_Lookup[[#This Row],[birth_year]]</f>
        <v>52</v>
      </c>
      <c r="K2021">
        <f ca="1">RANDBETWEEN(120,300)</f>
        <v>180</v>
      </c>
      <c r="N2021" s="13" t="str" cm="1">
        <f t="array" ref="N2021">_xlfn.IFS(Table_Customer_Lookup[[#This Row],[home_store]]=3,"Low",Table_Customer_Lookup[[#This Row],[home_store]]=5,"Middle",Table_Customer_Lookup[[#This Row],[home_store]]=8,"High")</f>
        <v>Low</v>
      </c>
      <c r="O2021" s="12">
        <f t="shared" si="31"/>
        <v>14</v>
      </c>
      <c r="P2021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Matthew</v>
      </c>
      <c r="Q2021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Mcneil</v>
      </c>
    </row>
    <row r="2022" spans="1:17" x14ac:dyDescent="0.3">
      <c r="A2022">
        <v>138</v>
      </c>
      <c r="B2022">
        <v>3</v>
      </c>
      <c r="C2022" t="s">
        <v>4845</v>
      </c>
      <c r="D2022" t="s">
        <v>4846</v>
      </c>
      <c r="E2022" s="5">
        <v>43117</v>
      </c>
      <c r="F2022" t="s">
        <v>4847</v>
      </c>
      <c r="G2022" s="5">
        <v>26924</v>
      </c>
      <c r="H2022" t="s">
        <v>3288</v>
      </c>
      <c r="I2022">
        <v>1973</v>
      </c>
      <c r="J2022">
        <f>2025-Table_Customer_Lookup[[#This Row],[birth_year]]</f>
        <v>52</v>
      </c>
      <c r="K2022">
        <f ca="1">RANDBETWEEN(120,300)</f>
        <v>225</v>
      </c>
      <c r="N2022" s="13" t="str" cm="1">
        <f t="array" ref="N2022">_xlfn.IFS(Table_Customer_Lookup[[#This Row],[home_store]]=3,"Low",Table_Customer_Lookup[[#This Row],[home_store]]=5,"Middle",Table_Customer_Lookup[[#This Row],[home_store]]=8,"High")</f>
        <v>Low</v>
      </c>
      <c r="O2022" s="12">
        <f t="shared" si="31"/>
        <v>12</v>
      </c>
      <c r="P2022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Gary</v>
      </c>
      <c r="Q2022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Padilla</v>
      </c>
    </row>
    <row r="2023" spans="1:17" x14ac:dyDescent="0.3">
      <c r="A2023">
        <v>140</v>
      </c>
      <c r="B2023">
        <v>3</v>
      </c>
      <c r="C2023" t="s">
        <v>4851</v>
      </c>
      <c r="D2023" t="s">
        <v>4852</v>
      </c>
      <c r="E2023" s="5">
        <v>43122</v>
      </c>
      <c r="F2023" t="s">
        <v>4853</v>
      </c>
      <c r="G2023" s="5">
        <v>27048</v>
      </c>
      <c r="H2023" t="s">
        <v>3288</v>
      </c>
      <c r="I2023">
        <v>1974</v>
      </c>
      <c r="J2023">
        <f>2025-Table_Customer_Lookup[[#This Row],[birth_year]]</f>
        <v>51</v>
      </c>
      <c r="K2023">
        <f ca="1">RANDBETWEEN(120,300)</f>
        <v>141</v>
      </c>
      <c r="N2023" s="13" t="str" cm="1">
        <f t="array" ref="N2023">_xlfn.IFS(Table_Customer_Lookup[[#This Row],[home_store]]=3,"Low",Table_Customer_Lookup[[#This Row],[home_store]]=5,"Middle",Table_Customer_Lookup[[#This Row],[home_store]]=8,"High")</f>
        <v>Low</v>
      </c>
      <c r="O2023" s="12">
        <f t="shared" si="31"/>
        <v>11</v>
      </c>
      <c r="P2023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Elijah</v>
      </c>
      <c r="Q2023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Pate</v>
      </c>
    </row>
    <row r="2024" spans="1:17" x14ac:dyDescent="0.3">
      <c r="A2024">
        <v>141</v>
      </c>
      <c r="B2024">
        <v>3</v>
      </c>
      <c r="C2024" t="s">
        <v>4854</v>
      </c>
      <c r="D2024" t="s">
        <v>4855</v>
      </c>
      <c r="E2024" s="5">
        <v>43125</v>
      </c>
      <c r="F2024" t="s">
        <v>4856</v>
      </c>
      <c r="G2024" s="5">
        <v>27110</v>
      </c>
      <c r="H2024" t="s">
        <v>3288</v>
      </c>
      <c r="I2024">
        <v>1974</v>
      </c>
      <c r="J2024">
        <f>2025-Table_Customer_Lookup[[#This Row],[birth_year]]</f>
        <v>51</v>
      </c>
      <c r="K2024">
        <f ca="1">RANDBETWEEN(120,300)</f>
        <v>151</v>
      </c>
      <c r="N2024" s="13" t="str" cm="1">
        <f t="array" ref="N2024">_xlfn.IFS(Table_Customer_Lookup[[#This Row],[home_store]]=3,"Low",Table_Customer_Lookup[[#This Row],[home_store]]=5,"Middle",Table_Customer_Lookup[[#This Row],[home_store]]=8,"High")</f>
        <v>Low</v>
      </c>
      <c r="O2024" s="12">
        <f t="shared" si="31"/>
        <v>16</v>
      </c>
      <c r="P2024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Marsden</v>
      </c>
      <c r="Q2024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Whitaker</v>
      </c>
    </row>
    <row r="2025" spans="1:17" x14ac:dyDescent="0.3">
      <c r="A2025">
        <v>144</v>
      </c>
      <c r="B2025">
        <v>3</v>
      </c>
      <c r="C2025" t="s">
        <v>4863</v>
      </c>
      <c r="D2025" t="s">
        <v>4864</v>
      </c>
      <c r="E2025" s="5">
        <v>43133</v>
      </c>
      <c r="F2025" t="s">
        <v>4865</v>
      </c>
      <c r="G2025" s="5">
        <v>27297</v>
      </c>
      <c r="H2025" t="s">
        <v>3288</v>
      </c>
      <c r="I2025">
        <v>1974</v>
      </c>
      <c r="J2025">
        <f>2025-Table_Customer_Lookup[[#This Row],[birth_year]]</f>
        <v>51</v>
      </c>
      <c r="K2025">
        <f ca="1">RANDBETWEEN(120,300)</f>
        <v>138</v>
      </c>
      <c r="N2025" s="13" t="str" cm="1">
        <f t="array" ref="N2025">_xlfn.IFS(Table_Customer_Lookup[[#This Row],[home_store]]=3,"Low",Table_Customer_Lookup[[#This Row],[home_store]]=5,"Middle",Table_Customer_Lookup[[#This Row],[home_store]]=8,"High")</f>
        <v>Low</v>
      </c>
      <c r="O2025" s="12">
        <f t="shared" si="31"/>
        <v>12</v>
      </c>
      <c r="P2025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Ulysses</v>
      </c>
      <c r="Q2025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Mann</v>
      </c>
    </row>
    <row r="2026" spans="1:17" x14ac:dyDescent="0.3">
      <c r="A2026">
        <v>145</v>
      </c>
      <c r="B2026">
        <v>3</v>
      </c>
      <c r="C2026" t="s">
        <v>4866</v>
      </c>
      <c r="D2026" t="s">
        <v>4867</v>
      </c>
      <c r="E2026" s="5">
        <v>43136</v>
      </c>
      <c r="F2026" t="s">
        <v>4868</v>
      </c>
      <c r="G2026" s="5">
        <v>27359</v>
      </c>
      <c r="H2026" t="s">
        <v>3288</v>
      </c>
      <c r="I2026">
        <v>1974</v>
      </c>
      <c r="J2026">
        <f>2025-Table_Customer_Lookup[[#This Row],[birth_year]]</f>
        <v>51</v>
      </c>
      <c r="K2026">
        <f ca="1">RANDBETWEEN(120,300)</f>
        <v>154</v>
      </c>
      <c r="N2026" s="13" t="str" cm="1">
        <f t="array" ref="N2026">_xlfn.IFS(Table_Customer_Lookup[[#This Row],[home_store]]=3,"Low",Table_Customer_Lookup[[#This Row],[home_store]]=5,"Middle",Table_Customer_Lookup[[#This Row],[home_store]]=8,"High")</f>
        <v>Low</v>
      </c>
      <c r="O2026" s="12">
        <f t="shared" si="31"/>
        <v>16</v>
      </c>
      <c r="P2026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Hamish</v>
      </c>
      <c r="Q2026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Cervantes</v>
      </c>
    </row>
    <row r="2027" spans="1:17" x14ac:dyDescent="0.3">
      <c r="A2027">
        <v>147</v>
      </c>
      <c r="B2027">
        <v>3</v>
      </c>
      <c r="C2027" t="s">
        <v>4872</v>
      </c>
      <c r="D2027" t="s">
        <v>4873</v>
      </c>
      <c r="E2027" s="5">
        <v>43142</v>
      </c>
      <c r="F2027" t="s">
        <v>4874</v>
      </c>
      <c r="G2027" s="5">
        <v>27483</v>
      </c>
      <c r="H2027" t="s">
        <v>3288</v>
      </c>
      <c r="I2027">
        <v>1975</v>
      </c>
      <c r="J2027">
        <f>2025-Table_Customer_Lookup[[#This Row],[birth_year]]</f>
        <v>50</v>
      </c>
      <c r="K2027">
        <f ca="1">RANDBETWEEN(120,300)</f>
        <v>139</v>
      </c>
      <c r="N2027" s="13" t="str" cm="1">
        <f t="array" ref="N2027">_xlfn.IFS(Table_Customer_Lookup[[#This Row],[home_store]]=3,"Low",Table_Customer_Lookup[[#This Row],[home_store]]=5,"Middle",Table_Customer_Lookup[[#This Row],[home_store]]=8,"High")</f>
        <v>Low</v>
      </c>
      <c r="O2027" s="12">
        <f t="shared" si="31"/>
        <v>15</v>
      </c>
      <c r="P2027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Armand</v>
      </c>
      <c r="Q2027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Williams</v>
      </c>
    </row>
    <row r="2028" spans="1:17" x14ac:dyDescent="0.3">
      <c r="A2028">
        <v>150</v>
      </c>
      <c r="B2028">
        <v>3</v>
      </c>
      <c r="C2028" t="s">
        <v>4881</v>
      </c>
      <c r="D2028" t="s">
        <v>4882</v>
      </c>
      <c r="E2028" s="5">
        <v>43150</v>
      </c>
      <c r="F2028" t="s">
        <v>4883</v>
      </c>
      <c r="G2028" s="5">
        <v>27670</v>
      </c>
      <c r="H2028" t="s">
        <v>3288</v>
      </c>
      <c r="I2028">
        <v>1975</v>
      </c>
      <c r="J2028">
        <f>2025-Table_Customer_Lookup[[#This Row],[birth_year]]</f>
        <v>50</v>
      </c>
      <c r="K2028">
        <f ca="1">RANDBETWEEN(120,300)</f>
        <v>160</v>
      </c>
      <c r="N2028" s="13" t="str" cm="1">
        <f t="array" ref="N2028">_xlfn.IFS(Table_Customer_Lookup[[#This Row],[home_store]]=3,"Low",Table_Customer_Lookup[[#This Row],[home_store]]=5,"Middle",Table_Customer_Lookup[[#This Row],[home_store]]=8,"High")</f>
        <v>Low</v>
      </c>
      <c r="O2028" s="12">
        <f t="shared" si="31"/>
        <v>11</v>
      </c>
      <c r="P2028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Ira</v>
      </c>
      <c r="Q2028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Carroll</v>
      </c>
    </row>
    <row r="2029" spans="1:17" x14ac:dyDescent="0.3">
      <c r="A2029">
        <v>153</v>
      </c>
      <c r="B2029">
        <v>3</v>
      </c>
      <c r="C2029" t="s">
        <v>4890</v>
      </c>
      <c r="D2029" t="s">
        <v>4891</v>
      </c>
      <c r="E2029" s="5">
        <v>43158</v>
      </c>
      <c r="F2029" t="s">
        <v>4892</v>
      </c>
      <c r="G2029" s="5">
        <v>27856</v>
      </c>
      <c r="H2029" t="s">
        <v>3288</v>
      </c>
      <c r="I2029">
        <v>1976</v>
      </c>
      <c r="J2029">
        <f>2025-Table_Customer_Lookup[[#This Row],[birth_year]]</f>
        <v>49</v>
      </c>
      <c r="K2029">
        <f ca="1">RANDBETWEEN(120,300)</f>
        <v>148</v>
      </c>
      <c r="N2029" s="13" t="str" cm="1">
        <f t="array" ref="N2029">_xlfn.IFS(Table_Customer_Lookup[[#This Row],[home_store]]=3,"Low",Table_Customer_Lookup[[#This Row],[home_store]]=5,"Middle",Table_Customer_Lookup[[#This Row],[home_store]]=8,"High")</f>
        <v>Low</v>
      </c>
      <c r="O2029" s="12">
        <f t="shared" si="31"/>
        <v>19</v>
      </c>
      <c r="P2029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Alexander</v>
      </c>
      <c r="Q2029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Rodriguez</v>
      </c>
    </row>
    <row r="2030" spans="1:17" x14ac:dyDescent="0.3">
      <c r="A2030">
        <v>155</v>
      </c>
      <c r="B2030">
        <v>3</v>
      </c>
      <c r="C2030" t="s">
        <v>4896</v>
      </c>
      <c r="D2030" t="s">
        <v>4897</v>
      </c>
      <c r="E2030" s="5">
        <v>43164</v>
      </c>
      <c r="F2030" t="s">
        <v>4898</v>
      </c>
      <c r="G2030" s="5">
        <v>27980</v>
      </c>
      <c r="H2030" t="s">
        <v>3288</v>
      </c>
      <c r="I2030">
        <v>1976</v>
      </c>
      <c r="J2030">
        <f>2025-Table_Customer_Lookup[[#This Row],[birth_year]]</f>
        <v>49</v>
      </c>
      <c r="K2030">
        <f ca="1">RANDBETWEEN(120,300)</f>
        <v>181</v>
      </c>
      <c r="N2030" s="13" t="str" cm="1">
        <f t="array" ref="N2030">_xlfn.IFS(Table_Customer_Lookup[[#This Row],[home_store]]=3,"Low",Table_Customer_Lookup[[#This Row],[home_store]]=5,"Middle",Table_Customer_Lookup[[#This Row],[home_store]]=8,"High")</f>
        <v>Low</v>
      </c>
      <c r="O2030" s="12">
        <f t="shared" si="31"/>
        <v>11</v>
      </c>
      <c r="P2030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Brian</v>
      </c>
      <c r="Q2030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Morse</v>
      </c>
    </row>
    <row r="2031" spans="1:17" x14ac:dyDescent="0.3">
      <c r="A2031">
        <v>156</v>
      </c>
      <c r="B2031">
        <v>3</v>
      </c>
      <c r="C2031" t="s">
        <v>4899</v>
      </c>
      <c r="D2031" t="s">
        <v>4900</v>
      </c>
      <c r="E2031" s="5">
        <v>43167</v>
      </c>
      <c r="F2031" t="s">
        <v>4901</v>
      </c>
      <c r="G2031" s="5">
        <v>28042</v>
      </c>
      <c r="H2031" t="s">
        <v>3288</v>
      </c>
      <c r="I2031">
        <v>1976</v>
      </c>
      <c r="J2031">
        <f>2025-Table_Customer_Lookup[[#This Row],[birth_year]]</f>
        <v>49</v>
      </c>
      <c r="K2031">
        <f ca="1">RANDBETWEEN(120,300)</f>
        <v>279</v>
      </c>
      <c r="N2031" s="13" t="str" cm="1">
        <f t="array" ref="N2031">_xlfn.IFS(Table_Customer_Lookup[[#This Row],[home_store]]=3,"Low",Table_Customer_Lookup[[#This Row],[home_store]]=5,"Middle",Table_Customer_Lookup[[#This Row],[home_store]]=8,"High")</f>
        <v>Low</v>
      </c>
      <c r="O2031" s="12">
        <f t="shared" si="31"/>
        <v>11</v>
      </c>
      <c r="P2031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Nasim</v>
      </c>
      <c r="Q2031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Bruce</v>
      </c>
    </row>
    <row r="2032" spans="1:17" x14ac:dyDescent="0.3">
      <c r="A2032">
        <v>159</v>
      </c>
      <c r="B2032">
        <v>3</v>
      </c>
      <c r="C2032" t="s">
        <v>4908</v>
      </c>
      <c r="D2032" t="s">
        <v>4909</v>
      </c>
      <c r="E2032" s="5">
        <v>43175</v>
      </c>
      <c r="F2032" t="s">
        <v>4910</v>
      </c>
      <c r="G2032" s="5">
        <v>28229</v>
      </c>
      <c r="H2032" t="s">
        <v>3288</v>
      </c>
      <c r="I2032">
        <v>1977</v>
      </c>
      <c r="J2032">
        <f>2025-Table_Customer_Lookup[[#This Row],[birth_year]]</f>
        <v>48</v>
      </c>
      <c r="K2032">
        <f ca="1">RANDBETWEEN(120,300)</f>
        <v>126</v>
      </c>
      <c r="N2032" s="13" t="str" cm="1">
        <f t="array" ref="N2032">_xlfn.IFS(Table_Customer_Lookup[[#This Row],[home_store]]=3,"Low",Table_Customer_Lookup[[#This Row],[home_store]]=5,"Middle",Table_Customer_Lookup[[#This Row],[home_store]]=8,"High")</f>
        <v>Low</v>
      </c>
      <c r="O2032" s="12">
        <f t="shared" si="31"/>
        <v>12</v>
      </c>
      <c r="P2032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Drake</v>
      </c>
      <c r="Q2032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Murray</v>
      </c>
    </row>
    <row r="2033" spans="1:17" x14ac:dyDescent="0.3">
      <c r="A2033">
        <v>160</v>
      </c>
      <c r="B2033">
        <v>3</v>
      </c>
      <c r="C2033" t="s">
        <v>4911</v>
      </c>
      <c r="D2033" t="s">
        <v>4912</v>
      </c>
      <c r="E2033" s="5">
        <v>43178</v>
      </c>
      <c r="F2033" t="s">
        <v>4913</v>
      </c>
      <c r="G2033" s="5">
        <v>28291</v>
      </c>
      <c r="H2033" t="s">
        <v>3288</v>
      </c>
      <c r="I2033">
        <v>1977</v>
      </c>
      <c r="J2033">
        <f>2025-Table_Customer_Lookup[[#This Row],[birth_year]]</f>
        <v>48</v>
      </c>
      <c r="K2033">
        <f ca="1">RANDBETWEEN(120,300)</f>
        <v>279</v>
      </c>
      <c r="N2033" s="13" t="str" cm="1">
        <f t="array" ref="N2033">_xlfn.IFS(Table_Customer_Lookup[[#This Row],[home_store]]=3,"Low",Table_Customer_Lookup[[#This Row],[home_store]]=5,"Middle",Table_Customer_Lookup[[#This Row],[home_store]]=8,"High")</f>
        <v>Low</v>
      </c>
      <c r="O2033" s="12">
        <f t="shared" si="31"/>
        <v>13</v>
      </c>
      <c r="P2033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Gray</v>
      </c>
      <c r="Q2033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Lawrence</v>
      </c>
    </row>
    <row r="2034" spans="1:17" x14ac:dyDescent="0.3">
      <c r="A2034">
        <v>162</v>
      </c>
      <c r="B2034">
        <v>3</v>
      </c>
      <c r="C2034" t="s">
        <v>4917</v>
      </c>
      <c r="D2034" t="s">
        <v>4918</v>
      </c>
      <c r="E2034" s="5">
        <v>43183</v>
      </c>
      <c r="F2034" t="s">
        <v>4919</v>
      </c>
      <c r="G2034" s="5">
        <v>28415</v>
      </c>
      <c r="H2034" t="s">
        <v>3288</v>
      </c>
      <c r="I2034">
        <v>1977</v>
      </c>
      <c r="J2034">
        <f>2025-Table_Customer_Lookup[[#This Row],[birth_year]]</f>
        <v>48</v>
      </c>
      <c r="K2034">
        <f ca="1">RANDBETWEEN(120,300)</f>
        <v>144</v>
      </c>
      <c r="N2034" s="13" t="str" cm="1">
        <f t="array" ref="N2034">_xlfn.IFS(Table_Customer_Lookup[[#This Row],[home_store]]=3,"Low",Table_Customer_Lookup[[#This Row],[home_store]]=5,"Middle",Table_Customer_Lookup[[#This Row],[home_store]]=8,"High")</f>
        <v>Low</v>
      </c>
      <c r="O2034" s="12">
        <f t="shared" si="31"/>
        <v>11</v>
      </c>
      <c r="P2034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Rajah</v>
      </c>
      <c r="Q2034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Watts</v>
      </c>
    </row>
    <row r="2035" spans="1:17" x14ac:dyDescent="0.3">
      <c r="A2035">
        <v>165</v>
      </c>
      <c r="B2035">
        <v>3</v>
      </c>
      <c r="C2035" t="s">
        <v>4926</v>
      </c>
      <c r="D2035" t="s">
        <v>4927</v>
      </c>
      <c r="E2035" s="5">
        <v>43191</v>
      </c>
      <c r="F2035" t="s">
        <v>4928</v>
      </c>
      <c r="G2035" s="5">
        <v>28602</v>
      </c>
      <c r="H2035" t="s">
        <v>3288</v>
      </c>
      <c r="I2035">
        <v>1978</v>
      </c>
      <c r="J2035">
        <f>2025-Table_Customer_Lookup[[#This Row],[birth_year]]</f>
        <v>47</v>
      </c>
      <c r="K2035">
        <f ca="1">RANDBETWEEN(120,300)</f>
        <v>253</v>
      </c>
      <c r="N2035" s="13" t="str" cm="1">
        <f t="array" ref="N2035">_xlfn.IFS(Table_Customer_Lookup[[#This Row],[home_store]]=3,"Low",Table_Customer_Lookup[[#This Row],[home_store]]=5,"Middle",Table_Customer_Lookup[[#This Row],[home_store]]=8,"High")</f>
        <v>Low</v>
      </c>
      <c r="O2035" s="12">
        <f t="shared" si="31"/>
        <v>15</v>
      </c>
      <c r="P2035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Gareth</v>
      </c>
      <c r="Q2035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Espinoza</v>
      </c>
    </row>
    <row r="2036" spans="1:17" x14ac:dyDescent="0.3">
      <c r="A2036">
        <v>168</v>
      </c>
      <c r="B2036">
        <v>3</v>
      </c>
      <c r="C2036" t="s">
        <v>4935</v>
      </c>
      <c r="D2036" t="s">
        <v>4936</v>
      </c>
      <c r="E2036" s="5">
        <v>43200</v>
      </c>
      <c r="F2036" t="s">
        <v>4937</v>
      </c>
      <c r="G2036" s="5">
        <v>28788</v>
      </c>
      <c r="H2036" t="s">
        <v>3288</v>
      </c>
      <c r="I2036">
        <v>1978</v>
      </c>
      <c r="J2036">
        <f>2025-Table_Customer_Lookup[[#This Row],[birth_year]]</f>
        <v>47</v>
      </c>
      <c r="K2036">
        <f ca="1">RANDBETWEEN(120,300)</f>
        <v>128</v>
      </c>
      <c r="N2036" s="13" t="str" cm="1">
        <f t="array" ref="N2036">_xlfn.IFS(Table_Customer_Lookup[[#This Row],[home_store]]=3,"Low",Table_Customer_Lookup[[#This Row],[home_store]]=5,"Middle",Table_Customer_Lookup[[#This Row],[home_store]]=8,"High")</f>
        <v>Low</v>
      </c>
      <c r="O2036" s="12">
        <f t="shared" si="31"/>
        <v>14</v>
      </c>
      <c r="P2036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Ulysses</v>
      </c>
      <c r="Q2036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Joseph</v>
      </c>
    </row>
    <row r="2037" spans="1:17" x14ac:dyDescent="0.3">
      <c r="A2037">
        <v>170</v>
      </c>
      <c r="B2037">
        <v>3</v>
      </c>
      <c r="C2037" t="s">
        <v>4941</v>
      </c>
      <c r="D2037" t="s">
        <v>4942</v>
      </c>
      <c r="E2037" s="5">
        <v>43205</v>
      </c>
      <c r="F2037" t="s">
        <v>4943</v>
      </c>
      <c r="G2037" s="5">
        <v>28912</v>
      </c>
      <c r="H2037" t="s">
        <v>3288</v>
      </c>
      <c r="I2037">
        <v>1979</v>
      </c>
      <c r="J2037">
        <f>2025-Table_Customer_Lookup[[#This Row],[birth_year]]</f>
        <v>46</v>
      </c>
      <c r="K2037">
        <f ca="1">RANDBETWEEN(120,300)</f>
        <v>124</v>
      </c>
      <c r="N2037" s="13" t="str" cm="1">
        <f t="array" ref="N2037">_xlfn.IFS(Table_Customer_Lookup[[#This Row],[home_store]]=3,"Low",Table_Customer_Lookup[[#This Row],[home_store]]=5,"Middle",Table_Customer_Lookup[[#This Row],[home_store]]=8,"High")</f>
        <v>Low</v>
      </c>
      <c r="O2037" s="12">
        <f t="shared" si="31"/>
        <v>12</v>
      </c>
      <c r="P2037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Carl</v>
      </c>
      <c r="Q2037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Guthrie</v>
      </c>
    </row>
    <row r="2038" spans="1:17" x14ac:dyDescent="0.3">
      <c r="A2038">
        <v>171</v>
      </c>
      <c r="B2038">
        <v>3</v>
      </c>
      <c r="C2038" t="s">
        <v>4944</v>
      </c>
      <c r="D2038" t="s">
        <v>4945</v>
      </c>
      <c r="E2038" s="5">
        <v>43208</v>
      </c>
      <c r="F2038" t="s">
        <v>4946</v>
      </c>
      <c r="G2038" s="5">
        <v>28974</v>
      </c>
      <c r="H2038" t="s">
        <v>3288</v>
      </c>
      <c r="I2038">
        <v>1979</v>
      </c>
      <c r="J2038">
        <f>2025-Table_Customer_Lookup[[#This Row],[birth_year]]</f>
        <v>46</v>
      </c>
      <c r="K2038">
        <f ca="1">RANDBETWEEN(120,300)</f>
        <v>240</v>
      </c>
      <c r="N2038" s="13" t="str" cm="1">
        <f t="array" ref="N2038">_xlfn.IFS(Table_Customer_Lookup[[#This Row],[home_store]]=3,"Low",Table_Customer_Lookup[[#This Row],[home_store]]=5,"Middle",Table_Customer_Lookup[[#This Row],[home_store]]=8,"High")</f>
        <v>Low</v>
      </c>
      <c r="O2038" s="12">
        <f t="shared" si="31"/>
        <v>13</v>
      </c>
      <c r="P2038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Warren</v>
      </c>
      <c r="Q2038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Church</v>
      </c>
    </row>
    <row r="2039" spans="1:17" x14ac:dyDescent="0.3">
      <c r="A2039">
        <v>174</v>
      </c>
      <c r="B2039">
        <v>3</v>
      </c>
      <c r="C2039" t="s">
        <v>4953</v>
      </c>
      <c r="D2039" t="s">
        <v>4954</v>
      </c>
      <c r="E2039" s="5">
        <v>43216</v>
      </c>
      <c r="F2039" t="s">
        <v>4955</v>
      </c>
      <c r="G2039" s="5">
        <v>29161</v>
      </c>
      <c r="H2039" t="s">
        <v>3288</v>
      </c>
      <c r="I2039">
        <v>1979</v>
      </c>
      <c r="J2039">
        <f>2025-Table_Customer_Lookup[[#This Row],[birth_year]]</f>
        <v>46</v>
      </c>
      <c r="K2039">
        <f ca="1">RANDBETWEEN(120,300)</f>
        <v>223</v>
      </c>
      <c r="N2039" s="13" t="str" cm="1">
        <f t="array" ref="N2039">_xlfn.IFS(Table_Customer_Lookup[[#This Row],[home_store]]=3,"Low",Table_Customer_Lookup[[#This Row],[home_store]]=5,"Middle",Table_Customer_Lookup[[#This Row],[home_store]]=8,"High")</f>
        <v>Low</v>
      </c>
      <c r="O2039" s="12">
        <f t="shared" si="31"/>
        <v>16</v>
      </c>
      <c r="P2039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John</v>
      </c>
      <c r="Q2039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Fitzpatrick</v>
      </c>
    </row>
    <row r="2040" spans="1:17" x14ac:dyDescent="0.3">
      <c r="A2040">
        <v>175</v>
      </c>
      <c r="B2040">
        <v>3</v>
      </c>
      <c r="C2040" t="s">
        <v>4956</v>
      </c>
      <c r="D2040" t="s">
        <v>4957</v>
      </c>
      <c r="E2040" s="5">
        <v>43219</v>
      </c>
      <c r="F2040" t="s">
        <v>4958</v>
      </c>
      <c r="G2040" s="5">
        <v>29223</v>
      </c>
      <c r="H2040" t="s">
        <v>3288</v>
      </c>
      <c r="I2040">
        <v>1980</v>
      </c>
      <c r="J2040">
        <f>2025-Table_Customer_Lookup[[#This Row],[birth_year]]</f>
        <v>45</v>
      </c>
      <c r="K2040">
        <f ca="1">RANDBETWEEN(120,300)</f>
        <v>260</v>
      </c>
      <c r="N2040" s="13" t="str" cm="1">
        <f t="array" ref="N2040">_xlfn.IFS(Table_Customer_Lookup[[#This Row],[home_store]]=3,"Low",Table_Customer_Lookup[[#This Row],[home_store]]=5,"Middle",Table_Customer_Lookup[[#This Row],[home_store]]=8,"High")</f>
        <v>Low</v>
      </c>
      <c r="O2040" s="12">
        <f t="shared" si="31"/>
        <v>16</v>
      </c>
      <c r="P2040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Lawrence</v>
      </c>
      <c r="Q2040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Pittman</v>
      </c>
    </row>
    <row r="2041" spans="1:17" x14ac:dyDescent="0.3">
      <c r="A2041">
        <v>177</v>
      </c>
      <c r="B2041">
        <v>3</v>
      </c>
      <c r="C2041" t="s">
        <v>4962</v>
      </c>
      <c r="D2041" t="s">
        <v>4963</v>
      </c>
      <c r="E2041" s="5">
        <v>43224</v>
      </c>
      <c r="F2041" t="s">
        <v>4964</v>
      </c>
      <c r="G2041" s="5">
        <v>29347</v>
      </c>
      <c r="H2041" t="s">
        <v>3288</v>
      </c>
      <c r="I2041">
        <v>1980</v>
      </c>
      <c r="J2041">
        <f>2025-Table_Customer_Lookup[[#This Row],[birth_year]]</f>
        <v>45</v>
      </c>
      <c r="K2041">
        <f ca="1">RANDBETWEEN(120,300)</f>
        <v>142</v>
      </c>
      <c r="N2041" s="13" t="str" cm="1">
        <f t="array" ref="N2041">_xlfn.IFS(Table_Customer_Lookup[[#This Row],[home_store]]=3,"Low",Table_Customer_Lookup[[#This Row],[home_store]]=5,"Middle",Table_Customer_Lookup[[#This Row],[home_store]]=8,"High")</f>
        <v>Low</v>
      </c>
      <c r="O2041" s="12">
        <f t="shared" si="31"/>
        <v>10</v>
      </c>
      <c r="P2041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Jack</v>
      </c>
      <c r="Q2041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Small</v>
      </c>
    </row>
    <row r="2042" spans="1:17" x14ac:dyDescent="0.3">
      <c r="A2042">
        <v>179</v>
      </c>
      <c r="B2042">
        <v>3</v>
      </c>
      <c r="C2042" t="s">
        <v>4968</v>
      </c>
      <c r="D2042" t="s">
        <v>4969</v>
      </c>
      <c r="E2042" s="5">
        <v>43230</v>
      </c>
      <c r="F2042" t="s">
        <v>4970</v>
      </c>
      <c r="G2042" s="5">
        <v>29471</v>
      </c>
      <c r="H2042" t="s">
        <v>3288</v>
      </c>
      <c r="I2042">
        <v>1980</v>
      </c>
      <c r="J2042">
        <f>2025-Table_Customer_Lookup[[#This Row],[birth_year]]</f>
        <v>45</v>
      </c>
      <c r="K2042">
        <f ca="1">RANDBETWEEN(120,300)</f>
        <v>164</v>
      </c>
      <c r="N2042" s="13" t="str" cm="1">
        <f t="array" ref="N2042">_xlfn.IFS(Table_Customer_Lookup[[#This Row],[home_store]]=3,"Low",Table_Customer_Lookup[[#This Row],[home_store]]=5,"Middle",Table_Customer_Lookup[[#This Row],[home_store]]=8,"High")</f>
        <v>Low</v>
      </c>
      <c r="O2042" s="12">
        <f t="shared" si="31"/>
        <v>10</v>
      </c>
      <c r="P2042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Ray</v>
      </c>
      <c r="Q2042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Benton</v>
      </c>
    </row>
    <row r="2043" spans="1:17" x14ac:dyDescent="0.3">
      <c r="A2043">
        <v>180</v>
      </c>
      <c r="B2043">
        <v>3</v>
      </c>
      <c r="C2043" t="s">
        <v>4971</v>
      </c>
      <c r="D2043" t="s">
        <v>4972</v>
      </c>
      <c r="E2043" s="5">
        <v>43233</v>
      </c>
      <c r="F2043" t="s">
        <v>4973</v>
      </c>
      <c r="G2043" s="5">
        <v>29534</v>
      </c>
      <c r="H2043" t="s">
        <v>3288</v>
      </c>
      <c r="I2043">
        <v>1980</v>
      </c>
      <c r="J2043">
        <f>2025-Table_Customer_Lookup[[#This Row],[birth_year]]</f>
        <v>45</v>
      </c>
      <c r="K2043">
        <f ca="1">RANDBETWEEN(120,300)</f>
        <v>269</v>
      </c>
      <c r="N2043" s="13" t="str" cm="1">
        <f t="array" ref="N2043">_xlfn.IFS(Table_Customer_Lookup[[#This Row],[home_store]]=3,"Low",Table_Customer_Lookup[[#This Row],[home_store]]=5,"Middle",Table_Customer_Lookup[[#This Row],[home_store]]=8,"High")</f>
        <v>Low</v>
      </c>
      <c r="O2043" s="12">
        <f t="shared" si="31"/>
        <v>13</v>
      </c>
      <c r="P2043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Calvin</v>
      </c>
      <c r="Q2043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Potter</v>
      </c>
    </row>
    <row r="2044" spans="1:17" x14ac:dyDescent="0.3">
      <c r="A2044">
        <v>183</v>
      </c>
      <c r="B2044">
        <v>3</v>
      </c>
      <c r="C2044" t="s">
        <v>4980</v>
      </c>
      <c r="D2044" t="s">
        <v>4981</v>
      </c>
      <c r="E2044" s="5">
        <v>43241</v>
      </c>
      <c r="F2044" t="s">
        <v>4982</v>
      </c>
      <c r="G2044" s="5">
        <v>29720</v>
      </c>
      <c r="H2044" t="s">
        <v>3288</v>
      </c>
      <c r="I2044">
        <v>1981</v>
      </c>
      <c r="J2044">
        <f>2025-Table_Customer_Lookup[[#This Row],[birth_year]]</f>
        <v>44</v>
      </c>
      <c r="K2044">
        <f ca="1">RANDBETWEEN(120,300)</f>
        <v>137</v>
      </c>
      <c r="N2044" s="13" t="str" cm="1">
        <f t="array" ref="N2044">_xlfn.IFS(Table_Customer_Lookup[[#This Row],[home_store]]=3,"Low",Table_Customer_Lookup[[#This Row],[home_store]]=5,"Middle",Table_Customer_Lookup[[#This Row],[home_store]]=8,"High")</f>
        <v>Low</v>
      </c>
      <c r="O2044" s="12">
        <f t="shared" si="31"/>
        <v>15</v>
      </c>
      <c r="P2044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Peter</v>
      </c>
      <c r="Q2044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Robertson</v>
      </c>
    </row>
    <row r="2045" spans="1:17" x14ac:dyDescent="0.3">
      <c r="A2045">
        <v>185</v>
      </c>
      <c r="B2045">
        <v>3</v>
      </c>
      <c r="C2045" t="s">
        <v>4986</v>
      </c>
      <c r="D2045" t="s">
        <v>4987</v>
      </c>
      <c r="E2045" s="5">
        <v>43246</v>
      </c>
      <c r="F2045" t="s">
        <v>4988</v>
      </c>
      <c r="G2045" s="5">
        <v>29844</v>
      </c>
      <c r="H2045" t="s">
        <v>3288</v>
      </c>
      <c r="I2045">
        <v>1981</v>
      </c>
      <c r="J2045">
        <f>2025-Table_Customer_Lookup[[#This Row],[birth_year]]</f>
        <v>44</v>
      </c>
      <c r="K2045">
        <f ca="1">RANDBETWEEN(120,300)</f>
        <v>147</v>
      </c>
      <c r="N2045" s="13" t="str" cm="1">
        <f t="array" ref="N2045">_xlfn.IFS(Table_Customer_Lookup[[#This Row],[home_store]]=3,"Low",Table_Customer_Lookup[[#This Row],[home_store]]=5,"Middle",Table_Customer_Lookup[[#This Row],[home_store]]=8,"High")</f>
        <v>Low</v>
      </c>
      <c r="O2045" s="12">
        <f t="shared" si="31"/>
        <v>16</v>
      </c>
      <c r="P2045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Rudyard</v>
      </c>
      <c r="Q2045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Fletcher</v>
      </c>
    </row>
    <row r="2046" spans="1:17" x14ac:dyDescent="0.3">
      <c r="A2046">
        <v>186</v>
      </c>
      <c r="B2046">
        <v>3</v>
      </c>
      <c r="C2046" t="s">
        <v>4989</v>
      </c>
      <c r="D2046" t="s">
        <v>4990</v>
      </c>
      <c r="E2046" s="5">
        <v>43249</v>
      </c>
      <c r="F2046" t="s">
        <v>4991</v>
      </c>
      <c r="G2046" s="5">
        <v>29906</v>
      </c>
      <c r="H2046" t="s">
        <v>3288</v>
      </c>
      <c r="I2046">
        <v>1981</v>
      </c>
      <c r="J2046">
        <f>2025-Table_Customer_Lookup[[#This Row],[birth_year]]</f>
        <v>44</v>
      </c>
      <c r="K2046">
        <f ca="1">RANDBETWEEN(120,300)</f>
        <v>244</v>
      </c>
      <c r="N2046" s="13" t="str" cm="1">
        <f t="array" ref="N2046">_xlfn.IFS(Table_Customer_Lookup[[#This Row],[home_store]]=3,"Low",Table_Customer_Lookup[[#This Row],[home_store]]=5,"Middle",Table_Customer_Lookup[[#This Row],[home_store]]=8,"High")</f>
        <v>Low</v>
      </c>
      <c r="O2046" s="12">
        <f t="shared" si="31"/>
        <v>14</v>
      </c>
      <c r="P2046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Hedley</v>
      </c>
      <c r="Q2046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Compton</v>
      </c>
    </row>
    <row r="2047" spans="1:17" x14ac:dyDescent="0.3">
      <c r="A2047">
        <v>189</v>
      </c>
      <c r="B2047">
        <v>3</v>
      </c>
      <c r="C2047" t="s">
        <v>4998</v>
      </c>
      <c r="D2047" t="s">
        <v>4999</v>
      </c>
      <c r="E2047" s="5">
        <v>43258</v>
      </c>
      <c r="F2047" t="s">
        <v>5000</v>
      </c>
      <c r="G2047" s="5">
        <v>30093</v>
      </c>
      <c r="H2047" t="s">
        <v>3288</v>
      </c>
      <c r="I2047">
        <v>1982</v>
      </c>
      <c r="J2047">
        <f>2025-Table_Customer_Lookup[[#This Row],[birth_year]]</f>
        <v>43</v>
      </c>
      <c r="K2047">
        <f ca="1">RANDBETWEEN(120,300)</f>
        <v>225</v>
      </c>
      <c r="N2047" s="13" t="str" cm="1">
        <f t="array" ref="N2047">_xlfn.IFS(Table_Customer_Lookup[[#This Row],[home_store]]=3,"Low",Table_Customer_Lookup[[#This Row],[home_store]]=5,"Middle",Table_Customer_Lookup[[#This Row],[home_store]]=8,"High")</f>
        <v>Low</v>
      </c>
      <c r="O2047" s="12">
        <f t="shared" si="31"/>
        <v>14</v>
      </c>
      <c r="P2047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Jackson</v>
      </c>
      <c r="Q2047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Rhodes</v>
      </c>
    </row>
    <row r="2048" spans="1:17" x14ac:dyDescent="0.3">
      <c r="A2048">
        <v>190</v>
      </c>
      <c r="B2048">
        <v>3</v>
      </c>
      <c r="C2048" t="s">
        <v>5001</v>
      </c>
      <c r="D2048" t="s">
        <v>5002</v>
      </c>
      <c r="E2048" s="5">
        <v>43260</v>
      </c>
      <c r="F2048" t="s">
        <v>5003</v>
      </c>
      <c r="G2048" s="5">
        <v>30155</v>
      </c>
      <c r="H2048" t="s">
        <v>3288</v>
      </c>
      <c r="I2048">
        <v>1982</v>
      </c>
      <c r="J2048">
        <f>2025-Table_Customer_Lookup[[#This Row],[birth_year]]</f>
        <v>43</v>
      </c>
      <c r="K2048">
        <f ca="1">RANDBETWEEN(120,300)</f>
        <v>215</v>
      </c>
      <c r="N2048" s="13" t="str" cm="1">
        <f t="array" ref="N2048">_xlfn.IFS(Table_Customer_Lookup[[#This Row],[home_store]]=3,"Low",Table_Customer_Lookup[[#This Row],[home_store]]=5,"Middle",Table_Customer_Lookup[[#This Row],[home_store]]=8,"High")</f>
        <v>Low</v>
      </c>
      <c r="O2048" s="12">
        <f t="shared" si="31"/>
        <v>9</v>
      </c>
      <c r="P2048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Jelani</v>
      </c>
      <c r="Q2048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Le</v>
      </c>
    </row>
    <row r="2049" spans="1:17" x14ac:dyDescent="0.3">
      <c r="A2049">
        <v>192</v>
      </c>
      <c r="B2049">
        <v>3</v>
      </c>
      <c r="C2049" t="s">
        <v>5007</v>
      </c>
      <c r="D2049" t="s">
        <v>5008</v>
      </c>
      <c r="E2049" s="5">
        <v>43266</v>
      </c>
      <c r="F2049" t="s">
        <v>5009</v>
      </c>
      <c r="G2049" s="5">
        <v>30279</v>
      </c>
      <c r="H2049" t="s">
        <v>3288</v>
      </c>
      <c r="I2049">
        <v>1982</v>
      </c>
      <c r="J2049">
        <f>2025-Table_Customer_Lookup[[#This Row],[birth_year]]</f>
        <v>43</v>
      </c>
      <c r="K2049">
        <f ca="1">RANDBETWEEN(120,300)</f>
        <v>203</v>
      </c>
      <c r="N2049" s="13" t="str" cm="1">
        <f t="array" ref="N2049">_xlfn.IFS(Table_Customer_Lookup[[#This Row],[home_store]]=3,"Low",Table_Customer_Lookup[[#This Row],[home_store]]=5,"Middle",Table_Customer_Lookup[[#This Row],[home_store]]=8,"High")</f>
        <v>Low</v>
      </c>
      <c r="O2049" s="12">
        <f t="shared" si="31"/>
        <v>14</v>
      </c>
      <c r="P2049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Connor</v>
      </c>
      <c r="Q2049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Pacheco</v>
      </c>
    </row>
    <row r="2050" spans="1:17" x14ac:dyDescent="0.3">
      <c r="A2050">
        <v>195</v>
      </c>
      <c r="B2050">
        <v>3</v>
      </c>
      <c r="C2050" t="s">
        <v>5016</v>
      </c>
      <c r="D2050" t="s">
        <v>5017</v>
      </c>
      <c r="E2050" s="5">
        <v>43274</v>
      </c>
      <c r="F2050" t="s">
        <v>5018</v>
      </c>
      <c r="G2050" s="5">
        <v>30466</v>
      </c>
      <c r="H2050" t="s">
        <v>3288</v>
      </c>
      <c r="I2050">
        <v>1983</v>
      </c>
      <c r="J2050">
        <f>2025-Table_Customer_Lookup[[#This Row],[birth_year]]</f>
        <v>42</v>
      </c>
      <c r="K2050">
        <f ca="1">RANDBETWEEN(120,300)</f>
        <v>152</v>
      </c>
      <c r="N2050" s="13" t="str" cm="1">
        <f t="array" ref="N2050">_xlfn.IFS(Table_Customer_Lookup[[#This Row],[home_store]]=3,"Low",Table_Customer_Lookup[[#This Row],[home_store]]=5,"Middle",Table_Customer_Lookup[[#This Row],[home_store]]=8,"High")</f>
        <v>Low</v>
      </c>
      <c r="O2050" s="12">
        <f t="shared" si="31"/>
        <v>15</v>
      </c>
      <c r="P2050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Kennan</v>
      </c>
      <c r="Q2050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Davidson</v>
      </c>
    </row>
    <row r="2051" spans="1:17" x14ac:dyDescent="0.3">
      <c r="A2051">
        <v>198</v>
      </c>
      <c r="B2051">
        <v>3</v>
      </c>
      <c r="C2051" t="s">
        <v>5025</v>
      </c>
      <c r="D2051" t="s">
        <v>5026</v>
      </c>
      <c r="E2051" s="5">
        <v>43282</v>
      </c>
      <c r="F2051" t="s">
        <v>5027</v>
      </c>
      <c r="G2051" s="5">
        <v>30652</v>
      </c>
      <c r="H2051" t="s">
        <v>3288</v>
      </c>
      <c r="I2051">
        <v>1983</v>
      </c>
      <c r="J2051">
        <f>2025-Table_Customer_Lookup[[#This Row],[birth_year]]</f>
        <v>42</v>
      </c>
      <c r="K2051">
        <f ca="1">RANDBETWEEN(120,300)</f>
        <v>229</v>
      </c>
      <c r="N2051" s="13" t="str" cm="1">
        <f t="array" ref="N2051">_xlfn.IFS(Table_Customer_Lookup[[#This Row],[home_store]]=3,"Low",Table_Customer_Lookup[[#This Row],[home_store]]=5,"Middle",Table_Customer_Lookup[[#This Row],[home_store]]=8,"High")</f>
        <v>Low</v>
      </c>
      <c r="O2051" s="12">
        <f t="shared" ref="O2051:O2114" si="32">LEN(C2051)</f>
        <v>11</v>
      </c>
      <c r="P2051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Wang</v>
      </c>
      <c r="Q2051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Morris</v>
      </c>
    </row>
    <row r="2052" spans="1:17" x14ac:dyDescent="0.3">
      <c r="A2052">
        <v>200</v>
      </c>
      <c r="B2052">
        <v>3</v>
      </c>
      <c r="C2052" t="s">
        <v>5031</v>
      </c>
      <c r="D2052" t="s">
        <v>5032</v>
      </c>
      <c r="E2052" s="5">
        <v>43288</v>
      </c>
      <c r="F2052" t="s">
        <v>5033</v>
      </c>
      <c r="G2052" s="5">
        <v>30776</v>
      </c>
      <c r="H2052" t="s">
        <v>3288</v>
      </c>
      <c r="I2052">
        <v>1984</v>
      </c>
      <c r="J2052">
        <f>2025-Table_Customer_Lookup[[#This Row],[birth_year]]</f>
        <v>41</v>
      </c>
      <c r="K2052">
        <f ca="1">RANDBETWEEN(120,300)</f>
        <v>246</v>
      </c>
      <c r="N2052" s="13" t="str" cm="1">
        <f t="array" ref="N2052">_xlfn.IFS(Table_Customer_Lookup[[#This Row],[home_store]]=3,"Low",Table_Customer_Lookup[[#This Row],[home_store]]=5,"Middle",Table_Customer_Lookup[[#This Row],[home_store]]=8,"High")</f>
        <v>Low</v>
      </c>
      <c r="O2052" s="12">
        <f t="shared" si="32"/>
        <v>8</v>
      </c>
      <c r="P2052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Lance</v>
      </c>
      <c r="Q2052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Le</v>
      </c>
    </row>
    <row r="2053" spans="1:17" x14ac:dyDescent="0.3">
      <c r="A2053">
        <v>201</v>
      </c>
      <c r="B2053">
        <v>3</v>
      </c>
      <c r="C2053" t="s">
        <v>5034</v>
      </c>
      <c r="D2053" t="s">
        <v>5035</v>
      </c>
      <c r="E2053" s="5">
        <v>43291</v>
      </c>
      <c r="F2053" t="s">
        <v>5036</v>
      </c>
      <c r="G2053" s="5">
        <v>30838</v>
      </c>
      <c r="H2053" t="s">
        <v>3288</v>
      </c>
      <c r="I2053">
        <v>1984</v>
      </c>
      <c r="J2053">
        <f>2025-Table_Customer_Lookup[[#This Row],[birth_year]]</f>
        <v>41</v>
      </c>
      <c r="K2053">
        <f ca="1">RANDBETWEEN(120,300)</f>
        <v>196</v>
      </c>
      <c r="N2053" s="13" t="str" cm="1">
        <f t="array" ref="N2053">_xlfn.IFS(Table_Customer_Lookup[[#This Row],[home_store]]=3,"Low",Table_Customer_Lookup[[#This Row],[home_store]]=5,"Middle",Table_Customer_Lookup[[#This Row],[home_store]]=8,"High")</f>
        <v>Low</v>
      </c>
      <c r="O2053" s="12">
        <f t="shared" si="32"/>
        <v>14</v>
      </c>
      <c r="P2053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Xanthus</v>
      </c>
      <c r="Q2053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Snyder</v>
      </c>
    </row>
    <row r="2054" spans="1:17" x14ac:dyDescent="0.3">
      <c r="A2054">
        <v>204</v>
      </c>
      <c r="B2054">
        <v>3</v>
      </c>
      <c r="C2054" t="s">
        <v>5043</v>
      </c>
      <c r="D2054" t="s">
        <v>5044</v>
      </c>
      <c r="E2054" s="5">
        <v>43299</v>
      </c>
      <c r="F2054" t="s">
        <v>5045</v>
      </c>
      <c r="G2054" s="5">
        <v>31025</v>
      </c>
      <c r="H2054" t="s">
        <v>3288</v>
      </c>
      <c r="I2054">
        <v>1984</v>
      </c>
      <c r="J2054">
        <f>2025-Table_Customer_Lookup[[#This Row],[birth_year]]</f>
        <v>41</v>
      </c>
      <c r="K2054">
        <f ca="1">RANDBETWEEN(120,300)</f>
        <v>272</v>
      </c>
      <c r="N2054" s="13" t="str" cm="1">
        <f t="array" ref="N2054">_xlfn.IFS(Table_Customer_Lookup[[#This Row],[home_store]]=3,"Low",Table_Customer_Lookup[[#This Row],[home_store]]=5,"Middle",Table_Customer_Lookup[[#This Row],[home_store]]=8,"High")</f>
        <v>Low</v>
      </c>
      <c r="O2054" s="12">
        <f t="shared" si="32"/>
        <v>11</v>
      </c>
      <c r="P2054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Jared</v>
      </c>
      <c r="Q2054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Craft</v>
      </c>
    </row>
    <row r="2055" spans="1:17" x14ac:dyDescent="0.3">
      <c r="A2055">
        <v>205</v>
      </c>
      <c r="B2055">
        <v>3</v>
      </c>
      <c r="C2055" t="s">
        <v>5046</v>
      </c>
      <c r="D2055" t="s">
        <v>5047</v>
      </c>
      <c r="E2055" s="5">
        <v>43302</v>
      </c>
      <c r="F2055" t="s">
        <v>5048</v>
      </c>
      <c r="G2055" s="5">
        <v>31087</v>
      </c>
      <c r="H2055" t="s">
        <v>3288</v>
      </c>
      <c r="I2055">
        <v>1985</v>
      </c>
      <c r="J2055">
        <f>2025-Table_Customer_Lookup[[#This Row],[birth_year]]</f>
        <v>40</v>
      </c>
      <c r="K2055">
        <f ca="1">RANDBETWEEN(120,300)</f>
        <v>186</v>
      </c>
      <c r="N2055" s="13" t="str" cm="1">
        <f t="array" ref="N2055">_xlfn.IFS(Table_Customer_Lookup[[#This Row],[home_store]]=3,"Low",Table_Customer_Lookup[[#This Row],[home_store]]=5,"Middle",Table_Customer_Lookup[[#This Row],[home_store]]=8,"High")</f>
        <v>Low</v>
      </c>
      <c r="O2055" s="12">
        <f t="shared" si="32"/>
        <v>15</v>
      </c>
      <c r="P2055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Wallace</v>
      </c>
      <c r="Q2055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Cameron</v>
      </c>
    </row>
    <row r="2056" spans="1:17" x14ac:dyDescent="0.3">
      <c r="A2056">
        <v>207</v>
      </c>
      <c r="B2056">
        <v>3</v>
      </c>
      <c r="C2056" t="s">
        <v>5052</v>
      </c>
      <c r="D2056" t="s">
        <v>5053</v>
      </c>
      <c r="E2056" s="5">
        <v>43307</v>
      </c>
      <c r="F2056" t="s">
        <v>5054</v>
      </c>
      <c r="G2056" s="5">
        <v>31211</v>
      </c>
      <c r="H2056" t="s">
        <v>3288</v>
      </c>
      <c r="I2056">
        <v>1985</v>
      </c>
      <c r="J2056">
        <f>2025-Table_Customer_Lookup[[#This Row],[birth_year]]</f>
        <v>40</v>
      </c>
      <c r="K2056">
        <f ca="1">RANDBETWEEN(120,300)</f>
        <v>150</v>
      </c>
      <c r="N2056" s="13" t="str" cm="1">
        <f t="array" ref="N2056">_xlfn.IFS(Table_Customer_Lookup[[#This Row],[home_store]]=3,"Low",Table_Customer_Lookup[[#This Row],[home_store]]=5,"Middle",Table_Customer_Lookup[[#This Row],[home_store]]=8,"High")</f>
        <v>Low</v>
      </c>
      <c r="O2056" s="12">
        <f t="shared" si="32"/>
        <v>11</v>
      </c>
      <c r="P2056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Dolan</v>
      </c>
      <c r="Q2056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Brady</v>
      </c>
    </row>
    <row r="2057" spans="1:17" x14ac:dyDescent="0.3">
      <c r="A2057">
        <v>210</v>
      </c>
      <c r="B2057">
        <v>3</v>
      </c>
      <c r="C2057" t="s">
        <v>5061</v>
      </c>
      <c r="D2057" t="s">
        <v>5062</v>
      </c>
      <c r="E2057" s="5">
        <v>43315</v>
      </c>
      <c r="F2057" t="s">
        <v>5063</v>
      </c>
      <c r="G2057" s="5">
        <v>31398</v>
      </c>
      <c r="H2057" t="s">
        <v>3288</v>
      </c>
      <c r="I2057">
        <v>1985</v>
      </c>
      <c r="J2057">
        <f>2025-Table_Customer_Lookup[[#This Row],[birth_year]]</f>
        <v>40</v>
      </c>
      <c r="K2057">
        <f ca="1">RANDBETWEEN(120,300)</f>
        <v>174</v>
      </c>
      <c r="N2057" s="13" t="str" cm="1">
        <f t="array" ref="N2057">_xlfn.IFS(Table_Customer_Lookup[[#This Row],[home_store]]=3,"Low",Table_Customer_Lookup[[#This Row],[home_store]]=5,"Middle",Table_Customer_Lookup[[#This Row],[home_store]]=8,"High")</f>
        <v>Low</v>
      </c>
      <c r="O2057" s="12">
        <f t="shared" si="32"/>
        <v>14</v>
      </c>
      <c r="P2057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Raphael</v>
      </c>
      <c r="Q2057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Strong</v>
      </c>
    </row>
    <row r="2058" spans="1:17" x14ac:dyDescent="0.3">
      <c r="A2058">
        <v>213</v>
      </c>
      <c r="B2058">
        <v>3</v>
      </c>
      <c r="C2058" t="s">
        <v>5070</v>
      </c>
      <c r="D2058" t="s">
        <v>5071</v>
      </c>
      <c r="E2058" s="5">
        <v>43324</v>
      </c>
      <c r="F2058" t="s">
        <v>5072</v>
      </c>
      <c r="G2058" s="5">
        <v>31584</v>
      </c>
      <c r="H2058" t="s">
        <v>3288</v>
      </c>
      <c r="I2058">
        <v>1986</v>
      </c>
      <c r="J2058">
        <f>2025-Table_Customer_Lookup[[#This Row],[birth_year]]</f>
        <v>39</v>
      </c>
      <c r="K2058">
        <f ca="1">RANDBETWEEN(120,300)</f>
        <v>150</v>
      </c>
      <c r="N2058" s="13" t="str" cm="1">
        <f t="array" ref="N2058">_xlfn.IFS(Table_Customer_Lookup[[#This Row],[home_store]]=3,"Low",Table_Customer_Lookup[[#This Row],[home_store]]=5,"Middle",Table_Customer_Lookup[[#This Row],[home_store]]=8,"High")</f>
        <v>Low</v>
      </c>
      <c r="O2058" s="12">
        <f t="shared" si="32"/>
        <v>13</v>
      </c>
      <c r="P2058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Talon</v>
      </c>
      <c r="Q2058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Elliott</v>
      </c>
    </row>
    <row r="2059" spans="1:17" x14ac:dyDescent="0.3">
      <c r="A2059">
        <v>215</v>
      </c>
      <c r="B2059">
        <v>3</v>
      </c>
      <c r="C2059" t="s">
        <v>5076</v>
      </c>
      <c r="D2059" t="s">
        <v>5077</v>
      </c>
      <c r="E2059" s="5">
        <v>43329</v>
      </c>
      <c r="F2059" t="s">
        <v>5078</v>
      </c>
      <c r="G2059" s="5">
        <v>31708</v>
      </c>
      <c r="H2059" t="s">
        <v>3288</v>
      </c>
      <c r="I2059">
        <v>1986</v>
      </c>
      <c r="J2059">
        <f>2025-Table_Customer_Lookup[[#This Row],[birth_year]]</f>
        <v>39</v>
      </c>
      <c r="K2059">
        <f ca="1">RANDBETWEEN(120,300)</f>
        <v>189</v>
      </c>
      <c r="N2059" s="13" t="str" cm="1">
        <f t="array" ref="N2059">_xlfn.IFS(Table_Customer_Lookup[[#This Row],[home_store]]=3,"Low",Table_Customer_Lookup[[#This Row],[home_store]]=5,"Middle",Table_Customer_Lookup[[#This Row],[home_store]]=8,"High")</f>
        <v>Low</v>
      </c>
      <c r="O2059" s="12">
        <f t="shared" si="32"/>
        <v>12</v>
      </c>
      <c r="P2059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Ashton</v>
      </c>
      <c r="Q2059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Patel</v>
      </c>
    </row>
    <row r="2060" spans="1:17" x14ac:dyDescent="0.3">
      <c r="A2060">
        <v>216</v>
      </c>
      <c r="B2060">
        <v>3</v>
      </c>
      <c r="C2060" t="s">
        <v>5079</v>
      </c>
      <c r="D2060" t="s">
        <v>5080</v>
      </c>
      <c r="E2060" s="5">
        <v>43332</v>
      </c>
      <c r="F2060" t="s">
        <v>5081</v>
      </c>
      <c r="G2060" s="5">
        <v>31770</v>
      </c>
      <c r="H2060" t="s">
        <v>3288</v>
      </c>
      <c r="I2060">
        <v>1986</v>
      </c>
      <c r="J2060">
        <f>2025-Table_Customer_Lookup[[#This Row],[birth_year]]</f>
        <v>39</v>
      </c>
      <c r="K2060">
        <f ca="1">RANDBETWEEN(120,300)</f>
        <v>265</v>
      </c>
      <c r="N2060" s="13" t="str" cm="1">
        <f t="array" ref="N2060">_xlfn.IFS(Table_Customer_Lookup[[#This Row],[home_store]]=3,"Low",Table_Customer_Lookup[[#This Row],[home_store]]=5,"Middle",Table_Customer_Lookup[[#This Row],[home_store]]=8,"High")</f>
        <v>Low</v>
      </c>
      <c r="O2060" s="12">
        <f t="shared" si="32"/>
        <v>12</v>
      </c>
      <c r="P2060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Kennan</v>
      </c>
      <c r="Q2060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Weeks</v>
      </c>
    </row>
    <row r="2061" spans="1:17" x14ac:dyDescent="0.3">
      <c r="A2061">
        <v>219</v>
      </c>
      <c r="B2061">
        <v>3</v>
      </c>
      <c r="C2061" t="s">
        <v>5088</v>
      </c>
      <c r="D2061" t="s">
        <v>5089</v>
      </c>
      <c r="E2061" s="5">
        <v>43340</v>
      </c>
      <c r="F2061" t="s">
        <v>5090</v>
      </c>
      <c r="G2061" s="5">
        <v>31957</v>
      </c>
      <c r="H2061" t="s">
        <v>3288</v>
      </c>
      <c r="I2061">
        <v>1987</v>
      </c>
      <c r="J2061">
        <f>2025-Table_Customer_Lookup[[#This Row],[birth_year]]</f>
        <v>38</v>
      </c>
      <c r="K2061">
        <f ca="1">RANDBETWEEN(120,300)</f>
        <v>242</v>
      </c>
      <c r="N2061" s="13" t="str" cm="1">
        <f t="array" ref="N2061">_xlfn.IFS(Table_Customer_Lookup[[#This Row],[home_store]]=3,"Low",Table_Customer_Lookup[[#This Row],[home_store]]=5,"Middle",Table_Customer_Lookup[[#This Row],[home_store]]=8,"High")</f>
        <v>Low</v>
      </c>
      <c r="O2061" s="12">
        <f t="shared" si="32"/>
        <v>10</v>
      </c>
      <c r="P2061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Wyatt</v>
      </c>
      <c r="Q2061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Huff</v>
      </c>
    </row>
    <row r="2062" spans="1:17" x14ac:dyDescent="0.3">
      <c r="A2062">
        <v>220</v>
      </c>
      <c r="B2062">
        <v>3</v>
      </c>
      <c r="C2062" t="s">
        <v>5091</v>
      </c>
      <c r="D2062" t="s">
        <v>5092</v>
      </c>
      <c r="E2062" s="5">
        <v>43343</v>
      </c>
      <c r="F2062" t="s">
        <v>5093</v>
      </c>
      <c r="G2062" s="5">
        <v>32019</v>
      </c>
      <c r="H2062" t="s">
        <v>3288</v>
      </c>
      <c r="I2062">
        <v>1987</v>
      </c>
      <c r="J2062">
        <f>2025-Table_Customer_Lookup[[#This Row],[birth_year]]</f>
        <v>38</v>
      </c>
      <c r="K2062">
        <f ca="1">RANDBETWEEN(120,300)</f>
        <v>296</v>
      </c>
      <c r="N2062" s="13" t="str" cm="1">
        <f t="array" ref="N2062">_xlfn.IFS(Table_Customer_Lookup[[#This Row],[home_store]]=3,"Low",Table_Customer_Lookup[[#This Row],[home_store]]=5,"Middle",Table_Customer_Lookup[[#This Row],[home_store]]=8,"High")</f>
        <v>Low</v>
      </c>
      <c r="O2062" s="12">
        <f t="shared" si="32"/>
        <v>12</v>
      </c>
      <c r="P2062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Wing</v>
      </c>
      <c r="Q2062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Perkins</v>
      </c>
    </row>
    <row r="2063" spans="1:17" x14ac:dyDescent="0.3">
      <c r="A2063">
        <v>222</v>
      </c>
      <c r="B2063">
        <v>3</v>
      </c>
      <c r="C2063" t="s">
        <v>5097</v>
      </c>
      <c r="D2063" t="s">
        <v>5098</v>
      </c>
      <c r="E2063" s="5">
        <v>43348</v>
      </c>
      <c r="F2063" t="s">
        <v>5099</v>
      </c>
      <c r="G2063" s="5">
        <v>32143</v>
      </c>
      <c r="H2063" t="s">
        <v>3288</v>
      </c>
      <c r="I2063">
        <v>1988</v>
      </c>
      <c r="J2063">
        <f>2025-Table_Customer_Lookup[[#This Row],[birth_year]]</f>
        <v>37</v>
      </c>
      <c r="K2063">
        <f ca="1">RANDBETWEEN(120,300)</f>
        <v>192</v>
      </c>
      <c r="N2063" s="13" t="str" cm="1">
        <f t="array" ref="N2063">_xlfn.IFS(Table_Customer_Lookup[[#This Row],[home_store]]=3,"Low",Table_Customer_Lookup[[#This Row],[home_store]]=5,"Middle",Table_Customer_Lookup[[#This Row],[home_store]]=8,"High")</f>
        <v>Low</v>
      </c>
      <c r="O2063" s="12">
        <f t="shared" si="32"/>
        <v>14</v>
      </c>
      <c r="P2063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Curran</v>
      </c>
      <c r="Q2063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Maynard</v>
      </c>
    </row>
    <row r="2064" spans="1:17" x14ac:dyDescent="0.3">
      <c r="A2064">
        <v>225</v>
      </c>
      <c r="B2064">
        <v>3</v>
      </c>
      <c r="C2064" t="s">
        <v>5106</v>
      </c>
      <c r="D2064" t="s">
        <v>5107</v>
      </c>
      <c r="E2064" s="5">
        <v>43357</v>
      </c>
      <c r="F2064" t="s">
        <v>5108</v>
      </c>
      <c r="G2064" s="5">
        <v>32330</v>
      </c>
      <c r="H2064" t="s">
        <v>3288</v>
      </c>
      <c r="I2064">
        <v>1988</v>
      </c>
      <c r="J2064">
        <f>2025-Table_Customer_Lookup[[#This Row],[birth_year]]</f>
        <v>37</v>
      </c>
      <c r="K2064">
        <f ca="1">RANDBETWEEN(120,300)</f>
        <v>175</v>
      </c>
      <c r="N2064" s="13" t="str" cm="1">
        <f t="array" ref="N2064">_xlfn.IFS(Table_Customer_Lookup[[#This Row],[home_store]]=3,"Low",Table_Customer_Lookup[[#This Row],[home_store]]=5,"Middle",Table_Customer_Lookup[[#This Row],[home_store]]=8,"High")</f>
        <v>Low</v>
      </c>
      <c r="O2064" s="12">
        <f t="shared" si="32"/>
        <v>11</v>
      </c>
      <c r="P2064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Kermit</v>
      </c>
      <c r="Q2064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Levy</v>
      </c>
    </row>
    <row r="2065" spans="1:17" x14ac:dyDescent="0.3">
      <c r="A2065">
        <v>228</v>
      </c>
      <c r="B2065">
        <v>3</v>
      </c>
      <c r="C2065" t="s">
        <v>5115</v>
      </c>
      <c r="D2065" t="s">
        <v>5116</v>
      </c>
      <c r="E2065" s="5">
        <v>43365</v>
      </c>
      <c r="F2065" t="s">
        <v>5117</v>
      </c>
      <c r="G2065" s="5">
        <v>32516</v>
      </c>
      <c r="H2065" t="s">
        <v>3288</v>
      </c>
      <c r="I2065">
        <v>1989</v>
      </c>
      <c r="J2065">
        <f>2025-Table_Customer_Lookup[[#This Row],[birth_year]]</f>
        <v>36</v>
      </c>
      <c r="K2065">
        <f ca="1">RANDBETWEEN(120,300)</f>
        <v>161</v>
      </c>
      <c r="N2065" s="13" t="str" cm="1">
        <f t="array" ref="N2065">_xlfn.IFS(Table_Customer_Lookup[[#This Row],[home_store]]=3,"Low",Table_Customer_Lookup[[#This Row],[home_store]]=5,"Middle",Table_Customer_Lookup[[#This Row],[home_store]]=8,"High")</f>
        <v>Low</v>
      </c>
      <c r="O2065" s="12">
        <f t="shared" si="32"/>
        <v>13</v>
      </c>
      <c r="P2065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Baker</v>
      </c>
      <c r="Q2065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Clayton</v>
      </c>
    </row>
    <row r="2066" spans="1:17" x14ac:dyDescent="0.3">
      <c r="A2066">
        <v>230</v>
      </c>
      <c r="B2066">
        <v>3</v>
      </c>
      <c r="C2066" t="s">
        <v>5121</v>
      </c>
      <c r="D2066" t="s">
        <v>5122</v>
      </c>
      <c r="E2066" s="5">
        <v>43371</v>
      </c>
      <c r="F2066" t="s">
        <v>5123</v>
      </c>
      <c r="G2066" s="5">
        <v>32640</v>
      </c>
      <c r="H2066" t="s">
        <v>3288</v>
      </c>
      <c r="I2066">
        <v>1989</v>
      </c>
      <c r="J2066">
        <f>2025-Table_Customer_Lookup[[#This Row],[birth_year]]</f>
        <v>36</v>
      </c>
      <c r="K2066">
        <f ca="1">RANDBETWEEN(120,300)</f>
        <v>216</v>
      </c>
      <c r="N2066" s="13" t="str" cm="1">
        <f t="array" ref="N2066">_xlfn.IFS(Table_Customer_Lookup[[#This Row],[home_store]]=3,"Low",Table_Customer_Lookup[[#This Row],[home_store]]=5,"Middle",Table_Customer_Lookup[[#This Row],[home_store]]=8,"High")</f>
        <v>Low</v>
      </c>
      <c r="O2066" s="12">
        <f t="shared" si="32"/>
        <v>9</v>
      </c>
      <c r="P2066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Lars</v>
      </c>
      <c r="Q2066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Paul</v>
      </c>
    </row>
    <row r="2067" spans="1:17" x14ac:dyDescent="0.3">
      <c r="A2067">
        <v>231</v>
      </c>
      <c r="B2067">
        <v>3</v>
      </c>
      <c r="C2067" t="s">
        <v>5124</v>
      </c>
      <c r="D2067" t="s">
        <v>5125</v>
      </c>
      <c r="E2067" s="5">
        <v>43373</v>
      </c>
      <c r="F2067" t="s">
        <v>5126</v>
      </c>
      <c r="G2067" s="5">
        <v>32702</v>
      </c>
      <c r="H2067" t="s">
        <v>3288</v>
      </c>
      <c r="I2067">
        <v>1989</v>
      </c>
      <c r="J2067">
        <f>2025-Table_Customer_Lookup[[#This Row],[birth_year]]</f>
        <v>36</v>
      </c>
      <c r="K2067">
        <f ca="1">RANDBETWEEN(120,300)</f>
        <v>162</v>
      </c>
      <c r="N2067" s="13" t="str" cm="1">
        <f t="array" ref="N2067">_xlfn.IFS(Table_Customer_Lookup[[#This Row],[home_store]]=3,"Low",Table_Customer_Lookup[[#This Row],[home_store]]=5,"Middle",Table_Customer_Lookup[[#This Row],[home_store]]=8,"High")</f>
        <v>Low</v>
      </c>
      <c r="O2067" s="12">
        <f t="shared" si="32"/>
        <v>12</v>
      </c>
      <c r="P2067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Nehru</v>
      </c>
      <c r="Q2067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Duncan</v>
      </c>
    </row>
    <row r="2068" spans="1:17" x14ac:dyDescent="0.3">
      <c r="A2068">
        <v>233</v>
      </c>
      <c r="B2068">
        <v>3</v>
      </c>
      <c r="C2068" t="s">
        <v>5130</v>
      </c>
      <c r="D2068" t="s">
        <v>5131</v>
      </c>
      <c r="E2068" s="5">
        <v>43379</v>
      </c>
      <c r="F2068" t="s">
        <v>5132</v>
      </c>
      <c r="G2068" s="5">
        <v>32827</v>
      </c>
      <c r="H2068" t="s">
        <v>3288</v>
      </c>
      <c r="I2068">
        <v>1989</v>
      </c>
      <c r="J2068">
        <f>2025-Table_Customer_Lookup[[#This Row],[birth_year]]</f>
        <v>36</v>
      </c>
      <c r="K2068">
        <f ca="1">RANDBETWEEN(120,300)</f>
        <v>136</v>
      </c>
      <c r="N2068" s="13" t="str" cm="1">
        <f t="array" ref="N2068">_xlfn.IFS(Table_Customer_Lookup[[#This Row],[home_store]]=3,"Low",Table_Customer_Lookup[[#This Row],[home_store]]=5,"Middle",Table_Customer_Lookup[[#This Row],[home_store]]=8,"High")</f>
        <v>Low</v>
      </c>
      <c r="O2068" s="12">
        <f t="shared" si="32"/>
        <v>10</v>
      </c>
      <c r="P2068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Gavin</v>
      </c>
      <c r="Q2068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Roth</v>
      </c>
    </row>
    <row r="2069" spans="1:17" x14ac:dyDescent="0.3">
      <c r="A2069">
        <v>234</v>
      </c>
      <c r="B2069">
        <v>3</v>
      </c>
      <c r="C2069" t="s">
        <v>5133</v>
      </c>
      <c r="D2069" t="s">
        <v>5134</v>
      </c>
      <c r="E2069" s="5">
        <v>43382</v>
      </c>
      <c r="F2069" t="s">
        <v>5135</v>
      </c>
      <c r="G2069" s="5">
        <v>32889</v>
      </c>
      <c r="H2069" t="s">
        <v>3288</v>
      </c>
      <c r="I2069">
        <v>1990</v>
      </c>
      <c r="J2069">
        <f>2025-Table_Customer_Lookup[[#This Row],[birth_year]]</f>
        <v>35</v>
      </c>
      <c r="K2069">
        <f ca="1">RANDBETWEEN(120,300)</f>
        <v>227</v>
      </c>
      <c r="N2069" s="13" t="str" cm="1">
        <f t="array" ref="N2069">_xlfn.IFS(Table_Customer_Lookup[[#This Row],[home_store]]=3,"Low",Table_Customer_Lookup[[#This Row],[home_store]]=5,"Middle",Table_Customer_Lookup[[#This Row],[home_store]]=8,"High")</f>
        <v>Low</v>
      </c>
      <c r="O2069" s="12">
        <f t="shared" si="32"/>
        <v>13</v>
      </c>
      <c r="P2069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Samson</v>
      </c>
      <c r="Q2069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Zamora</v>
      </c>
    </row>
    <row r="2070" spans="1:17" x14ac:dyDescent="0.3">
      <c r="A2070">
        <v>235</v>
      </c>
      <c r="B2070">
        <v>3</v>
      </c>
      <c r="C2070" t="s">
        <v>5136</v>
      </c>
      <c r="D2070" t="s">
        <v>5137</v>
      </c>
      <c r="E2070" s="5">
        <v>43384</v>
      </c>
      <c r="F2070" t="s">
        <v>5138</v>
      </c>
      <c r="G2070" s="5">
        <v>32951</v>
      </c>
      <c r="H2070" t="s">
        <v>3288</v>
      </c>
      <c r="I2070">
        <v>1990</v>
      </c>
      <c r="J2070">
        <f>2025-Table_Customer_Lookup[[#This Row],[birth_year]]</f>
        <v>35</v>
      </c>
      <c r="K2070">
        <f ca="1">RANDBETWEEN(120,300)</f>
        <v>127</v>
      </c>
      <c r="N2070" s="13" t="str" cm="1">
        <f t="array" ref="N2070">_xlfn.IFS(Table_Customer_Lookup[[#This Row],[home_store]]=3,"Low",Table_Customer_Lookup[[#This Row],[home_store]]=5,"Middle",Table_Customer_Lookup[[#This Row],[home_store]]=8,"High")</f>
        <v>Low</v>
      </c>
      <c r="O2070" s="12">
        <f t="shared" si="32"/>
        <v>14</v>
      </c>
      <c r="P2070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Lamar</v>
      </c>
      <c r="Q2070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Mckenzie</v>
      </c>
    </row>
    <row r="2071" spans="1:17" x14ac:dyDescent="0.3">
      <c r="A2071">
        <v>237</v>
      </c>
      <c r="B2071">
        <v>3</v>
      </c>
      <c r="C2071" t="s">
        <v>5142</v>
      </c>
      <c r="D2071" t="s">
        <v>5143</v>
      </c>
      <c r="E2071" s="5">
        <v>43390</v>
      </c>
      <c r="F2071" t="s">
        <v>5144</v>
      </c>
      <c r="G2071" s="5">
        <v>33075</v>
      </c>
      <c r="H2071" t="s">
        <v>3288</v>
      </c>
      <c r="I2071">
        <v>1990</v>
      </c>
      <c r="J2071">
        <f>2025-Table_Customer_Lookup[[#This Row],[birth_year]]</f>
        <v>35</v>
      </c>
      <c r="K2071">
        <f ca="1">RANDBETWEEN(120,300)</f>
        <v>273</v>
      </c>
      <c r="N2071" s="13" t="str" cm="1">
        <f t="array" ref="N2071">_xlfn.IFS(Table_Customer_Lookup[[#This Row],[home_store]]=3,"Low",Table_Customer_Lookup[[#This Row],[home_store]]=5,"Middle",Table_Customer_Lookup[[#This Row],[home_store]]=8,"High")</f>
        <v>Low</v>
      </c>
      <c r="O2071" s="12">
        <f t="shared" si="32"/>
        <v>14</v>
      </c>
      <c r="P2071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Harper</v>
      </c>
      <c r="Q2071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Shelton</v>
      </c>
    </row>
    <row r="2072" spans="1:17" x14ac:dyDescent="0.3">
      <c r="A2072">
        <v>238</v>
      </c>
      <c r="B2072">
        <v>3</v>
      </c>
      <c r="C2072" t="s">
        <v>5145</v>
      </c>
      <c r="D2072" t="s">
        <v>5146</v>
      </c>
      <c r="E2072" s="5">
        <v>43393</v>
      </c>
      <c r="F2072" t="s">
        <v>5147</v>
      </c>
      <c r="G2072" s="5">
        <v>33137</v>
      </c>
      <c r="H2072" t="s">
        <v>3288</v>
      </c>
      <c r="I2072">
        <v>1990</v>
      </c>
      <c r="J2072">
        <f>2025-Table_Customer_Lookup[[#This Row],[birth_year]]</f>
        <v>35</v>
      </c>
      <c r="K2072">
        <f ca="1">RANDBETWEEN(120,300)</f>
        <v>216</v>
      </c>
      <c r="N2072" s="13" t="str" cm="1">
        <f t="array" ref="N2072">_xlfn.IFS(Table_Customer_Lookup[[#This Row],[home_store]]=3,"Low",Table_Customer_Lookup[[#This Row],[home_store]]=5,"Middle",Table_Customer_Lookup[[#This Row],[home_store]]=8,"High")</f>
        <v>Low</v>
      </c>
      <c r="O2072" s="12">
        <f t="shared" si="32"/>
        <v>10</v>
      </c>
      <c r="P2072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Jacob</v>
      </c>
      <c r="Q2072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Clay</v>
      </c>
    </row>
    <row r="2073" spans="1:17" x14ac:dyDescent="0.3">
      <c r="A2073">
        <v>240</v>
      </c>
      <c r="B2073">
        <v>3</v>
      </c>
      <c r="C2073" t="s">
        <v>5151</v>
      </c>
      <c r="D2073" t="s">
        <v>5152</v>
      </c>
      <c r="E2073" s="5">
        <v>43398</v>
      </c>
      <c r="F2073" t="s">
        <v>5153</v>
      </c>
      <c r="G2073" s="5">
        <v>33262</v>
      </c>
      <c r="H2073" t="s">
        <v>3288</v>
      </c>
      <c r="I2073">
        <v>1991</v>
      </c>
      <c r="J2073">
        <f>2025-Table_Customer_Lookup[[#This Row],[birth_year]]</f>
        <v>34</v>
      </c>
      <c r="K2073">
        <f ca="1">RANDBETWEEN(120,300)</f>
        <v>253</v>
      </c>
      <c r="N2073" s="13" t="str" cm="1">
        <f t="array" ref="N2073">_xlfn.IFS(Table_Customer_Lookup[[#This Row],[home_store]]=3,"Low",Table_Customer_Lookup[[#This Row],[home_store]]=5,"Middle",Table_Customer_Lookup[[#This Row],[home_store]]=8,"High")</f>
        <v>Low</v>
      </c>
      <c r="O2073" s="12">
        <f t="shared" si="32"/>
        <v>12</v>
      </c>
      <c r="P2073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Donovan</v>
      </c>
      <c r="Q2073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Cruz</v>
      </c>
    </row>
    <row r="2074" spans="1:17" x14ac:dyDescent="0.3">
      <c r="A2074">
        <v>243</v>
      </c>
      <c r="B2074">
        <v>3</v>
      </c>
      <c r="C2074" t="s">
        <v>5160</v>
      </c>
      <c r="D2074" t="s">
        <v>5161</v>
      </c>
      <c r="E2074" s="5">
        <v>43406</v>
      </c>
      <c r="F2074" t="s">
        <v>5162</v>
      </c>
      <c r="G2074" s="5">
        <v>33448</v>
      </c>
      <c r="H2074" t="s">
        <v>3288</v>
      </c>
      <c r="I2074">
        <v>1991</v>
      </c>
      <c r="J2074">
        <f>2025-Table_Customer_Lookup[[#This Row],[birth_year]]</f>
        <v>34</v>
      </c>
      <c r="K2074">
        <f ca="1">RANDBETWEEN(120,300)</f>
        <v>219</v>
      </c>
      <c r="N2074" s="13" t="str" cm="1">
        <f t="array" ref="N2074">_xlfn.IFS(Table_Customer_Lookup[[#This Row],[home_store]]=3,"Low",Table_Customer_Lookup[[#This Row],[home_store]]=5,"Middle",Table_Customer_Lookup[[#This Row],[home_store]]=8,"High")</f>
        <v>Low</v>
      </c>
      <c r="O2074" s="12">
        <f t="shared" si="32"/>
        <v>14</v>
      </c>
      <c r="P2074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Wyatt</v>
      </c>
      <c r="Q2074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Cardenas</v>
      </c>
    </row>
    <row r="2075" spans="1:17" x14ac:dyDescent="0.3">
      <c r="A2075">
        <v>244</v>
      </c>
      <c r="B2075">
        <v>3</v>
      </c>
      <c r="C2075" t="s">
        <v>5163</v>
      </c>
      <c r="D2075" t="s">
        <v>5164</v>
      </c>
      <c r="E2075" s="5">
        <v>43409</v>
      </c>
      <c r="F2075" t="s">
        <v>5165</v>
      </c>
      <c r="G2075" s="5">
        <v>33510</v>
      </c>
      <c r="H2075" t="s">
        <v>3288</v>
      </c>
      <c r="I2075">
        <v>1991</v>
      </c>
      <c r="J2075">
        <f>2025-Table_Customer_Lookup[[#This Row],[birth_year]]</f>
        <v>34</v>
      </c>
      <c r="K2075">
        <f ca="1">RANDBETWEEN(120,300)</f>
        <v>298</v>
      </c>
      <c r="N2075" s="13" t="str" cm="1">
        <f t="array" ref="N2075">_xlfn.IFS(Table_Customer_Lookup[[#This Row],[home_store]]=3,"Low",Table_Customer_Lookup[[#This Row],[home_store]]=5,"Middle",Table_Customer_Lookup[[#This Row],[home_store]]=8,"High")</f>
        <v>Low</v>
      </c>
      <c r="O2075" s="12">
        <f t="shared" si="32"/>
        <v>13</v>
      </c>
      <c r="P2075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Abbot</v>
      </c>
      <c r="Q2075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Charles</v>
      </c>
    </row>
    <row r="2076" spans="1:17" x14ac:dyDescent="0.3">
      <c r="A2076">
        <v>245</v>
      </c>
      <c r="B2076">
        <v>3</v>
      </c>
      <c r="C2076" t="s">
        <v>5166</v>
      </c>
      <c r="D2076" t="s">
        <v>5167</v>
      </c>
      <c r="E2076" s="5">
        <v>43412</v>
      </c>
      <c r="F2076" t="s">
        <v>5168</v>
      </c>
      <c r="G2076" s="5">
        <v>33572</v>
      </c>
      <c r="H2076" t="s">
        <v>3288</v>
      </c>
      <c r="I2076">
        <v>1991</v>
      </c>
      <c r="J2076">
        <f>2025-Table_Customer_Lookup[[#This Row],[birth_year]]</f>
        <v>34</v>
      </c>
      <c r="K2076">
        <f ca="1">RANDBETWEEN(120,300)</f>
        <v>165</v>
      </c>
      <c r="N2076" s="13" t="str" cm="1">
        <f t="array" ref="N2076">_xlfn.IFS(Table_Customer_Lookup[[#This Row],[home_store]]=3,"Low",Table_Customer_Lookup[[#This Row],[home_store]]=5,"Middle",Table_Customer_Lookup[[#This Row],[home_store]]=8,"High")</f>
        <v>Low</v>
      </c>
      <c r="O2076" s="12">
        <f t="shared" si="32"/>
        <v>14</v>
      </c>
      <c r="P2076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Devin</v>
      </c>
      <c r="Q2076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Castillo</v>
      </c>
    </row>
    <row r="2077" spans="1:17" x14ac:dyDescent="0.3">
      <c r="A2077">
        <v>246</v>
      </c>
      <c r="B2077">
        <v>3</v>
      </c>
      <c r="C2077" t="s">
        <v>5169</v>
      </c>
      <c r="D2077" t="s">
        <v>5170</v>
      </c>
      <c r="E2077" s="5">
        <v>43415</v>
      </c>
      <c r="F2077" t="s">
        <v>5171</v>
      </c>
      <c r="G2077" s="5">
        <v>33634</v>
      </c>
      <c r="H2077" t="s">
        <v>3288</v>
      </c>
      <c r="I2077">
        <v>1992</v>
      </c>
      <c r="J2077">
        <f>2025-Table_Customer_Lookup[[#This Row],[birth_year]]</f>
        <v>33</v>
      </c>
      <c r="K2077">
        <f ca="1">RANDBETWEEN(120,300)</f>
        <v>273</v>
      </c>
      <c r="N2077" s="13" t="str" cm="1">
        <f t="array" ref="N2077">_xlfn.IFS(Table_Customer_Lookup[[#This Row],[home_store]]=3,"Low",Table_Customer_Lookup[[#This Row],[home_store]]=5,"Middle",Table_Customer_Lookup[[#This Row],[home_store]]=8,"High")</f>
        <v>Low</v>
      </c>
      <c r="O2077" s="12">
        <f t="shared" si="32"/>
        <v>12</v>
      </c>
      <c r="P2077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Maxwell</v>
      </c>
      <c r="Q2077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Reid</v>
      </c>
    </row>
    <row r="2078" spans="1:17" x14ac:dyDescent="0.3">
      <c r="A2078">
        <v>249</v>
      </c>
      <c r="B2078">
        <v>3</v>
      </c>
      <c r="C2078" t="s">
        <v>5178</v>
      </c>
      <c r="D2078" t="s">
        <v>5179</v>
      </c>
      <c r="E2078" s="5">
        <v>43423</v>
      </c>
      <c r="F2078" t="s">
        <v>5180</v>
      </c>
      <c r="G2078" s="5">
        <v>33821</v>
      </c>
      <c r="H2078" t="s">
        <v>3288</v>
      </c>
      <c r="I2078">
        <v>1992</v>
      </c>
      <c r="J2078">
        <f>2025-Table_Customer_Lookup[[#This Row],[birth_year]]</f>
        <v>33</v>
      </c>
      <c r="K2078">
        <f ca="1">RANDBETWEEN(120,300)</f>
        <v>152</v>
      </c>
      <c r="N2078" s="13" t="str" cm="1">
        <f t="array" ref="N2078">_xlfn.IFS(Table_Customer_Lookup[[#This Row],[home_store]]=3,"Low",Table_Customer_Lookup[[#This Row],[home_store]]=5,"Middle",Table_Customer_Lookup[[#This Row],[home_store]]=8,"High")</f>
        <v>Low</v>
      </c>
      <c r="O2078" s="12">
        <f t="shared" si="32"/>
        <v>14</v>
      </c>
      <c r="P2078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Cadman</v>
      </c>
      <c r="Q2078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Morales</v>
      </c>
    </row>
    <row r="2079" spans="1:17" x14ac:dyDescent="0.3">
      <c r="A2079">
        <v>250</v>
      </c>
      <c r="B2079">
        <v>3</v>
      </c>
      <c r="C2079" t="s">
        <v>5181</v>
      </c>
      <c r="D2079" t="s">
        <v>5182</v>
      </c>
      <c r="E2079" s="5">
        <v>43426</v>
      </c>
      <c r="F2079" t="s">
        <v>5183</v>
      </c>
      <c r="G2079" s="5">
        <v>33883</v>
      </c>
      <c r="H2079" t="s">
        <v>3288</v>
      </c>
      <c r="I2079">
        <v>1992</v>
      </c>
      <c r="J2079">
        <f>2025-Table_Customer_Lookup[[#This Row],[birth_year]]</f>
        <v>33</v>
      </c>
      <c r="K2079">
        <f ca="1">RANDBETWEEN(120,300)</f>
        <v>181</v>
      </c>
      <c r="N2079" s="13" t="str" cm="1">
        <f t="array" ref="N2079">_xlfn.IFS(Table_Customer_Lookup[[#This Row],[home_store]]=3,"Low",Table_Customer_Lookup[[#This Row],[home_store]]=5,"Middle",Table_Customer_Lookup[[#This Row],[home_store]]=8,"High")</f>
        <v>Low</v>
      </c>
      <c r="O2079" s="12">
        <f t="shared" si="32"/>
        <v>14</v>
      </c>
      <c r="P2079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Forrest</v>
      </c>
      <c r="Q2079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Gentry</v>
      </c>
    </row>
    <row r="2080" spans="1:17" x14ac:dyDescent="0.3">
      <c r="A2080">
        <v>252</v>
      </c>
      <c r="B2080">
        <v>3</v>
      </c>
      <c r="C2080" t="s">
        <v>5187</v>
      </c>
      <c r="D2080" t="s">
        <v>5188</v>
      </c>
      <c r="E2080" s="5">
        <v>43431</v>
      </c>
      <c r="F2080" t="s">
        <v>5189</v>
      </c>
      <c r="G2080" s="5">
        <v>34007</v>
      </c>
      <c r="H2080" t="s">
        <v>3288</v>
      </c>
      <c r="I2080">
        <v>1993</v>
      </c>
      <c r="J2080">
        <f>2025-Table_Customer_Lookup[[#This Row],[birth_year]]</f>
        <v>32</v>
      </c>
      <c r="K2080">
        <f ca="1">RANDBETWEEN(120,300)</f>
        <v>180</v>
      </c>
      <c r="N2080" s="13" t="str" cm="1">
        <f t="array" ref="N2080">_xlfn.IFS(Table_Customer_Lookup[[#This Row],[home_store]]=3,"Low",Table_Customer_Lookup[[#This Row],[home_store]]=5,"Middle",Table_Customer_Lookup[[#This Row],[home_store]]=8,"High")</f>
        <v>Low</v>
      </c>
      <c r="O2080" s="12">
        <f t="shared" si="32"/>
        <v>13</v>
      </c>
      <c r="P2080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Raphael</v>
      </c>
      <c r="Q2080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Blake</v>
      </c>
    </row>
    <row r="2081" spans="1:17" x14ac:dyDescent="0.3">
      <c r="A2081">
        <v>255</v>
      </c>
      <c r="B2081">
        <v>3</v>
      </c>
      <c r="C2081" t="s">
        <v>5196</v>
      </c>
      <c r="D2081" t="s">
        <v>5197</v>
      </c>
      <c r="E2081" s="5">
        <v>43439</v>
      </c>
      <c r="F2081" t="s">
        <v>5198</v>
      </c>
      <c r="G2081" s="5">
        <v>34194</v>
      </c>
      <c r="H2081" t="s">
        <v>3288</v>
      </c>
      <c r="I2081">
        <v>1993</v>
      </c>
      <c r="J2081">
        <f>2025-Table_Customer_Lookup[[#This Row],[birth_year]]</f>
        <v>32</v>
      </c>
      <c r="K2081">
        <f ca="1">RANDBETWEEN(120,300)</f>
        <v>120</v>
      </c>
      <c r="N2081" s="13" t="str" cm="1">
        <f t="array" ref="N2081">_xlfn.IFS(Table_Customer_Lookup[[#This Row],[home_store]]=3,"Low",Table_Customer_Lookup[[#This Row],[home_store]]=5,"Middle",Table_Customer_Lookup[[#This Row],[home_store]]=8,"High")</f>
        <v>Low</v>
      </c>
      <c r="O2081" s="12">
        <f t="shared" si="32"/>
        <v>14</v>
      </c>
      <c r="P2081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Malcolm</v>
      </c>
      <c r="Q2081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Fuller</v>
      </c>
    </row>
    <row r="2082" spans="1:17" x14ac:dyDescent="0.3">
      <c r="A2082">
        <v>258</v>
      </c>
      <c r="B2082">
        <v>3</v>
      </c>
      <c r="C2082" t="s">
        <v>5205</v>
      </c>
      <c r="D2082" t="s">
        <v>5206</v>
      </c>
      <c r="E2082" s="5">
        <v>43448</v>
      </c>
      <c r="F2082" t="s">
        <v>5207</v>
      </c>
      <c r="G2082" s="5">
        <v>34380</v>
      </c>
      <c r="H2082" t="s">
        <v>3288</v>
      </c>
      <c r="I2082">
        <v>1994</v>
      </c>
      <c r="J2082">
        <f>2025-Table_Customer_Lookup[[#This Row],[birth_year]]</f>
        <v>31</v>
      </c>
      <c r="K2082">
        <f ca="1">RANDBETWEEN(120,300)</f>
        <v>156</v>
      </c>
      <c r="N2082" s="13" t="str" cm="1">
        <f t="array" ref="N2082">_xlfn.IFS(Table_Customer_Lookup[[#This Row],[home_store]]=3,"Low",Table_Customer_Lookup[[#This Row],[home_store]]=5,"Middle",Table_Customer_Lookup[[#This Row],[home_store]]=8,"High")</f>
        <v>Low</v>
      </c>
      <c r="O2082" s="12">
        <f t="shared" si="32"/>
        <v>13</v>
      </c>
      <c r="P2082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Harding</v>
      </c>
      <c r="Q2082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Meyer</v>
      </c>
    </row>
    <row r="2083" spans="1:17" x14ac:dyDescent="0.3">
      <c r="A2083">
        <v>260</v>
      </c>
      <c r="B2083">
        <v>3</v>
      </c>
      <c r="C2083" t="s">
        <v>5211</v>
      </c>
      <c r="D2083" t="s">
        <v>5212</v>
      </c>
      <c r="E2083" s="5">
        <v>43453</v>
      </c>
      <c r="F2083" t="s">
        <v>5213</v>
      </c>
      <c r="G2083" s="5">
        <v>34504</v>
      </c>
      <c r="H2083" t="s">
        <v>3288</v>
      </c>
      <c r="I2083">
        <v>1994</v>
      </c>
      <c r="J2083">
        <f>2025-Table_Customer_Lookup[[#This Row],[birth_year]]</f>
        <v>31</v>
      </c>
      <c r="K2083">
        <f ca="1">RANDBETWEEN(120,300)</f>
        <v>139</v>
      </c>
      <c r="N2083" s="13" t="str" cm="1">
        <f t="array" ref="N2083">_xlfn.IFS(Table_Customer_Lookup[[#This Row],[home_store]]=3,"Low",Table_Customer_Lookup[[#This Row],[home_store]]=5,"Middle",Table_Customer_Lookup[[#This Row],[home_store]]=8,"High")</f>
        <v>Low</v>
      </c>
      <c r="O2083" s="12">
        <f t="shared" si="32"/>
        <v>11</v>
      </c>
      <c r="P2083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Chaim</v>
      </c>
      <c r="Q2083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Haney</v>
      </c>
    </row>
    <row r="2084" spans="1:17" x14ac:dyDescent="0.3">
      <c r="A2084">
        <v>261</v>
      </c>
      <c r="B2084">
        <v>3</v>
      </c>
      <c r="C2084" t="s">
        <v>5214</v>
      </c>
      <c r="D2084" t="s">
        <v>5215</v>
      </c>
      <c r="E2084" s="5">
        <v>43456</v>
      </c>
      <c r="F2084" t="s">
        <v>5216</v>
      </c>
      <c r="G2084" s="5">
        <v>34566</v>
      </c>
      <c r="H2084" t="s">
        <v>3288</v>
      </c>
      <c r="I2084">
        <v>1994</v>
      </c>
      <c r="J2084">
        <f>2025-Table_Customer_Lookup[[#This Row],[birth_year]]</f>
        <v>31</v>
      </c>
      <c r="K2084">
        <f ca="1">RANDBETWEEN(120,300)</f>
        <v>231</v>
      </c>
      <c r="N2084" s="13" t="str" cm="1">
        <f t="array" ref="N2084">_xlfn.IFS(Table_Customer_Lookup[[#This Row],[home_store]]=3,"Low",Table_Customer_Lookup[[#This Row],[home_store]]=5,"Middle",Table_Customer_Lookup[[#This Row],[home_store]]=8,"High")</f>
        <v>Low</v>
      </c>
      <c r="O2084" s="12">
        <f t="shared" si="32"/>
        <v>13</v>
      </c>
      <c r="P2084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Barry</v>
      </c>
      <c r="Q2084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Everett</v>
      </c>
    </row>
    <row r="2085" spans="1:17" x14ac:dyDescent="0.3">
      <c r="A2085">
        <v>264</v>
      </c>
      <c r="B2085">
        <v>3</v>
      </c>
      <c r="C2085" t="s">
        <v>5223</v>
      </c>
      <c r="D2085" t="s">
        <v>5224</v>
      </c>
      <c r="E2085" s="5">
        <v>43464</v>
      </c>
      <c r="F2085" t="s">
        <v>5225</v>
      </c>
      <c r="G2085" s="5">
        <v>34753</v>
      </c>
      <c r="H2085" t="s">
        <v>3288</v>
      </c>
      <c r="I2085">
        <v>1995</v>
      </c>
      <c r="J2085">
        <f>2025-Table_Customer_Lookup[[#This Row],[birth_year]]</f>
        <v>30</v>
      </c>
      <c r="K2085">
        <f ca="1">RANDBETWEEN(120,300)</f>
        <v>140</v>
      </c>
      <c r="N2085" s="13" t="str" cm="1">
        <f t="array" ref="N2085">_xlfn.IFS(Table_Customer_Lookup[[#This Row],[home_store]]=3,"Low",Table_Customer_Lookup[[#This Row],[home_store]]=5,"Middle",Table_Customer_Lookup[[#This Row],[home_store]]=8,"High")</f>
        <v>Low</v>
      </c>
      <c r="O2085" s="12">
        <f t="shared" si="32"/>
        <v>11</v>
      </c>
      <c r="P2085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Noah</v>
      </c>
      <c r="Q2085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Butler</v>
      </c>
    </row>
    <row r="2086" spans="1:17" x14ac:dyDescent="0.3">
      <c r="A2086">
        <v>265</v>
      </c>
      <c r="B2086">
        <v>3</v>
      </c>
      <c r="C2086" t="s">
        <v>5226</v>
      </c>
      <c r="D2086" t="s">
        <v>5227</v>
      </c>
      <c r="E2086" s="5">
        <v>43467</v>
      </c>
      <c r="F2086" t="s">
        <v>5228</v>
      </c>
      <c r="G2086" s="5">
        <v>34815</v>
      </c>
      <c r="H2086" t="s">
        <v>3288</v>
      </c>
      <c r="I2086">
        <v>1995</v>
      </c>
      <c r="J2086">
        <f>2025-Table_Customer_Lookup[[#This Row],[birth_year]]</f>
        <v>30</v>
      </c>
      <c r="K2086">
        <f ca="1">RANDBETWEEN(120,300)</f>
        <v>252</v>
      </c>
      <c r="N2086" s="13" t="str" cm="1">
        <f t="array" ref="N2086">_xlfn.IFS(Table_Customer_Lookup[[#This Row],[home_store]]=3,"Low",Table_Customer_Lookup[[#This Row],[home_store]]=5,"Middle",Table_Customer_Lookup[[#This Row],[home_store]]=8,"High")</f>
        <v>Low</v>
      </c>
      <c r="O2086" s="12">
        <f t="shared" si="32"/>
        <v>13</v>
      </c>
      <c r="P2086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Geoffrey</v>
      </c>
      <c r="Q2086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Bray</v>
      </c>
    </row>
    <row r="2087" spans="1:17" x14ac:dyDescent="0.3">
      <c r="A2087">
        <v>267</v>
      </c>
      <c r="B2087">
        <v>3</v>
      </c>
      <c r="C2087" t="s">
        <v>5232</v>
      </c>
      <c r="D2087" t="s">
        <v>5233</v>
      </c>
      <c r="E2087" s="5">
        <v>43473</v>
      </c>
      <c r="F2087" t="s">
        <v>5234</v>
      </c>
      <c r="G2087" s="5">
        <v>34939</v>
      </c>
      <c r="H2087" t="s">
        <v>3288</v>
      </c>
      <c r="I2087">
        <v>1995</v>
      </c>
      <c r="J2087">
        <f>2025-Table_Customer_Lookup[[#This Row],[birth_year]]</f>
        <v>30</v>
      </c>
      <c r="K2087">
        <f ca="1">RANDBETWEEN(120,300)</f>
        <v>187</v>
      </c>
      <c r="N2087" s="13" t="str" cm="1">
        <f t="array" ref="N2087">_xlfn.IFS(Table_Customer_Lookup[[#This Row],[home_store]]=3,"Low",Table_Customer_Lookup[[#This Row],[home_store]]=5,"Middle",Table_Customer_Lookup[[#This Row],[home_store]]=8,"High")</f>
        <v>Low</v>
      </c>
      <c r="O2087" s="12">
        <f t="shared" si="32"/>
        <v>8</v>
      </c>
      <c r="P2087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Ira</v>
      </c>
      <c r="Q2087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Vang</v>
      </c>
    </row>
    <row r="2088" spans="1:17" x14ac:dyDescent="0.3">
      <c r="A2088">
        <v>269</v>
      </c>
      <c r="B2088">
        <v>3</v>
      </c>
      <c r="C2088" t="s">
        <v>5238</v>
      </c>
      <c r="D2088" t="s">
        <v>5239</v>
      </c>
      <c r="E2088" s="5">
        <v>43478</v>
      </c>
      <c r="F2088" t="s">
        <v>5240</v>
      </c>
      <c r="G2088" s="5">
        <v>35063</v>
      </c>
      <c r="H2088" t="s">
        <v>3288</v>
      </c>
      <c r="I2088">
        <v>1995</v>
      </c>
      <c r="J2088">
        <f>2025-Table_Customer_Lookup[[#This Row],[birth_year]]</f>
        <v>30</v>
      </c>
      <c r="K2088">
        <f ca="1">RANDBETWEEN(120,300)</f>
        <v>169</v>
      </c>
      <c r="N2088" s="13" t="str" cm="1">
        <f t="array" ref="N2088">_xlfn.IFS(Table_Customer_Lookup[[#This Row],[home_store]]=3,"Low",Table_Customer_Lookup[[#This Row],[home_store]]=5,"Middle",Table_Customer_Lookup[[#This Row],[home_store]]=8,"High")</f>
        <v>Low</v>
      </c>
      <c r="O2088" s="12">
        <f t="shared" si="32"/>
        <v>13</v>
      </c>
      <c r="P2088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Dolan</v>
      </c>
      <c r="Q2088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Clayton</v>
      </c>
    </row>
    <row r="2089" spans="1:17" x14ac:dyDescent="0.3">
      <c r="A2089">
        <v>270</v>
      </c>
      <c r="B2089">
        <v>3</v>
      </c>
      <c r="C2089" t="s">
        <v>5241</v>
      </c>
      <c r="D2089" t="s">
        <v>5242</v>
      </c>
      <c r="E2089" s="5">
        <v>43481</v>
      </c>
      <c r="F2089" t="s">
        <v>5243</v>
      </c>
      <c r="G2089" s="5">
        <v>35126</v>
      </c>
      <c r="H2089" t="s">
        <v>3288</v>
      </c>
      <c r="I2089">
        <v>1996</v>
      </c>
      <c r="J2089">
        <f>2025-Table_Customer_Lookup[[#This Row],[birth_year]]</f>
        <v>29</v>
      </c>
      <c r="K2089">
        <f ca="1">RANDBETWEEN(120,300)</f>
        <v>283</v>
      </c>
      <c r="N2089" s="13" t="str" cm="1">
        <f t="array" ref="N2089">_xlfn.IFS(Table_Customer_Lookup[[#This Row],[home_store]]=3,"Low",Table_Customer_Lookup[[#This Row],[home_store]]=5,"Middle",Table_Customer_Lookup[[#This Row],[home_store]]=8,"High")</f>
        <v>Low</v>
      </c>
      <c r="O2089" s="12">
        <f t="shared" si="32"/>
        <v>13</v>
      </c>
      <c r="P2089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Levi</v>
      </c>
      <c r="Q2089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Petersen</v>
      </c>
    </row>
    <row r="2090" spans="1:17" x14ac:dyDescent="0.3">
      <c r="A2090">
        <v>271</v>
      </c>
      <c r="B2090">
        <v>3</v>
      </c>
      <c r="C2090" t="s">
        <v>5244</v>
      </c>
      <c r="D2090" t="s">
        <v>5245</v>
      </c>
      <c r="E2090" s="5">
        <v>43484</v>
      </c>
      <c r="F2090" t="s">
        <v>5246</v>
      </c>
      <c r="G2090" s="5">
        <v>35188</v>
      </c>
      <c r="H2090" t="s">
        <v>3288</v>
      </c>
      <c r="I2090">
        <v>1996</v>
      </c>
      <c r="J2090">
        <f>2025-Table_Customer_Lookup[[#This Row],[birth_year]]</f>
        <v>29</v>
      </c>
      <c r="K2090">
        <f ca="1">RANDBETWEEN(120,300)</f>
        <v>228</v>
      </c>
      <c r="N2090" s="13" t="str" cm="1">
        <f t="array" ref="N2090">_xlfn.IFS(Table_Customer_Lookup[[#This Row],[home_store]]=3,"Low",Table_Customer_Lookup[[#This Row],[home_store]]=5,"Middle",Table_Customer_Lookup[[#This Row],[home_store]]=8,"High")</f>
        <v>Low</v>
      </c>
      <c r="O2090" s="12">
        <f t="shared" si="32"/>
        <v>14</v>
      </c>
      <c r="P2090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Ashton</v>
      </c>
      <c r="Q2090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Dickson</v>
      </c>
    </row>
    <row r="2091" spans="1:17" x14ac:dyDescent="0.3">
      <c r="A2091">
        <v>273</v>
      </c>
      <c r="B2091">
        <v>3</v>
      </c>
      <c r="C2091" t="s">
        <v>5250</v>
      </c>
      <c r="D2091" t="s">
        <v>5251</v>
      </c>
      <c r="E2091" s="5">
        <v>43489</v>
      </c>
      <c r="F2091" t="s">
        <v>5252</v>
      </c>
      <c r="G2091" s="5">
        <v>35312</v>
      </c>
      <c r="H2091" t="s">
        <v>3288</v>
      </c>
      <c r="I2091">
        <v>1996</v>
      </c>
      <c r="J2091">
        <f>2025-Table_Customer_Lookup[[#This Row],[birth_year]]</f>
        <v>29</v>
      </c>
      <c r="K2091">
        <f ca="1">RANDBETWEEN(120,300)</f>
        <v>246</v>
      </c>
      <c r="N2091" s="13" t="str" cm="1">
        <f t="array" ref="N2091">_xlfn.IFS(Table_Customer_Lookup[[#This Row],[home_store]]=3,"Low",Table_Customer_Lookup[[#This Row],[home_store]]=5,"Middle",Table_Customer_Lookup[[#This Row],[home_store]]=8,"High")</f>
        <v>Low</v>
      </c>
      <c r="O2091" s="12">
        <f t="shared" si="32"/>
        <v>14</v>
      </c>
      <c r="P2091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Isaiah</v>
      </c>
      <c r="Q2091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Fischer</v>
      </c>
    </row>
    <row r="2092" spans="1:17" x14ac:dyDescent="0.3">
      <c r="A2092">
        <v>275</v>
      </c>
      <c r="B2092">
        <v>3</v>
      </c>
      <c r="C2092" t="s">
        <v>5256</v>
      </c>
      <c r="D2092" t="s">
        <v>5257</v>
      </c>
      <c r="E2092" s="5">
        <v>43495</v>
      </c>
      <c r="F2092" t="s">
        <v>5258</v>
      </c>
      <c r="G2092" s="5">
        <v>35436</v>
      </c>
      <c r="H2092" t="s">
        <v>3288</v>
      </c>
      <c r="I2092">
        <v>1997</v>
      </c>
      <c r="J2092">
        <f>2025-Table_Customer_Lookup[[#This Row],[birth_year]]</f>
        <v>28</v>
      </c>
      <c r="K2092">
        <f ca="1">RANDBETWEEN(120,300)</f>
        <v>164</v>
      </c>
      <c r="N2092" s="13" t="str" cm="1">
        <f t="array" ref="N2092">_xlfn.IFS(Table_Customer_Lookup[[#This Row],[home_store]]=3,"Low",Table_Customer_Lookup[[#This Row],[home_store]]=5,"Middle",Table_Customer_Lookup[[#This Row],[home_store]]=8,"High")</f>
        <v>Low</v>
      </c>
      <c r="O2092" s="12">
        <f t="shared" si="32"/>
        <v>12</v>
      </c>
      <c r="P2092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Leroy</v>
      </c>
      <c r="Q2092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Atkins</v>
      </c>
    </row>
    <row r="2093" spans="1:17" x14ac:dyDescent="0.3">
      <c r="A2093">
        <v>276</v>
      </c>
      <c r="B2093">
        <v>3</v>
      </c>
      <c r="C2093" t="s">
        <v>5259</v>
      </c>
      <c r="D2093" t="s">
        <v>5260</v>
      </c>
      <c r="E2093" s="5">
        <v>43497</v>
      </c>
      <c r="F2093" t="s">
        <v>5261</v>
      </c>
      <c r="G2093" s="5">
        <v>35498</v>
      </c>
      <c r="H2093" t="s">
        <v>3288</v>
      </c>
      <c r="I2093">
        <v>1997</v>
      </c>
      <c r="J2093">
        <f>2025-Table_Customer_Lookup[[#This Row],[birth_year]]</f>
        <v>28</v>
      </c>
      <c r="K2093">
        <f ca="1">RANDBETWEEN(120,300)</f>
        <v>141</v>
      </c>
      <c r="N2093" s="13" t="str" cm="1">
        <f t="array" ref="N2093">_xlfn.IFS(Table_Customer_Lookup[[#This Row],[home_store]]=3,"Low",Table_Customer_Lookup[[#This Row],[home_store]]=5,"Middle",Table_Customer_Lookup[[#This Row],[home_store]]=8,"High")</f>
        <v>Low</v>
      </c>
      <c r="O2093" s="12">
        <f t="shared" si="32"/>
        <v>10</v>
      </c>
      <c r="P2093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Alvin</v>
      </c>
      <c r="Q2093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Howe</v>
      </c>
    </row>
    <row r="2094" spans="1:17" x14ac:dyDescent="0.3">
      <c r="A2094">
        <v>279</v>
      </c>
      <c r="B2094">
        <v>3</v>
      </c>
      <c r="C2094" t="s">
        <v>5268</v>
      </c>
      <c r="D2094" t="s">
        <v>5269</v>
      </c>
      <c r="E2094" s="5">
        <v>43506</v>
      </c>
      <c r="F2094" t="s">
        <v>5270</v>
      </c>
      <c r="G2094" s="5">
        <v>35685</v>
      </c>
      <c r="H2094" t="s">
        <v>3288</v>
      </c>
      <c r="I2094">
        <v>1997</v>
      </c>
      <c r="J2094">
        <f>2025-Table_Customer_Lookup[[#This Row],[birth_year]]</f>
        <v>28</v>
      </c>
      <c r="K2094">
        <f ca="1">RANDBETWEEN(120,300)</f>
        <v>167</v>
      </c>
      <c r="N2094" s="13" t="str" cm="1">
        <f t="array" ref="N2094">_xlfn.IFS(Table_Customer_Lookup[[#This Row],[home_store]]=3,"Low",Table_Customer_Lookup[[#This Row],[home_store]]=5,"Middle",Table_Customer_Lookup[[#This Row],[home_store]]=8,"High")</f>
        <v>Low</v>
      </c>
      <c r="O2094" s="12">
        <f t="shared" si="32"/>
        <v>14</v>
      </c>
      <c r="P2094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Kuame</v>
      </c>
      <c r="Q2094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Johnston</v>
      </c>
    </row>
    <row r="2095" spans="1:17" x14ac:dyDescent="0.3">
      <c r="A2095">
        <v>280</v>
      </c>
      <c r="B2095">
        <v>3</v>
      </c>
      <c r="C2095" t="s">
        <v>5271</v>
      </c>
      <c r="D2095" t="s">
        <v>5272</v>
      </c>
      <c r="E2095" s="5">
        <v>43508</v>
      </c>
      <c r="F2095" t="s">
        <v>5273</v>
      </c>
      <c r="G2095" s="5">
        <v>35747</v>
      </c>
      <c r="H2095" t="s">
        <v>3288</v>
      </c>
      <c r="I2095">
        <v>1997</v>
      </c>
      <c r="J2095">
        <f>2025-Table_Customer_Lookup[[#This Row],[birth_year]]</f>
        <v>28</v>
      </c>
      <c r="K2095">
        <f ca="1">RANDBETWEEN(120,300)</f>
        <v>278</v>
      </c>
      <c r="N2095" s="13" t="str" cm="1">
        <f t="array" ref="N2095">_xlfn.IFS(Table_Customer_Lookup[[#This Row],[home_store]]=3,"Low",Table_Customer_Lookup[[#This Row],[home_store]]=5,"Middle",Table_Customer_Lookup[[#This Row],[home_store]]=8,"High")</f>
        <v>Low</v>
      </c>
      <c r="O2095" s="12">
        <f t="shared" si="32"/>
        <v>13</v>
      </c>
      <c r="P2095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Perry</v>
      </c>
      <c r="Q2095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Goodwin</v>
      </c>
    </row>
    <row r="2096" spans="1:17" x14ac:dyDescent="0.3">
      <c r="A2096">
        <v>282</v>
      </c>
      <c r="B2096">
        <v>3</v>
      </c>
      <c r="C2096" t="s">
        <v>5277</v>
      </c>
      <c r="D2096" t="s">
        <v>5278</v>
      </c>
      <c r="E2096" s="5">
        <v>43514</v>
      </c>
      <c r="F2096" t="s">
        <v>5279</v>
      </c>
      <c r="G2096" s="5">
        <v>35871</v>
      </c>
      <c r="H2096" t="s">
        <v>3288</v>
      </c>
      <c r="I2096">
        <v>1998</v>
      </c>
      <c r="J2096">
        <f>2025-Table_Customer_Lookup[[#This Row],[birth_year]]</f>
        <v>27</v>
      </c>
      <c r="K2096">
        <f ca="1">RANDBETWEEN(120,300)</f>
        <v>208</v>
      </c>
      <c r="N2096" s="13" t="str" cm="1">
        <f t="array" ref="N2096">_xlfn.IFS(Table_Customer_Lookup[[#This Row],[home_store]]=3,"Low",Table_Customer_Lookup[[#This Row],[home_store]]=5,"Middle",Table_Customer_Lookup[[#This Row],[home_store]]=8,"High")</f>
        <v>Low</v>
      </c>
      <c r="O2096" s="12">
        <f t="shared" si="32"/>
        <v>13</v>
      </c>
      <c r="P2096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Henry</v>
      </c>
      <c r="Q2096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Clayton</v>
      </c>
    </row>
    <row r="2097" spans="1:17" x14ac:dyDescent="0.3">
      <c r="A2097">
        <v>285</v>
      </c>
      <c r="B2097">
        <v>3</v>
      </c>
      <c r="C2097" t="s">
        <v>5286</v>
      </c>
      <c r="D2097" t="s">
        <v>5287</v>
      </c>
      <c r="E2097" s="5">
        <v>43522</v>
      </c>
      <c r="F2097" t="s">
        <v>5288</v>
      </c>
      <c r="G2097" s="5">
        <v>36058</v>
      </c>
      <c r="H2097" t="s">
        <v>3288</v>
      </c>
      <c r="I2097">
        <v>1998</v>
      </c>
      <c r="J2097">
        <f>2025-Table_Customer_Lookup[[#This Row],[birth_year]]</f>
        <v>27</v>
      </c>
      <c r="K2097">
        <f ca="1">RANDBETWEEN(120,300)</f>
        <v>289</v>
      </c>
      <c r="N2097" s="13" t="str" cm="1">
        <f t="array" ref="N2097">_xlfn.IFS(Table_Customer_Lookup[[#This Row],[home_store]]=3,"Low",Table_Customer_Lookup[[#This Row],[home_store]]=5,"Middle",Table_Customer_Lookup[[#This Row],[home_store]]=8,"High")</f>
        <v>Low</v>
      </c>
      <c r="O2097" s="12">
        <f t="shared" si="32"/>
        <v>13</v>
      </c>
      <c r="P2097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Tate</v>
      </c>
      <c r="Q2097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Rutledge</v>
      </c>
    </row>
    <row r="2098" spans="1:17" x14ac:dyDescent="0.3">
      <c r="A2098">
        <v>288</v>
      </c>
      <c r="B2098">
        <v>3</v>
      </c>
      <c r="C2098" t="s">
        <v>5295</v>
      </c>
      <c r="D2098" t="s">
        <v>5296</v>
      </c>
      <c r="E2098" s="5">
        <v>43530</v>
      </c>
      <c r="F2098" t="s">
        <v>5297</v>
      </c>
      <c r="G2098" s="5">
        <v>36244</v>
      </c>
      <c r="H2098" t="s">
        <v>3288</v>
      </c>
      <c r="I2098">
        <v>1999</v>
      </c>
      <c r="J2098">
        <f>2025-Table_Customer_Lookup[[#This Row],[birth_year]]</f>
        <v>26</v>
      </c>
      <c r="K2098">
        <f ca="1">RANDBETWEEN(120,300)</f>
        <v>231</v>
      </c>
      <c r="N2098" s="13" t="str" cm="1">
        <f t="array" ref="N2098">_xlfn.IFS(Table_Customer_Lookup[[#This Row],[home_store]]=3,"Low",Table_Customer_Lookup[[#This Row],[home_store]]=5,"Middle",Table_Customer_Lookup[[#This Row],[home_store]]=8,"High")</f>
        <v>Low</v>
      </c>
      <c r="O2098" s="12">
        <f t="shared" si="32"/>
        <v>13</v>
      </c>
      <c r="P2098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Seth</v>
      </c>
      <c r="Q2098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Rutledge</v>
      </c>
    </row>
    <row r="2099" spans="1:17" x14ac:dyDescent="0.3">
      <c r="A2099">
        <v>290</v>
      </c>
      <c r="B2099">
        <v>3</v>
      </c>
      <c r="C2099" t="s">
        <v>5301</v>
      </c>
      <c r="D2099" t="s">
        <v>5302</v>
      </c>
      <c r="E2099" s="5">
        <v>43536</v>
      </c>
      <c r="F2099" t="s">
        <v>5303</v>
      </c>
      <c r="G2099" s="5">
        <v>36368</v>
      </c>
      <c r="H2099" t="s">
        <v>3288</v>
      </c>
      <c r="I2099">
        <v>1999</v>
      </c>
      <c r="J2099">
        <f>2025-Table_Customer_Lookup[[#This Row],[birth_year]]</f>
        <v>26</v>
      </c>
      <c r="K2099">
        <f ca="1">RANDBETWEEN(120,300)</f>
        <v>287</v>
      </c>
      <c r="N2099" s="13" t="str" cm="1">
        <f t="array" ref="N2099">_xlfn.IFS(Table_Customer_Lookup[[#This Row],[home_store]]=3,"Low",Table_Customer_Lookup[[#This Row],[home_store]]=5,"Middle",Table_Customer_Lookup[[#This Row],[home_store]]=8,"High")</f>
        <v>Low</v>
      </c>
      <c r="O2099" s="12">
        <f t="shared" si="32"/>
        <v>11</v>
      </c>
      <c r="P2099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Ferris</v>
      </c>
      <c r="Q2099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Horn</v>
      </c>
    </row>
    <row r="2100" spans="1:17" x14ac:dyDescent="0.3">
      <c r="A2100">
        <v>291</v>
      </c>
      <c r="B2100">
        <v>3</v>
      </c>
      <c r="C2100" t="s">
        <v>5304</v>
      </c>
      <c r="D2100" t="s">
        <v>5305</v>
      </c>
      <c r="E2100" s="5">
        <v>43539</v>
      </c>
      <c r="F2100" t="s">
        <v>5306</v>
      </c>
      <c r="G2100" s="5">
        <v>36430</v>
      </c>
      <c r="H2100" t="s">
        <v>3288</v>
      </c>
      <c r="I2100">
        <v>1999</v>
      </c>
      <c r="J2100">
        <f>2025-Table_Customer_Lookup[[#This Row],[birth_year]]</f>
        <v>26</v>
      </c>
      <c r="K2100">
        <f ca="1">RANDBETWEEN(120,300)</f>
        <v>214</v>
      </c>
      <c r="N2100" s="13" t="str" cm="1">
        <f t="array" ref="N2100">_xlfn.IFS(Table_Customer_Lookup[[#This Row],[home_store]]=3,"Low",Table_Customer_Lookup[[#This Row],[home_store]]=5,"Middle",Table_Customer_Lookup[[#This Row],[home_store]]=8,"High")</f>
        <v>Low</v>
      </c>
      <c r="O2100" s="12">
        <f t="shared" si="32"/>
        <v>15</v>
      </c>
      <c r="P2100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Samuel</v>
      </c>
      <c r="Q2100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Callahan</v>
      </c>
    </row>
    <row r="2101" spans="1:17" x14ac:dyDescent="0.3">
      <c r="A2101">
        <v>294</v>
      </c>
      <c r="B2101">
        <v>3</v>
      </c>
      <c r="C2101" t="s">
        <v>5313</v>
      </c>
      <c r="D2101" t="s">
        <v>5314</v>
      </c>
      <c r="E2101" s="5">
        <v>43547</v>
      </c>
      <c r="F2101" t="s">
        <v>5315</v>
      </c>
      <c r="G2101" s="5">
        <v>36617</v>
      </c>
      <c r="H2101" t="s">
        <v>3288</v>
      </c>
      <c r="I2101">
        <v>2000</v>
      </c>
      <c r="J2101">
        <f>2025-Table_Customer_Lookup[[#This Row],[birth_year]]</f>
        <v>25</v>
      </c>
      <c r="K2101">
        <f ca="1">RANDBETWEEN(120,300)</f>
        <v>229</v>
      </c>
      <c r="N2101" s="13" t="str" cm="1">
        <f t="array" ref="N2101">_xlfn.IFS(Table_Customer_Lookup[[#This Row],[home_store]]=3,"Low",Table_Customer_Lookup[[#This Row],[home_store]]=5,"Middle",Table_Customer_Lookup[[#This Row],[home_store]]=8,"High")</f>
        <v>Low</v>
      </c>
      <c r="O2101" s="12">
        <f t="shared" si="32"/>
        <v>14</v>
      </c>
      <c r="P2101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Ciaran</v>
      </c>
      <c r="Q2101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English</v>
      </c>
    </row>
    <row r="2102" spans="1:17" x14ac:dyDescent="0.3">
      <c r="A2102">
        <v>295</v>
      </c>
      <c r="B2102">
        <v>3</v>
      </c>
      <c r="C2102" t="s">
        <v>5316</v>
      </c>
      <c r="D2102" t="s">
        <v>5317</v>
      </c>
      <c r="E2102" s="5">
        <v>43550</v>
      </c>
      <c r="F2102" t="s">
        <v>5318</v>
      </c>
      <c r="G2102" s="5">
        <v>36679</v>
      </c>
      <c r="H2102" t="s">
        <v>3288</v>
      </c>
      <c r="I2102">
        <v>2000</v>
      </c>
      <c r="J2102">
        <f>2025-Table_Customer_Lookup[[#This Row],[birth_year]]</f>
        <v>25</v>
      </c>
      <c r="K2102">
        <f ca="1">RANDBETWEEN(120,300)</f>
        <v>164</v>
      </c>
      <c r="N2102" s="13" t="str" cm="1">
        <f t="array" ref="N2102">_xlfn.IFS(Table_Customer_Lookup[[#This Row],[home_store]]=3,"Low",Table_Customer_Lookup[[#This Row],[home_store]]=5,"Middle",Table_Customer_Lookup[[#This Row],[home_store]]=8,"High")</f>
        <v>Low</v>
      </c>
      <c r="O2102" s="12">
        <f t="shared" si="32"/>
        <v>14</v>
      </c>
      <c r="P2102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Russell</v>
      </c>
      <c r="Q2102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Oneill</v>
      </c>
    </row>
    <row r="2103" spans="1:17" x14ac:dyDescent="0.3">
      <c r="A2103">
        <v>297</v>
      </c>
      <c r="B2103">
        <v>3</v>
      </c>
      <c r="C2103" t="s">
        <v>5322</v>
      </c>
      <c r="D2103" t="s">
        <v>5323</v>
      </c>
      <c r="E2103" s="5">
        <v>43555</v>
      </c>
      <c r="F2103" t="s">
        <v>5324</v>
      </c>
      <c r="G2103" s="5">
        <v>36803</v>
      </c>
      <c r="H2103" t="s">
        <v>3288</v>
      </c>
      <c r="I2103">
        <v>2000</v>
      </c>
      <c r="J2103">
        <f>2025-Table_Customer_Lookup[[#This Row],[birth_year]]</f>
        <v>25</v>
      </c>
      <c r="K2103">
        <f ca="1">RANDBETWEEN(120,300)</f>
        <v>243</v>
      </c>
      <c r="N2103" s="13" t="str" cm="1">
        <f t="array" ref="N2103">_xlfn.IFS(Table_Customer_Lookup[[#This Row],[home_store]]=3,"Low",Table_Customer_Lookup[[#This Row],[home_store]]=5,"Middle",Table_Customer_Lookup[[#This Row],[home_store]]=8,"High")</f>
        <v>Low</v>
      </c>
      <c r="O2103" s="12">
        <f t="shared" si="32"/>
        <v>12</v>
      </c>
      <c r="P2103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Bruno</v>
      </c>
      <c r="Q2103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Alston</v>
      </c>
    </row>
    <row r="2104" spans="1:17" x14ac:dyDescent="0.3">
      <c r="A2104">
        <v>300</v>
      </c>
      <c r="B2104">
        <v>3</v>
      </c>
      <c r="C2104" t="s">
        <v>5331</v>
      </c>
      <c r="D2104" t="s">
        <v>5332</v>
      </c>
      <c r="E2104" s="5">
        <v>43564</v>
      </c>
      <c r="F2104" t="s">
        <v>5333</v>
      </c>
      <c r="G2104" s="5">
        <v>36990</v>
      </c>
      <c r="H2104" t="s">
        <v>3288</v>
      </c>
      <c r="I2104">
        <v>2001</v>
      </c>
      <c r="J2104">
        <f>2025-Table_Customer_Lookup[[#This Row],[birth_year]]</f>
        <v>24</v>
      </c>
      <c r="K2104">
        <f ca="1">RANDBETWEEN(120,300)</f>
        <v>147</v>
      </c>
      <c r="N2104" s="13" t="str" cm="1">
        <f t="array" ref="N2104">_xlfn.IFS(Table_Customer_Lookup[[#This Row],[home_store]]=3,"Low",Table_Customer_Lookup[[#This Row],[home_store]]=5,"Middle",Table_Customer_Lookup[[#This Row],[home_store]]=8,"High")</f>
        <v>Low</v>
      </c>
      <c r="O2104" s="12">
        <f t="shared" si="32"/>
        <v>14</v>
      </c>
      <c r="P2104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Donovan</v>
      </c>
      <c r="Q2104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Reeves</v>
      </c>
    </row>
    <row r="2105" spans="1:17" x14ac:dyDescent="0.3">
      <c r="A2105">
        <v>5002</v>
      </c>
      <c r="B2105">
        <v>5</v>
      </c>
      <c r="C2105" t="s">
        <v>2809</v>
      </c>
      <c r="D2105" t="s">
        <v>5338</v>
      </c>
      <c r="E2105" s="5">
        <v>43163</v>
      </c>
      <c r="F2105" t="s">
        <v>5339</v>
      </c>
      <c r="G2105" s="5">
        <v>33270</v>
      </c>
      <c r="H2105" t="s">
        <v>5337</v>
      </c>
      <c r="I2105">
        <v>1991</v>
      </c>
      <c r="J2105">
        <f>2025-Table_Customer_Lookup[[#This Row],[birth_year]]</f>
        <v>34</v>
      </c>
      <c r="K2105">
        <f ca="1">RANDBETWEEN(120,300)</f>
        <v>171</v>
      </c>
      <c r="N2105" s="13" t="str" cm="1">
        <f t="array" ref="N2105">_xlfn.IFS(Table_Customer_Lookup[[#This Row],[home_store]]=3,"Low",Table_Customer_Lookup[[#This Row],[home_store]]=5,"Middle",Table_Customer_Lookup[[#This Row],[home_store]]=8,"High")</f>
        <v>Middle</v>
      </c>
      <c r="O2105" s="12">
        <f t="shared" si="32"/>
        <v>8</v>
      </c>
      <c r="P2105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Brittany</v>
      </c>
      <c r="Q2105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2106" spans="1:17" x14ac:dyDescent="0.3">
      <c r="A2106">
        <v>5049</v>
      </c>
      <c r="B2106">
        <v>5</v>
      </c>
      <c r="C2106" t="s">
        <v>5356</v>
      </c>
      <c r="D2106" t="s">
        <v>5382</v>
      </c>
      <c r="E2106" s="5">
        <v>43251</v>
      </c>
      <c r="F2106" t="s">
        <v>5383</v>
      </c>
      <c r="G2106" s="5">
        <v>34089</v>
      </c>
      <c r="H2106" t="s">
        <v>5337</v>
      </c>
      <c r="I2106">
        <v>1993</v>
      </c>
      <c r="J2106">
        <f>2025-Table_Customer_Lookup[[#This Row],[birth_year]]</f>
        <v>32</v>
      </c>
      <c r="K2106">
        <f ca="1">RANDBETWEEN(120,300)</f>
        <v>161</v>
      </c>
      <c r="N2106" s="13" t="str" cm="1">
        <f t="array" ref="N2106">_xlfn.IFS(Table_Customer_Lookup[[#This Row],[home_store]]=3,"Low",Table_Customer_Lookup[[#This Row],[home_store]]=5,"Middle",Table_Customer_Lookup[[#This Row],[home_store]]=8,"High")</f>
        <v>Middle</v>
      </c>
      <c r="O2106" s="12">
        <f t="shared" si="32"/>
        <v>7</v>
      </c>
      <c r="P2106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Vaughan</v>
      </c>
      <c r="Q2106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2107" spans="1:17" x14ac:dyDescent="0.3">
      <c r="A2107">
        <v>5054</v>
      </c>
      <c r="B2107">
        <v>5</v>
      </c>
      <c r="C2107" t="s">
        <v>3996</v>
      </c>
      <c r="D2107" t="s">
        <v>5386</v>
      </c>
      <c r="E2107" s="5">
        <v>43418</v>
      </c>
      <c r="F2107" t="s">
        <v>5387</v>
      </c>
      <c r="G2107" s="5">
        <v>35639</v>
      </c>
      <c r="H2107" t="s">
        <v>5337</v>
      </c>
      <c r="I2107">
        <v>1997</v>
      </c>
      <c r="J2107">
        <f>2025-Table_Customer_Lookup[[#This Row],[birth_year]]</f>
        <v>28</v>
      </c>
      <c r="K2107">
        <f ca="1">RANDBETWEEN(120,300)</f>
        <v>278</v>
      </c>
      <c r="N2107" s="13" t="str" cm="1">
        <f t="array" ref="N2107">_xlfn.IFS(Table_Customer_Lookup[[#This Row],[home_store]]=3,"Low",Table_Customer_Lookup[[#This Row],[home_store]]=5,"Middle",Table_Customer_Lookup[[#This Row],[home_store]]=8,"High")</f>
        <v>Middle</v>
      </c>
      <c r="O2107" s="12">
        <f t="shared" si="32"/>
        <v>7</v>
      </c>
      <c r="P2107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Ulysses</v>
      </c>
      <c r="Q2107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2108" spans="1:17" x14ac:dyDescent="0.3">
      <c r="A2108">
        <v>5075</v>
      </c>
      <c r="B2108">
        <v>5</v>
      </c>
      <c r="C2108" t="s">
        <v>5397</v>
      </c>
      <c r="D2108" t="s">
        <v>5398</v>
      </c>
      <c r="E2108" s="5">
        <v>42872</v>
      </c>
      <c r="F2108" t="s">
        <v>5399</v>
      </c>
      <c r="G2108" s="5">
        <v>30569</v>
      </c>
      <c r="H2108" t="s">
        <v>5337</v>
      </c>
      <c r="I2108">
        <v>1983</v>
      </c>
      <c r="J2108">
        <f>2025-Table_Customer_Lookup[[#This Row],[birth_year]]</f>
        <v>42</v>
      </c>
      <c r="K2108">
        <f ca="1">RANDBETWEEN(120,300)</f>
        <v>150</v>
      </c>
      <c r="N2108" s="13" t="str" cm="1">
        <f t="array" ref="N2108">_xlfn.IFS(Table_Customer_Lookup[[#This Row],[home_store]]=3,"Low",Table_Customer_Lookup[[#This Row],[home_store]]=5,"Middle",Table_Customer_Lookup[[#This Row],[home_store]]=8,"High")</f>
        <v>Middle</v>
      </c>
      <c r="O2108" s="12">
        <f t="shared" si="32"/>
        <v>6</v>
      </c>
      <c r="P2108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Adrian</v>
      </c>
      <c r="Q2108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2109" spans="1:17" x14ac:dyDescent="0.3">
      <c r="A2109">
        <v>5081</v>
      </c>
      <c r="B2109">
        <v>5</v>
      </c>
      <c r="C2109" t="s">
        <v>3346</v>
      </c>
      <c r="D2109" t="s">
        <v>5406</v>
      </c>
      <c r="E2109" s="5">
        <v>43235</v>
      </c>
      <c r="F2109" t="s">
        <v>5407</v>
      </c>
      <c r="G2109" s="5">
        <v>33934</v>
      </c>
      <c r="H2109" t="s">
        <v>5337</v>
      </c>
      <c r="I2109">
        <v>1992</v>
      </c>
      <c r="J2109">
        <f>2025-Table_Customer_Lookup[[#This Row],[birth_year]]</f>
        <v>33</v>
      </c>
      <c r="K2109">
        <f ca="1">RANDBETWEEN(120,300)</f>
        <v>282</v>
      </c>
      <c r="N2109" s="13" t="str" cm="1">
        <f t="array" ref="N2109">_xlfn.IFS(Table_Customer_Lookup[[#This Row],[home_store]]=3,"Low",Table_Customer_Lookup[[#This Row],[home_store]]=5,"Middle",Table_Customer_Lookup[[#This Row],[home_store]]=8,"High")</f>
        <v>Middle</v>
      </c>
      <c r="O2109" s="12">
        <f t="shared" si="32"/>
        <v>5</v>
      </c>
      <c r="P2109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Brady</v>
      </c>
      <c r="Q2109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2110" spans="1:17" x14ac:dyDescent="0.3">
      <c r="A2110">
        <v>5146</v>
      </c>
      <c r="B2110">
        <v>5</v>
      </c>
      <c r="C2110" t="s">
        <v>1950</v>
      </c>
      <c r="D2110" t="s">
        <v>5465</v>
      </c>
      <c r="E2110" s="5">
        <v>43390</v>
      </c>
      <c r="F2110" t="s">
        <v>5466</v>
      </c>
      <c r="G2110" s="5">
        <v>35373</v>
      </c>
      <c r="H2110" t="s">
        <v>5337</v>
      </c>
      <c r="I2110">
        <v>1996</v>
      </c>
      <c r="J2110">
        <f>2025-Table_Customer_Lookup[[#This Row],[birth_year]]</f>
        <v>29</v>
      </c>
      <c r="K2110">
        <f ca="1">RANDBETWEEN(120,300)</f>
        <v>255</v>
      </c>
      <c r="N2110" s="13" t="str" cm="1">
        <f t="array" ref="N2110">_xlfn.IFS(Table_Customer_Lookup[[#This Row],[home_store]]=3,"Low",Table_Customer_Lookup[[#This Row],[home_store]]=5,"Middle",Table_Customer_Lookup[[#This Row],[home_store]]=8,"High")</f>
        <v>Middle</v>
      </c>
      <c r="O2110" s="12">
        <f t="shared" si="32"/>
        <v>5</v>
      </c>
      <c r="P2110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Leigh</v>
      </c>
      <c r="Q2110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2111" spans="1:17" x14ac:dyDescent="0.3">
      <c r="A2111">
        <v>5243</v>
      </c>
      <c r="B2111">
        <v>5</v>
      </c>
      <c r="C2111" t="s">
        <v>5557</v>
      </c>
      <c r="D2111" t="s">
        <v>5558</v>
      </c>
      <c r="E2111" s="5">
        <v>42868</v>
      </c>
      <c r="F2111" t="s">
        <v>5559</v>
      </c>
      <c r="G2111" s="5">
        <v>30525</v>
      </c>
      <c r="H2111" t="s">
        <v>5337</v>
      </c>
      <c r="I2111">
        <v>1983</v>
      </c>
      <c r="J2111">
        <f>2025-Table_Customer_Lookup[[#This Row],[birth_year]]</f>
        <v>42</v>
      </c>
      <c r="K2111">
        <f ca="1">RANDBETWEEN(120,300)</f>
        <v>173</v>
      </c>
      <c r="N2111" s="13" t="str" cm="1">
        <f t="array" ref="N2111">_xlfn.IFS(Table_Customer_Lookup[[#This Row],[home_store]]=3,"Low",Table_Customer_Lookup[[#This Row],[home_store]]=5,"Middle",Table_Customer_Lookup[[#This Row],[home_store]]=8,"High")</f>
        <v>Middle</v>
      </c>
      <c r="O2111" s="12">
        <f t="shared" si="32"/>
        <v>6</v>
      </c>
      <c r="P2111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Jordan</v>
      </c>
      <c r="Q2111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2112" spans="1:17" x14ac:dyDescent="0.3">
      <c r="A2112">
        <v>5270</v>
      </c>
      <c r="B2112">
        <v>5</v>
      </c>
      <c r="C2112" t="s">
        <v>4067</v>
      </c>
      <c r="D2112" t="s">
        <v>5580</v>
      </c>
      <c r="E2112" s="5">
        <v>43218</v>
      </c>
      <c r="F2112" t="s">
        <v>5581</v>
      </c>
      <c r="G2112" s="5">
        <v>33779</v>
      </c>
      <c r="H2112" t="s">
        <v>5337</v>
      </c>
      <c r="I2112">
        <v>1992</v>
      </c>
      <c r="J2112">
        <f>2025-Table_Customer_Lookup[[#This Row],[birth_year]]</f>
        <v>33</v>
      </c>
      <c r="K2112">
        <f ca="1">RANDBETWEEN(120,300)</f>
        <v>165</v>
      </c>
      <c r="N2112" s="13" t="str" cm="1">
        <f t="array" ref="N2112">_xlfn.IFS(Table_Customer_Lookup[[#This Row],[home_store]]=3,"Low",Table_Customer_Lookup[[#This Row],[home_store]]=5,"Middle",Table_Customer_Lookup[[#This Row],[home_store]]=8,"High")</f>
        <v>Middle</v>
      </c>
      <c r="O2112" s="12">
        <f t="shared" si="32"/>
        <v>5</v>
      </c>
      <c r="P2112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Arden</v>
      </c>
      <c r="Q2112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2113" spans="1:17" x14ac:dyDescent="0.3">
      <c r="A2113">
        <v>5277</v>
      </c>
      <c r="B2113">
        <v>5</v>
      </c>
      <c r="C2113" t="s">
        <v>2543</v>
      </c>
      <c r="D2113" t="s">
        <v>5585</v>
      </c>
      <c r="E2113" s="5">
        <v>43451</v>
      </c>
      <c r="F2113" t="s">
        <v>5586</v>
      </c>
      <c r="G2113" s="5">
        <v>35949</v>
      </c>
      <c r="H2113" t="s">
        <v>5337</v>
      </c>
      <c r="I2113">
        <v>1998</v>
      </c>
      <c r="J2113">
        <f>2025-Table_Customer_Lookup[[#This Row],[birth_year]]</f>
        <v>27</v>
      </c>
      <c r="K2113">
        <f ca="1">RANDBETWEEN(120,300)</f>
        <v>128</v>
      </c>
      <c r="N2113" s="13" t="str" cm="1">
        <f t="array" ref="N2113">_xlfn.IFS(Table_Customer_Lookup[[#This Row],[home_store]]=3,"Low",Table_Customer_Lookup[[#This Row],[home_store]]=5,"Middle",Table_Customer_Lookup[[#This Row],[home_store]]=8,"High")</f>
        <v>Middle</v>
      </c>
      <c r="O2113" s="12">
        <f t="shared" si="32"/>
        <v>5</v>
      </c>
      <c r="P2113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Yetta</v>
      </c>
      <c r="Q2113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2114" spans="1:17" x14ac:dyDescent="0.3">
      <c r="A2114">
        <v>5300</v>
      </c>
      <c r="B2114">
        <v>5</v>
      </c>
      <c r="C2114" t="s">
        <v>2881</v>
      </c>
      <c r="D2114" t="s">
        <v>5598</v>
      </c>
      <c r="E2114" s="5">
        <v>42751</v>
      </c>
      <c r="F2114" t="s">
        <v>5599</v>
      </c>
      <c r="G2114" s="5">
        <v>29440</v>
      </c>
      <c r="H2114" t="s">
        <v>5337</v>
      </c>
      <c r="I2114">
        <v>1980</v>
      </c>
      <c r="J2114">
        <f>2025-Table_Customer_Lookup[[#This Row],[birth_year]]</f>
        <v>45</v>
      </c>
      <c r="K2114">
        <f ca="1">RANDBETWEEN(120,300)</f>
        <v>197</v>
      </c>
      <c r="N2114" s="13" t="str" cm="1">
        <f t="array" ref="N2114">_xlfn.IFS(Table_Customer_Lookup[[#This Row],[home_store]]=3,"Low",Table_Customer_Lookup[[#This Row],[home_store]]=5,"Middle",Table_Customer_Lookup[[#This Row],[home_store]]=8,"High")</f>
        <v>Middle</v>
      </c>
      <c r="O2114" s="12">
        <f t="shared" si="32"/>
        <v>6</v>
      </c>
      <c r="P2114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Amanda</v>
      </c>
      <c r="Q2114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2115" spans="1:17" x14ac:dyDescent="0.3">
      <c r="A2115">
        <v>5311</v>
      </c>
      <c r="B2115">
        <v>5</v>
      </c>
      <c r="C2115" t="s">
        <v>3325</v>
      </c>
      <c r="D2115" t="s">
        <v>5603</v>
      </c>
      <c r="E2115" s="5">
        <v>43201</v>
      </c>
      <c r="F2115" t="s">
        <v>5604</v>
      </c>
      <c r="G2115" s="5">
        <v>33624</v>
      </c>
      <c r="H2115" t="s">
        <v>5337</v>
      </c>
      <c r="I2115">
        <v>1992</v>
      </c>
      <c r="J2115">
        <f>2025-Table_Customer_Lookup[[#This Row],[birth_year]]</f>
        <v>33</v>
      </c>
      <c r="K2115">
        <f ca="1">RANDBETWEEN(120,300)</f>
        <v>215</v>
      </c>
      <c r="N2115" s="13" t="str" cm="1">
        <f t="array" ref="N2115">_xlfn.IFS(Table_Customer_Lookup[[#This Row],[home_store]]=3,"Low",Table_Customer_Lookup[[#This Row],[home_store]]=5,"Middle",Table_Customer_Lookup[[#This Row],[home_store]]=8,"High")</f>
        <v>Middle</v>
      </c>
      <c r="O2115" s="12">
        <f t="shared" ref="O2115:O2178" si="33">LEN(C2115)</f>
        <v>7</v>
      </c>
      <c r="P2115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Bradley</v>
      </c>
      <c r="Q2115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2116" spans="1:17" x14ac:dyDescent="0.3">
      <c r="A2116">
        <v>5488</v>
      </c>
      <c r="B2116">
        <v>5</v>
      </c>
      <c r="C2116" t="s">
        <v>5764</v>
      </c>
      <c r="D2116" t="s">
        <v>5765</v>
      </c>
      <c r="E2116" s="5">
        <v>43249</v>
      </c>
      <c r="F2116" t="s">
        <v>5766</v>
      </c>
      <c r="G2116" s="5">
        <v>34067</v>
      </c>
      <c r="H2116" t="s">
        <v>5337</v>
      </c>
      <c r="I2116">
        <v>1993</v>
      </c>
      <c r="J2116">
        <f>2025-Table_Customer_Lookup[[#This Row],[birth_year]]</f>
        <v>32</v>
      </c>
      <c r="K2116">
        <f ca="1">RANDBETWEEN(120,300)</f>
        <v>234</v>
      </c>
      <c r="N2116" s="13" t="str" cm="1">
        <f t="array" ref="N2116">_xlfn.IFS(Table_Customer_Lookup[[#This Row],[home_store]]=3,"Low",Table_Customer_Lookup[[#This Row],[home_store]]=5,"Middle",Table_Customer_Lookup[[#This Row],[home_store]]=8,"High")</f>
        <v>Middle</v>
      </c>
      <c r="O2116" s="12">
        <f t="shared" si="33"/>
        <v>4</v>
      </c>
      <c r="P2116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Levi</v>
      </c>
      <c r="Q2116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2117" spans="1:17" x14ac:dyDescent="0.3">
      <c r="A2117">
        <v>5521</v>
      </c>
      <c r="B2117">
        <v>5</v>
      </c>
      <c r="C2117" t="s">
        <v>1965</v>
      </c>
      <c r="D2117" t="s">
        <v>5784</v>
      </c>
      <c r="E2117" s="5">
        <v>43351</v>
      </c>
      <c r="F2117" t="s">
        <v>5785</v>
      </c>
      <c r="G2117" s="5">
        <v>35019</v>
      </c>
      <c r="H2117" t="s">
        <v>5337</v>
      </c>
      <c r="I2117">
        <v>1995</v>
      </c>
      <c r="J2117">
        <f>2025-Table_Customer_Lookup[[#This Row],[birth_year]]</f>
        <v>30</v>
      </c>
      <c r="K2117">
        <f ca="1">RANDBETWEEN(120,300)</f>
        <v>234</v>
      </c>
      <c r="N2117" s="13" t="str" cm="1">
        <f t="array" ref="N2117">_xlfn.IFS(Table_Customer_Lookup[[#This Row],[home_store]]=3,"Low",Table_Customer_Lookup[[#This Row],[home_store]]=5,"Middle",Table_Customer_Lookup[[#This Row],[home_store]]=8,"High")</f>
        <v>Middle</v>
      </c>
      <c r="O2117" s="12">
        <f t="shared" si="33"/>
        <v>5</v>
      </c>
      <c r="P2117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Tanya</v>
      </c>
      <c r="Q2117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2118" spans="1:17" x14ac:dyDescent="0.3">
      <c r="A2118">
        <v>5527</v>
      </c>
      <c r="B2118">
        <v>5</v>
      </c>
      <c r="C2118" t="s">
        <v>3364</v>
      </c>
      <c r="D2118" t="s">
        <v>5788</v>
      </c>
      <c r="E2118" s="5">
        <v>42889</v>
      </c>
      <c r="F2118" t="s">
        <v>5789</v>
      </c>
      <c r="G2118" s="5">
        <v>30724</v>
      </c>
      <c r="H2118" t="s">
        <v>5337</v>
      </c>
      <c r="I2118">
        <v>1984</v>
      </c>
      <c r="J2118">
        <f>2025-Table_Customer_Lookup[[#This Row],[birth_year]]</f>
        <v>41</v>
      </c>
      <c r="K2118">
        <f ca="1">RANDBETWEEN(120,300)</f>
        <v>204</v>
      </c>
      <c r="N2118" s="13" t="str" cm="1">
        <f t="array" ref="N2118">_xlfn.IFS(Table_Customer_Lookup[[#This Row],[home_store]]=3,"Low",Table_Customer_Lookup[[#This Row],[home_store]]=5,"Middle",Table_Customer_Lookup[[#This Row],[home_store]]=8,"High")</f>
        <v>Middle</v>
      </c>
      <c r="O2118" s="12">
        <f t="shared" si="33"/>
        <v>5</v>
      </c>
      <c r="P2118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Rahim</v>
      </c>
      <c r="Q2118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2119" spans="1:17" x14ac:dyDescent="0.3">
      <c r="A2119">
        <v>5550</v>
      </c>
      <c r="B2119">
        <v>5</v>
      </c>
      <c r="C2119" t="s">
        <v>5808</v>
      </c>
      <c r="D2119" t="s">
        <v>5809</v>
      </c>
      <c r="E2119" s="5">
        <v>43173</v>
      </c>
      <c r="F2119" t="s">
        <v>5810</v>
      </c>
      <c r="G2119" s="5">
        <v>33359</v>
      </c>
      <c r="H2119" t="s">
        <v>5337</v>
      </c>
      <c r="I2119">
        <v>1991</v>
      </c>
      <c r="J2119">
        <f>2025-Table_Customer_Lookup[[#This Row],[birth_year]]</f>
        <v>34</v>
      </c>
      <c r="K2119">
        <f ca="1">RANDBETWEEN(120,300)</f>
        <v>270</v>
      </c>
      <c r="N2119" s="13" t="str" cm="1">
        <f t="array" ref="N2119">_xlfn.IFS(Table_Customer_Lookup[[#This Row],[home_store]]=3,"Low",Table_Customer_Lookup[[#This Row],[home_store]]=5,"Middle",Table_Customer_Lookup[[#This Row],[home_store]]=8,"High")</f>
        <v>Middle</v>
      </c>
      <c r="O2119" s="12">
        <f t="shared" si="33"/>
        <v>7</v>
      </c>
      <c r="P2119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Branden</v>
      </c>
      <c r="Q2119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2120" spans="1:17" x14ac:dyDescent="0.3">
      <c r="A2120">
        <v>5568</v>
      </c>
      <c r="B2120">
        <v>5</v>
      </c>
      <c r="C2120" t="s">
        <v>5829</v>
      </c>
      <c r="D2120" t="s">
        <v>5830</v>
      </c>
      <c r="E2120" s="5">
        <v>42784</v>
      </c>
      <c r="F2120" t="s">
        <v>5831</v>
      </c>
      <c r="G2120" s="5">
        <v>29750</v>
      </c>
      <c r="H2120" t="s">
        <v>5337</v>
      </c>
      <c r="I2120">
        <v>1981</v>
      </c>
      <c r="J2120">
        <f>2025-Table_Customer_Lookup[[#This Row],[birth_year]]</f>
        <v>44</v>
      </c>
      <c r="K2120">
        <f ca="1">RANDBETWEEN(120,300)</f>
        <v>209</v>
      </c>
      <c r="N2120" s="13" t="str" cm="1">
        <f t="array" ref="N2120">_xlfn.IFS(Table_Customer_Lookup[[#This Row],[home_store]]=3,"Low",Table_Customer_Lookup[[#This Row],[home_store]]=5,"Middle",Table_Customer_Lookup[[#This Row],[home_store]]=8,"High")</f>
        <v>Middle</v>
      </c>
      <c r="O2120" s="12">
        <f t="shared" si="33"/>
        <v>6</v>
      </c>
      <c r="P2120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Violet</v>
      </c>
      <c r="Q2120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2121" spans="1:17" x14ac:dyDescent="0.3">
      <c r="A2121">
        <v>5654</v>
      </c>
      <c r="B2121">
        <v>5</v>
      </c>
      <c r="C2121" t="s">
        <v>2409</v>
      </c>
      <c r="D2121" t="s">
        <v>5894</v>
      </c>
      <c r="E2121" s="5">
        <v>43115</v>
      </c>
      <c r="F2121" t="s">
        <v>5895</v>
      </c>
      <c r="G2121" s="5">
        <v>32827</v>
      </c>
      <c r="H2121" t="s">
        <v>5337</v>
      </c>
      <c r="I2121">
        <v>1989</v>
      </c>
      <c r="J2121">
        <f>2025-Table_Customer_Lookup[[#This Row],[birth_year]]</f>
        <v>36</v>
      </c>
      <c r="K2121">
        <f ca="1">RANDBETWEEN(120,300)</f>
        <v>178</v>
      </c>
      <c r="N2121" s="13" t="str" cm="1">
        <f t="array" ref="N2121">_xlfn.IFS(Table_Customer_Lookup[[#This Row],[home_store]]=3,"Low",Table_Customer_Lookup[[#This Row],[home_store]]=5,"Middle",Table_Customer_Lookup[[#This Row],[home_store]]=8,"High")</f>
        <v>Middle</v>
      </c>
      <c r="O2121" s="12">
        <f t="shared" si="33"/>
        <v>7</v>
      </c>
      <c r="P2121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Jocelyn</v>
      </c>
      <c r="Q2121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2122" spans="1:17" x14ac:dyDescent="0.3">
      <c r="A2122">
        <v>5686</v>
      </c>
      <c r="B2122">
        <v>5</v>
      </c>
      <c r="C2122" t="s">
        <v>3955</v>
      </c>
      <c r="D2122" t="s">
        <v>5922</v>
      </c>
      <c r="E2122" s="5">
        <v>43037</v>
      </c>
      <c r="F2122" t="s">
        <v>5923</v>
      </c>
      <c r="G2122" s="5">
        <v>32097</v>
      </c>
      <c r="H2122" t="s">
        <v>5337</v>
      </c>
      <c r="I2122">
        <v>1987</v>
      </c>
      <c r="J2122">
        <f>2025-Table_Customer_Lookup[[#This Row],[birth_year]]</f>
        <v>38</v>
      </c>
      <c r="K2122">
        <f ca="1">RANDBETWEEN(120,300)</f>
        <v>262</v>
      </c>
      <c r="N2122" s="13" t="str" cm="1">
        <f t="array" ref="N2122">_xlfn.IFS(Table_Customer_Lookup[[#This Row],[home_store]]=3,"Low",Table_Customer_Lookup[[#This Row],[home_store]]=5,"Middle",Table_Customer_Lookup[[#This Row],[home_store]]=8,"High")</f>
        <v>Middle</v>
      </c>
      <c r="O2122" s="12">
        <f t="shared" si="33"/>
        <v>5</v>
      </c>
      <c r="P2122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Caleb</v>
      </c>
      <c r="Q2122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2123" spans="1:17" x14ac:dyDescent="0.3">
      <c r="A2123">
        <v>5693</v>
      </c>
      <c r="B2123">
        <v>5</v>
      </c>
      <c r="C2123" t="s">
        <v>3331</v>
      </c>
      <c r="D2123" t="s">
        <v>5924</v>
      </c>
      <c r="E2123" s="5">
        <v>43356</v>
      </c>
      <c r="F2123" t="s">
        <v>5925</v>
      </c>
      <c r="G2123" s="5">
        <v>35063</v>
      </c>
      <c r="H2123" t="s">
        <v>5337</v>
      </c>
      <c r="I2123">
        <v>1995</v>
      </c>
      <c r="J2123">
        <f>2025-Table_Customer_Lookup[[#This Row],[birth_year]]</f>
        <v>30</v>
      </c>
      <c r="K2123">
        <f ca="1">RANDBETWEEN(120,300)</f>
        <v>141</v>
      </c>
      <c r="N2123" s="13" t="str" cm="1">
        <f t="array" ref="N2123">_xlfn.IFS(Table_Customer_Lookup[[#This Row],[home_store]]=3,"Low",Table_Customer_Lookup[[#This Row],[home_store]]=5,"Middle",Table_Customer_Lookup[[#This Row],[home_store]]=8,"High")</f>
        <v>Middle</v>
      </c>
      <c r="O2123" s="12">
        <f t="shared" si="33"/>
        <v>5</v>
      </c>
      <c r="P2123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Perry</v>
      </c>
      <c r="Q2123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2124" spans="1:17" x14ac:dyDescent="0.3">
      <c r="A2124">
        <v>5707</v>
      </c>
      <c r="B2124">
        <v>5</v>
      </c>
      <c r="C2124" t="s">
        <v>4234</v>
      </c>
      <c r="D2124" t="s">
        <v>5935</v>
      </c>
      <c r="E2124" s="5">
        <v>43130</v>
      </c>
      <c r="F2124" t="s">
        <v>5936</v>
      </c>
      <c r="G2124" s="5">
        <v>32960</v>
      </c>
      <c r="H2124" t="s">
        <v>5337</v>
      </c>
      <c r="I2124">
        <v>1990</v>
      </c>
      <c r="J2124">
        <f>2025-Table_Customer_Lookup[[#This Row],[birth_year]]</f>
        <v>35</v>
      </c>
      <c r="K2124">
        <f ca="1">RANDBETWEEN(120,300)</f>
        <v>183</v>
      </c>
      <c r="N2124" s="13" t="str" cm="1">
        <f t="array" ref="N2124">_xlfn.IFS(Table_Customer_Lookup[[#This Row],[home_store]]=3,"Low",Table_Customer_Lookup[[#This Row],[home_store]]=5,"Middle",Table_Customer_Lookup[[#This Row],[home_store]]=8,"High")</f>
        <v>Middle</v>
      </c>
      <c r="O2124" s="12">
        <f t="shared" si="33"/>
        <v>5</v>
      </c>
      <c r="P2124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Jason</v>
      </c>
      <c r="Q2124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2125" spans="1:17" x14ac:dyDescent="0.3">
      <c r="A2125">
        <v>5708</v>
      </c>
      <c r="B2125">
        <v>5</v>
      </c>
      <c r="C2125" t="s">
        <v>1837</v>
      </c>
      <c r="D2125" t="s">
        <v>5937</v>
      </c>
      <c r="E2125" s="5">
        <v>43533</v>
      </c>
      <c r="F2125" t="s">
        <v>5938</v>
      </c>
      <c r="G2125" s="5">
        <v>36702</v>
      </c>
      <c r="H2125" t="s">
        <v>5337</v>
      </c>
      <c r="I2125">
        <v>2000</v>
      </c>
      <c r="J2125">
        <f>2025-Table_Customer_Lookup[[#This Row],[birth_year]]</f>
        <v>25</v>
      </c>
      <c r="K2125">
        <f ca="1">RANDBETWEEN(120,300)</f>
        <v>209</v>
      </c>
      <c r="N2125" s="13" t="str" cm="1">
        <f t="array" ref="N2125">_xlfn.IFS(Table_Customer_Lookup[[#This Row],[home_store]]=3,"Low",Table_Customer_Lookup[[#This Row],[home_store]]=5,"Middle",Table_Customer_Lookup[[#This Row],[home_store]]=8,"High")</f>
        <v>Middle</v>
      </c>
      <c r="O2125" s="12">
        <f t="shared" si="33"/>
        <v>5</v>
      </c>
      <c r="P2125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Megan</v>
      </c>
      <c r="Q2125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2126" spans="1:17" x14ac:dyDescent="0.3">
      <c r="A2126">
        <v>5725</v>
      </c>
      <c r="B2126">
        <v>5</v>
      </c>
      <c r="C2126" t="s">
        <v>5948</v>
      </c>
      <c r="D2126" t="s">
        <v>5949</v>
      </c>
      <c r="E2126" s="5">
        <v>43149</v>
      </c>
      <c r="F2126" t="s">
        <v>5950</v>
      </c>
      <c r="G2126" s="5">
        <v>33137</v>
      </c>
      <c r="H2126" t="s">
        <v>5337</v>
      </c>
      <c r="I2126">
        <v>1990</v>
      </c>
      <c r="J2126">
        <f>2025-Table_Customer_Lookup[[#This Row],[birth_year]]</f>
        <v>35</v>
      </c>
      <c r="K2126">
        <f ca="1">RANDBETWEEN(120,300)</f>
        <v>190</v>
      </c>
      <c r="N2126" s="13" t="str" cm="1">
        <f t="array" ref="N2126">_xlfn.IFS(Table_Customer_Lookup[[#This Row],[home_store]]=3,"Low",Table_Customer_Lookup[[#This Row],[home_store]]=5,"Middle",Table_Customer_Lookup[[#This Row],[home_store]]=8,"High")</f>
        <v>Middle</v>
      </c>
      <c r="O2126" s="12">
        <f t="shared" si="33"/>
        <v>3</v>
      </c>
      <c r="P2126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Gay</v>
      </c>
      <c r="Q2126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2127" spans="1:17" x14ac:dyDescent="0.3">
      <c r="A2127">
        <v>5739</v>
      </c>
      <c r="B2127">
        <v>5</v>
      </c>
      <c r="C2127" t="s">
        <v>3636</v>
      </c>
      <c r="D2127" t="s">
        <v>5969</v>
      </c>
      <c r="E2127" s="5">
        <v>42918</v>
      </c>
      <c r="F2127" t="s">
        <v>5970</v>
      </c>
      <c r="G2127" s="5">
        <v>30990</v>
      </c>
      <c r="H2127" t="s">
        <v>5337</v>
      </c>
      <c r="I2127">
        <v>1984</v>
      </c>
      <c r="J2127">
        <f>2025-Table_Customer_Lookup[[#This Row],[birth_year]]</f>
        <v>41</v>
      </c>
      <c r="K2127">
        <f ca="1">RANDBETWEEN(120,300)</f>
        <v>187</v>
      </c>
      <c r="N2127" s="13" t="str" cm="1">
        <f t="array" ref="N2127">_xlfn.IFS(Table_Customer_Lookup[[#This Row],[home_store]]=3,"Low",Table_Customer_Lookup[[#This Row],[home_store]]=5,"Middle",Table_Customer_Lookup[[#This Row],[home_store]]=8,"High")</f>
        <v>Middle</v>
      </c>
      <c r="O2127" s="12">
        <f t="shared" si="33"/>
        <v>8</v>
      </c>
      <c r="P2127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Ignatius</v>
      </c>
      <c r="Q2127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2128" spans="1:17" x14ac:dyDescent="0.3">
      <c r="A2128">
        <v>5746</v>
      </c>
      <c r="B2128">
        <v>5</v>
      </c>
      <c r="C2128" t="s">
        <v>5974</v>
      </c>
      <c r="D2128" t="s">
        <v>5975</v>
      </c>
      <c r="E2128" s="5">
        <v>42941</v>
      </c>
      <c r="F2128" t="s">
        <v>5976</v>
      </c>
      <c r="G2128" s="5">
        <v>31211</v>
      </c>
      <c r="H2128" t="s">
        <v>5337</v>
      </c>
      <c r="I2128">
        <v>1985</v>
      </c>
      <c r="J2128">
        <f>2025-Table_Customer_Lookup[[#This Row],[birth_year]]</f>
        <v>40</v>
      </c>
      <c r="K2128">
        <f ca="1">RANDBETWEEN(120,300)</f>
        <v>243</v>
      </c>
      <c r="N2128" s="13" t="str" cm="1">
        <f t="array" ref="N2128">_xlfn.IFS(Table_Customer_Lookup[[#This Row],[home_store]]=3,"Low",Table_Customer_Lookup[[#This Row],[home_store]]=5,"Middle",Table_Customer_Lookup[[#This Row],[home_store]]=8,"High")</f>
        <v>Middle</v>
      </c>
      <c r="O2128" s="12">
        <f t="shared" si="33"/>
        <v>4</v>
      </c>
      <c r="P2128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Sage</v>
      </c>
      <c r="Q2128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2129" spans="1:17" x14ac:dyDescent="0.3">
      <c r="A2129">
        <v>5751</v>
      </c>
      <c r="B2129">
        <v>5</v>
      </c>
      <c r="C2129" t="s">
        <v>2152</v>
      </c>
      <c r="D2129" t="s">
        <v>5977</v>
      </c>
      <c r="E2129" s="5">
        <v>43125</v>
      </c>
      <c r="F2129" t="s">
        <v>5978</v>
      </c>
      <c r="G2129" s="5">
        <v>32916</v>
      </c>
      <c r="H2129" t="s">
        <v>5337</v>
      </c>
      <c r="I2129">
        <v>1990</v>
      </c>
      <c r="J2129">
        <f>2025-Table_Customer_Lookup[[#This Row],[birth_year]]</f>
        <v>35</v>
      </c>
      <c r="K2129">
        <f ca="1">RANDBETWEEN(120,300)</f>
        <v>154</v>
      </c>
      <c r="N2129" s="13" t="str" cm="1">
        <f t="array" ref="N2129">_xlfn.IFS(Table_Customer_Lookup[[#This Row],[home_store]]=3,"Low",Table_Customer_Lookup[[#This Row],[home_store]]=5,"Middle",Table_Customer_Lookup[[#This Row],[home_store]]=8,"High")</f>
        <v>Middle</v>
      </c>
      <c r="O2129" s="12">
        <f t="shared" si="33"/>
        <v>6</v>
      </c>
      <c r="P2129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Portia</v>
      </c>
      <c r="Q2129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2130" spans="1:17" x14ac:dyDescent="0.3">
      <c r="A2130">
        <v>5754</v>
      </c>
      <c r="B2130">
        <v>5</v>
      </c>
      <c r="C2130" t="s">
        <v>2889</v>
      </c>
      <c r="D2130" t="s">
        <v>5983</v>
      </c>
      <c r="E2130" s="5">
        <v>43132</v>
      </c>
      <c r="F2130" t="s">
        <v>5984</v>
      </c>
      <c r="G2130" s="5">
        <v>32982</v>
      </c>
      <c r="H2130" t="s">
        <v>5337</v>
      </c>
      <c r="I2130">
        <v>1990</v>
      </c>
      <c r="J2130">
        <f>2025-Table_Customer_Lookup[[#This Row],[birth_year]]</f>
        <v>35</v>
      </c>
      <c r="K2130">
        <f ca="1">RANDBETWEEN(120,300)</f>
        <v>267</v>
      </c>
      <c r="N2130" s="13" t="str" cm="1">
        <f t="array" ref="N2130">_xlfn.IFS(Table_Customer_Lookup[[#This Row],[home_store]]=3,"Low",Table_Customer_Lookup[[#This Row],[home_store]]=5,"Middle",Table_Customer_Lookup[[#This Row],[home_store]]=8,"High")</f>
        <v>Middle</v>
      </c>
      <c r="O2130" s="12">
        <f t="shared" si="33"/>
        <v>6</v>
      </c>
      <c r="P2130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Hollee</v>
      </c>
      <c r="Q2130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2131" spans="1:17" x14ac:dyDescent="0.3">
      <c r="A2131">
        <v>5755</v>
      </c>
      <c r="B2131">
        <v>5</v>
      </c>
      <c r="C2131" t="s">
        <v>3587</v>
      </c>
      <c r="D2131" t="s">
        <v>5985</v>
      </c>
      <c r="E2131" s="5">
        <v>42887</v>
      </c>
      <c r="F2131" t="s">
        <v>5986</v>
      </c>
      <c r="G2131" s="5">
        <v>30702</v>
      </c>
      <c r="H2131" t="s">
        <v>5337</v>
      </c>
      <c r="I2131">
        <v>1984</v>
      </c>
      <c r="J2131">
        <f>2025-Table_Customer_Lookup[[#This Row],[birth_year]]</f>
        <v>41</v>
      </c>
      <c r="K2131">
        <f ca="1">RANDBETWEEN(120,300)</f>
        <v>171</v>
      </c>
      <c r="N2131" s="13" t="str" cm="1">
        <f t="array" ref="N2131">_xlfn.IFS(Table_Customer_Lookup[[#This Row],[home_store]]=3,"Low",Table_Customer_Lookup[[#This Row],[home_store]]=5,"Middle",Table_Customer_Lookup[[#This Row],[home_store]]=8,"High")</f>
        <v>Middle</v>
      </c>
      <c r="O2131" s="12">
        <f t="shared" si="33"/>
        <v>7</v>
      </c>
      <c r="P2131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Brandon</v>
      </c>
      <c r="Q2131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2132" spans="1:17" x14ac:dyDescent="0.3">
      <c r="A2132">
        <v>5759</v>
      </c>
      <c r="B2132">
        <v>5</v>
      </c>
      <c r="C2132" t="s">
        <v>3292</v>
      </c>
      <c r="D2132" t="s">
        <v>5992</v>
      </c>
      <c r="E2132" s="5">
        <v>42856</v>
      </c>
      <c r="F2132" t="s">
        <v>5993</v>
      </c>
      <c r="G2132" s="5">
        <v>30414</v>
      </c>
      <c r="H2132" t="s">
        <v>5337</v>
      </c>
      <c r="I2132">
        <v>1983</v>
      </c>
      <c r="J2132">
        <f>2025-Table_Customer_Lookup[[#This Row],[birth_year]]</f>
        <v>42</v>
      </c>
      <c r="K2132">
        <f ca="1">RANDBETWEEN(120,300)</f>
        <v>282</v>
      </c>
      <c r="N2132" s="13" t="str" cm="1">
        <f t="array" ref="N2132">_xlfn.IFS(Table_Customer_Lookup[[#This Row],[home_store]]=3,"Low",Table_Customer_Lookup[[#This Row],[home_store]]=5,"Middle",Table_Customer_Lookup[[#This Row],[home_store]]=8,"High")</f>
        <v>Middle</v>
      </c>
      <c r="O2132" s="12">
        <f t="shared" si="33"/>
        <v>6</v>
      </c>
      <c r="P2132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Dalton</v>
      </c>
      <c r="Q2132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2133" spans="1:17" x14ac:dyDescent="0.3">
      <c r="A2133">
        <v>5769</v>
      </c>
      <c r="B2133">
        <v>5</v>
      </c>
      <c r="C2133" t="s">
        <v>4125</v>
      </c>
      <c r="D2133" t="s">
        <v>5996</v>
      </c>
      <c r="E2133" s="5">
        <v>43468</v>
      </c>
      <c r="F2133" t="s">
        <v>5997</v>
      </c>
      <c r="G2133" s="5">
        <v>36104</v>
      </c>
      <c r="H2133" t="s">
        <v>5337</v>
      </c>
      <c r="I2133">
        <v>1998</v>
      </c>
      <c r="J2133">
        <f>2025-Table_Customer_Lookup[[#This Row],[birth_year]]</f>
        <v>27</v>
      </c>
      <c r="K2133">
        <f ca="1">RANDBETWEEN(120,300)</f>
        <v>274</v>
      </c>
      <c r="N2133" s="13" t="str" cm="1">
        <f t="array" ref="N2133">_xlfn.IFS(Table_Customer_Lookup[[#This Row],[home_store]]=3,"Low",Table_Customer_Lookup[[#This Row],[home_store]]=5,"Middle",Table_Customer_Lookup[[#This Row],[home_store]]=8,"High")</f>
        <v>Middle</v>
      </c>
      <c r="O2133" s="12">
        <f t="shared" si="33"/>
        <v>5</v>
      </c>
      <c r="P2133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Jamal</v>
      </c>
      <c r="Q2133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2134" spans="1:17" x14ac:dyDescent="0.3">
      <c r="A2134">
        <v>5799</v>
      </c>
      <c r="B2134">
        <v>5</v>
      </c>
      <c r="C2134" t="s">
        <v>2530</v>
      </c>
      <c r="D2134" t="s">
        <v>6024</v>
      </c>
      <c r="E2134" s="5">
        <v>43454</v>
      </c>
      <c r="F2134" t="s">
        <v>6025</v>
      </c>
      <c r="G2134" s="5">
        <v>35971</v>
      </c>
      <c r="H2134" t="s">
        <v>5337</v>
      </c>
      <c r="I2134">
        <v>1998</v>
      </c>
      <c r="J2134">
        <f>2025-Table_Customer_Lookup[[#This Row],[birth_year]]</f>
        <v>27</v>
      </c>
      <c r="K2134">
        <f ca="1">RANDBETWEEN(120,300)</f>
        <v>182</v>
      </c>
      <c r="N2134" s="13" t="str" cm="1">
        <f t="array" ref="N2134">_xlfn.IFS(Table_Customer_Lookup[[#This Row],[home_store]]=3,"Low",Table_Customer_Lookup[[#This Row],[home_store]]=5,"Middle",Table_Customer_Lookup[[#This Row],[home_store]]=8,"High")</f>
        <v>Middle</v>
      </c>
      <c r="O2134" s="12">
        <f t="shared" si="33"/>
        <v>5</v>
      </c>
      <c r="P2134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Karly</v>
      </c>
      <c r="Q2134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2135" spans="1:17" x14ac:dyDescent="0.3">
      <c r="A2135">
        <v>5803</v>
      </c>
      <c r="B2135">
        <v>5</v>
      </c>
      <c r="C2135" t="s">
        <v>2274</v>
      </c>
      <c r="D2135" t="s">
        <v>6031</v>
      </c>
      <c r="E2135" s="5">
        <v>43278</v>
      </c>
      <c r="F2135" t="s">
        <v>6032</v>
      </c>
      <c r="G2135" s="5">
        <v>34333</v>
      </c>
      <c r="H2135" t="s">
        <v>5337</v>
      </c>
      <c r="I2135">
        <v>1993</v>
      </c>
      <c r="J2135">
        <f>2025-Table_Customer_Lookup[[#This Row],[birth_year]]</f>
        <v>32</v>
      </c>
      <c r="K2135">
        <f ca="1">RANDBETWEEN(120,300)</f>
        <v>228</v>
      </c>
      <c r="N2135" s="13" t="str" cm="1">
        <f t="array" ref="N2135">_xlfn.IFS(Table_Customer_Lookup[[#This Row],[home_store]]=3,"Low",Table_Customer_Lookup[[#This Row],[home_store]]=5,"Middle",Table_Customer_Lookup[[#This Row],[home_store]]=8,"High")</f>
        <v>Middle</v>
      </c>
      <c r="O2135" s="12">
        <f t="shared" si="33"/>
        <v>5</v>
      </c>
      <c r="P2135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Julie</v>
      </c>
      <c r="Q2135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2136" spans="1:17" x14ac:dyDescent="0.3">
      <c r="A2136">
        <v>5825</v>
      </c>
      <c r="B2136">
        <v>5</v>
      </c>
      <c r="C2136" t="s">
        <v>1888</v>
      </c>
      <c r="D2136" t="s">
        <v>6051</v>
      </c>
      <c r="E2136" s="5">
        <v>42846</v>
      </c>
      <c r="F2136" t="s">
        <v>6052</v>
      </c>
      <c r="G2136" s="5">
        <v>30326</v>
      </c>
      <c r="H2136" t="s">
        <v>5337</v>
      </c>
      <c r="I2136">
        <v>1983</v>
      </c>
      <c r="J2136">
        <f>2025-Table_Customer_Lookup[[#This Row],[birth_year]]</f>
        <v>42</v>
      </c>
      <c r="K2136">
        <f ca="1">RANDBETWEEN(120,300)</f>
        <v>183</v>
      </c>
      <c r="N2136" s="13" t="str" cm="1">
        <f t="array" ref="N2136">_xlfn.IFS(Table_Customer_Lookup[[#This Row],[home_store]]=3,"Low",Table_Customer_Lookup[[#This Row],[home_store]]=5,"Middle",Table_Customer_Lookup[[#This Row],[home_store]]=8,"High")</f>
        <v>Middle</v>
      </c>
      <c r="O2136" s="12">
        <f t="shared" si="33"/>
        <v>6</v>
      </c>
      <c r="P2136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Denise</v>
      </c>
      <c r="Q2136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2137" spans="1:17" x14ac:dyDescent="0.3">
      <c r="A2137">
        <v>5845</v>
      </c>
      <c r="B2137">
        <v>5</v>
      </c>
      <c r="C2137" t="s">
        <v>6070</v>
      </c>
      <c r="D2137" t="s">
        <v>6071</v>
      </c>
      <c r="E2137" s="5">
        <v>43564</v>
      </c>
      <c r="F2137" t="s">
        <v>6072</v>
      </c>
      <c r="G2137" s="5">
        <v>36990</v>
      </c>
      <c r="H2137" t="s">
        <v>5337</v>
      </c>
      <c r="I2137">
        <v>2001</v>
      </c>
      <c r="J2137">
        <f>2025-Table_Customer_Lookup[[#This Row],[birth_year]]</f>
        <v>24</v>
      </c>
      <c r="K2137">
        <f ca="1">RANDBETWEEN(120,300)</f>
        <v>262</v>
      </c>
      <c r="N2137" s="13" t="str" cm="1">
        <f t="array" ref="N2137">_xlfn.IFS(Table_Customer_Lookup[[#This Row],[home_store]]=3,"Low",Table_Customer_Lookup[[#This Row],[home_store]]=5,"Middle",Table_Customer_Lookup[[#This Row],[home_store]]=8,"High")</f>
        <v>Middle</v>
      </c>
      <c r="O2137" s="12">
        <f t="shared" si="33"/>
        <v>8</v>
      </c>
      <c r="P2137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Colorado</v>
      </c>
      <c r="Q2137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2138" spans="1:17" x14ac:dyDescent="0.3">
      <c r="A2138">
        <v>5856</v>
      </c>
      <c r="B2138">
        <v>5</v>
      </c>
      <c r="C2138" t="s">
        <v>3239</v>
      </c>
      <c r="D2138" t="s">
        <v>6081</v>
      </c>
      <c r="E2138" s="5">
        <v>43404</v>
      </c>
      <c r="F2138" t="s">
        <v>6082</v>
      </c>
      <c r="G2138" s="5">
        <v>35506</v>
      </c>
      <c r="H2138" t="s">
        <v>5337</v>
      </c>
      <c r="I2138">
        <v>1997</v>
      </c>
      <c r="J2138">
        <f>2025-Table_Customer_Lookup[[#This Row],[birth_year]]</f>
        <v>28</v>
      </c>
      <c r="K2138">
        <f ca="1">RANDBETWEEN(120,300)</f>
        <v>168</v>
      </c>
      <c r="N2138" s="13" t="str" cm="1">
        <f t="array" ref="N2138">_xlfn.IFS(Table_Customer_Lookup[[#This Row],[home_store]]=3,"Low",Table_Customer_Lookup[[#This Row],[home_store]]=5,"Middle",Table_Customer_Lookup[[#This Row],[home_store]]=8,"High")</f>
        <v>Middle</v>
      </c>
      <c r="O2138" s="12">
        <f t="shared" si="33"/>
        <v>5</v>
      </c>
      <c r="P2138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Kylie</v>
      </c>
      <c r="Q2138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2139" spans="1:17" x14ac:dyDescent="0.3">
      <c r="A2139">
        <v>5889</v>
      </c>
      <c r="B2139">
        <v>5</v>
      </c>
      <c r="C2139" t="s">
        <v>5614</v>
      </c>
      <c r="D2139" t="s">
        <v>6113</v>
      </c>
      <c r="E2139" s="5">
        <v>42779</v>
      </c>
      <c r="F2139" t="s">
        <v>6114</v>
      </c>
      <c r="G2139" s="5">
        <v>29706</v>
      </c>
      <c r="H2139" t="s">
        <v>5337</v>
      </c>
      <c r="I2139">
        <v>1981</v>
      </c>
      <c r="J2139">
        <f>2025-Table_Customer_Lookup[[#This Row],[birth_year]]</f>
        <v>44</v>
      </c>
      <c r="K2139">
        <f ca="1">RANDBETWEEN(120,300)</f>
        <v>175</v>
      </c>
      <c r="N2139" s="13" t="str" cm="1">
        <f t="array" ref="N2139">_xlfn.IFS(Table_Customer_Lookup[[#This Row],[home_store]]=3,"Low",Table_Customer_Lookup[[#This Row],[home_store]]=5,"Middle",Table_Customer_Lookup[[#This Row],[home_store]]=8,"High")</f>
        <v>Middle</v>
      </c>
      <c r="O2139" s="12">
        <f t="shared" si="33"/>
        <v>5</v>
      </c>
      <c r="P2139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Leroy</v>
      </c>
      <c r="Q2139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2140" spans="1:17" x14ac:dyDescent="0.3">
      <c r="A2140">
        <v>5941</v>
      </c>
      <c r="B2140">
        <v>5</v>
      </c>
      <c r="C2140" t="s">
        <v>3137</v>
      </c>
      <c r="D2140" t="s">
        <v>6148</v>
      </c>
      <c r="E2140" s="5">
        <v>43344</v>
      </c>
      <c r="F2140" t="s">
        <v>6149</v>
      </c>
      <c r="G2140" s="5">
        <v>34953</v>
      </c>
      <c r="H2140" t="s">
        <v>5337</v>
      </c>
      <c r="I2140">
        <v>1995</v>
      </c>
      <c r="J2140">
        <f>2025-Table_Customer_Lookup[[#This Row],[birth_year]]</f>
        <v>30</v>
      </c>
      <c r="K2140">
        <f ca="1">RANDBETWEEN(120,300)</f>
        <v>150</v>
      </c>
      <c r="N2140" s="13" t="str" cm="1">
        <f t="array" ref="N2140">_xlfn.IFS(Table_Customer_Lookup[[#This Row],[home_store]]=3,"Low",Table_Customer_Lookup[[#This Row],[home_store]]=5,"Middle",Table_Customer_Lookup[[#This Row],[home_store]]=8,"High")</f>
        <v>Middle</v>
      </c>
      <c r="O2140" s="12">
        <f t="shared" si="33"/>
        <v>5</v>
      </c>
      <c r="P2140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Ivana</v>
      </c>
      <c r="Q2140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2141" spans="1:17" x14ac:dyDescent="0.3">
      <c r="A2141">
        <v>6000</v>
      </c>
      <c r="B2141">
        <v>5</v>
      </c>
      <c r="C2141" t="s">
        <v>6152</v>
      </c>
      <c r="D2141" t="s">
        <v>6153</v>
      </c>
      <c r="E2141" s="5">
        <v>42736</v>
      </c>
      <c r="F2141" t="s">
        <v>6154</v>
      </c>
      <c r="G2141" s="5">
        <v>30525</v>
      </c>
      <c r="H2141" t="s">
        <v>5337</v>
      </c>
      <c r="I2141">
        <v>1983</v>
      </c>
      <c r="J2141">
        <f>2025-Table_Customer_Lookup[[#This Row],[birth_year]]</f>
        <v>42</v>
      </c>
      <c r="K2141">
        <f ca="1">RANDBETWEEN(120,300)</f>
        <v>255</v>
      </c>
      <c r="N2141" s="13" t="str" cm="1">
        <f t="array" ref="N2141">_xlfn.IFS(Table_Customer_Lookup[[#This Row],[home_store]]=3,"Low",Table_Customer_Lookup[[#This Row],[home_store]]=5,"Middle",Table_Customer_Lookup[[#This Row],[home_store]]=8,"High")</f>
        <v>Middle</v>
      </c>
      <c r="O2141" s="12">
        <f t="shared" si="33"/>
        <v>10</v>
      </c>
      <c r="P2141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Non-Member</v>
      </c>
      <c r="Q2141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2142" spans="1:17" x14ac:dyDescent="0.3">
      <c r="A2142">
        <v>701</v>
      </c>
      <c r="B2142">
        <v>3</v>
      </c>
      <c r="C2142" t="s">
        <v>6155</v>
      </c>
      <c r="D2142" t="s">
        <v>6156</v>
      </c>
      <c r="E2142" s="5">
        <v>42745</v>
      </c>
      <c r="F2142" t="s">
        <v>6157</v>
      </c>
      <c r="G2142" s="5">
        <v>18536</v>
      </c>
      <c r="H2142" t="s">
        <v>5337</v>
      </c>
      <c r="I2142">
        <v>1950</v>
      </c>
      <c r="J2142">
        <f>2025-Table_Customer_Lookup[[#This Row],[birth_year]]</f>
        <v>75</v>
      </c>
      <c r="K2142">
        <f ca="1">RANDBETWEEN(120,300)</f>
        <v>258</v>
      </c>
      <c r="N2142" s="13" t="str" cm="1">
        <f t="array" ref="N2142">_xlfn.IFS(Table_Customer_Lookup[[#This Row],[home_store]]=3,"Low",Table_Customer_Lookup[[#This Row],[home_store]]=5,"Middle",Table_Customer_Lookup[[#This Row],[home_store]]=8,"High")</f>
        <v>Low</v>
      </c>
      <c r="O2142" s="12">
        <f t="shared" si="33"/>
        <v>15</v>
      </c>
      <c r="P2142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Donovan</v>
      </c>
      <c r="Q2142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Trevino</v>
      </c>
    </row>
    <row r="2143" spans="1:17" x14ac:dyDescent="0.3">
      <c r="A2143">
        <v>702</v>
      </c>
      <c r="B2143">
        <v>3</v>
      </c>
      <c r="C2143" t="s">
        <v>6158</v>
      </c>
      <c r="D2143" t="s">
        <v>6159</v>
      </c>
      <c r="E2143" s="5">
        <v>42753</v>
      </c>
      <c r="F2143" t="s">
        <v>6160</v>
      </c>
      <c r="G2143" s="5">
        <v>18722</v>
      </c>
      <c r="H2143" t="s">
        <v>5337</v>
      </c>
      <c r="I2143">
        <v>1951</v>
      </c>
      <c r="J2143">
        <f>2025-Table_Customer_Lookup[[#This Row],[birth_year]]</f>
        <v>74</v>
      </c>
      <c r="K2143">
        <f ca="1">RANDBETWEEN(120,300)</f>
        <v>184</v>
      </c>
      <c r="N2143" s="13" t="str" cm="1">
        <f t="array" ref="N2143">_xlfn.IFS(Table_Customer_Lookup[[#This Row],[home_store]]=3,"Low",Table_Customer_Lookup[[#This Row],[home_store]]=5,"Middle",Table_Customer_Lookup[[#This Row],[home_store]]=8,"High")</f>
        <v>Low</v>
      </c>
      <c r="O2143" s="12">
        <f t="shared" si="33"/>
        <v>14</v>
      </c>
      <c r="P2143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Michael</v>
      </c>
      <c r="Q2143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Kinney</v>
      </c>
    </row>
    <row r="2144" spans="1:17" x14ac:dyDescent="0.3">
      <c r="A2144">
        <v>703</v>
      </c>
      <c r="B2144">
        <v>3</v>
      </c>
      <c r="C2144" t="s">
        <v>6161</v>
      </c>
      <c r="D2144" t="s">
        <v>6162</v>
      </c>
      <c r="E2144" s="5">
        <v>42761</v>
      </c>
      <c r="F2144" t="s">
        <v>6163</v>
      </c>
      <c r="G2144" s="5">
        <v>18909</v>
      </c>
      <c r="H2144" t="s">
        <v>5337</v>
      </c>
      <c r="I2144">
        <v>1951</v>
      </c>
      <c r="J2144">
        <f>2025-Table_Customer_Lookup[[#This Row],[birth_year]]</f>
        <v>74</v>
      </c>
      <c r="K2144">
        <f ca="1">RANDBETWEEN(120,300)</f>
        <v>245</v>
      </c>
      <c r="N2144" s="13" t="str" cm="1">
        <f t="array" ref="N2144">_xlfn.IFS(Table_Customer_Lookup[[#This Row],[home_store]]=3,"Low",Table_Customer_Lookup[[#This Row],[home_store]]=5,"Middle",Table_Customer_Lookup[[#This Row],[home_store]]=8,"High")</f>
        <v>Low</v>
      </c>
      <c r="O2144" s="12">
        <f t="shared" si="33"/>
        <v>13</v>
      </c>
      <c r="P2144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Melvin</v>
      </c>
      <c r="Q2144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Valdez</v>
      </c>
    </row>
    <row r="2145" spans="1:17" x14ac:dyDescent="0.3">
      <c r="A2145">
        <v>704</v>
      </c>
      <c r="B2145">
        <v>3</v>
      </c>
      <c r="C2145" t="s">
        <v>6164</v>
      </c>
      <c r="D2145" t="s">
        <v>6165</v>
      </c>
      <c r="E2145" s="5">
        <v>42770</v>
      </c>
      <c r="F2145" t="s">
        <v>6166</v>
      </c>
      <c r="G2145" s="5">
        <v>19095</v>
      </c>
      <c r="H2145" t="s">
        <v>5337</v>
      </c>
      <c r="I2145">
        <v>1952</v>
      </c>
      <c r="J2145">
        <f>2025-Table_Customer_Lookup[[#This Row],[birth_year]]</f>
        <v>73</v>
      </c>
      <c r="K2145">
        <f ca="1">RANDBETWEEN(120,300)</f>
        <v>211</v>
      </c>
      <c r="N2145" s="13" t="str" cm="1">
        <f t="array" ref="N2145">_xlfn.IFS(Table_Customer_Lookup[[#This Row],[home_store]]=3,"Low",Table_Customer_Lookup[[#This Row],[home_store]]=5,"Middle",Table_Customer_Lookup[[#This Row],[home_store]]=8,"High")</f>
        <v>Low</v>
      </c>
      <c r="O2145" s="12">
        <f t="shared" si="33"/>
        <v>15</v>
      </c>
      <c r="P2145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Bernard</v>
      </c>
      <c r="Q2145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Everett</v>
      </c>
    </row>
    <row r="2146" spans="1:17" x14ac:dyDescent="0.3">
      <c r="A2146">
        <v>705</v>
      </c>
      <c r="B2146">
        <v>3</v>
      </c>
      <c r="C2146" t="s">
        <v>6167</v>
      </c>
      <c r="D2146" t="s">
        <v>6168</v>
      </c>
      <c r="E2146" s="5">
        <v>42778</v>
      </c>
      <c r="F2146" t="s">
        <v>6169</v>
      </c>
      <c r="G2146" s="5">
        <v>19282</v>
      </c>
      <c r="H2146" t="s">
        <v>5337</v>
      </c>
      <c r="I2146">
        <v>1952</v>
      </c>
      <c r="J2146">
        <f>2025-Table_Customer_Lookup[[#This Row],[birth_year]]</f>
        <v>73</v>
      </c>
      <c r="K2146">
        <f ca="1">RANDBETWEEN(120,300)</f>
        <v>183</v>
      </c>
      <c r="N2146" s="13" t="str" cm="1">
        <f t="array" ref="N2146">_xlfn.IFS(Table_Customer_Lookup[[#This Row],[home_store]]=3,"Low",Table_Customer_Lookup[[#This Row],[home_store]]=5,"Middle",Table_Customer_Lookup[[#This Row],[home_store]]=8,"High")</f>
        <v>Low</v>
      </c>
      <c r="O2146" s="12">
        <f t="shared" si="33"/>
        <v>13</v>
      </c>
      <c r="P2146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Phillip</v>
      </c>
      <c r="Q2146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Lopez</v>
      </c>
    </row>
    <row r="2147" spans="1:17" x14ac:dyDescent="0.3">
      <c r="A2147">
        <v>706</v>
      </c>
      <c r="B2147">
        <v>3</v>
      </c>
      <c r="C2147" t="s">
        <v>6170</v>
      </c>
      <c r="D2147" t="s">
        <v>6171</v>
      </c>
      <c r="E2147" s="5">
        <v>42786</v>
      </c>
      <c r="F2147" t="s">
        <v>6172</v>
      </c>
      <c r="G2147" s="5">
        <v>19468</v>
      </c>
      <c r="H2147" t="s">
        <v>5337</v>
      </c>
      <c r="I2147">
        <v>1953</v>
      </c>
      <c r="J2147">
        <f>2025-Table_Customer_Lookup[[#This Row],[birth_year]]</f>
        <v>72</v>
      </c>
      <c r="K2147">
        <f ca="1">RANDBETWEEN(120,300)</f>
        <v>289</v>
      </c>
      <c r="N2147" s="13" t="str" cm="1">
        <f t="array" ref="N2147">_xlfn.IFS(Table_Customer_Lookup[[#This Row],[home_store]]=3,"Low",Table_Customer_Lookup[[#This Row],[home_store]]=5,"Middle",Table_Customer_Lookup[[#This Row],[home_store]]=8,"High")</f>
        <v>Low</v>
      </c>
      <c r="O2147" s="12">
        <f t="shared" si="33"/>
        <v>13</v>
      </c>
      <c r="P2147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Brendan</v>
      </c>
      <c r="Q2147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Sykes</v>
      </c>
    </row>
    <row r="2148" spans="1:17" x14ac:dyDescent="0.3">
      <c r="A2148">
        <v>707</v>
      </c>
      <c r="B2148">
        <v>3</v>
      </c>
      <c r="C2148" t="s">
        <v>6173</v>
      </c>
      <c r="D2148" t="s">
        <v>6174</v>
      </c>
      <c r="E2148" s="5">
        <v>42794</v>
      </c>
      <c r="F2148" t="s">
        <v>6175</v>
      </c>
      <c r="G2148" s="5">
        <v>19654</v>
      </c>
      <c r="H2148" t="s">
        <v>5337</v>
      </c>
      <c r="I2148">
        <v>1953</v>
      </c>
      <c r="J2148">
        <f>2025-Table_Customer_Lookup[[#This Row],[birth_year]]</f>
        <v>72</v>
      </c>
      <c r="K2148">
        <f ca="1">RANDBETWEEN(120,300)</f>
        <v>239</v>
      </c>
      <c r="N2148" s="13" t="str" cm="1">
        <f t="array" ref="N2148">_xlfn.IFS(Table_Customer_Lookup[[#This Row],[home_store]]=3,"Low",Table_Customer_Lookup[[#This Row],[home_store]]=5,"Middle",Table_Customer_Lookup[[#This Row],[home_store]]=8,"High")</f>
        <v>Low</v>
      </c>
      <c r="O2148" s="12">
        <f t="shared" si="33"/>
        <v>12</v>
      </c>
      <c r="P2148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Oleg</v>
      </c>
      <c r="Q2148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Justice</v>
      </c>
    </row>
    <row r="2149" spans="1:17" x14ac:dyDescent="0.3">
      <c r="A2149">
        <v>708</v>
      </c>
      <c r="B2149">
        <v>3</v>
      </c>
      <c r="C2149" t="s">
        <v>6176</v>
      </c>
      <c r="D2149" t="s">
        <v>6177</v>
      </c>
      <c r="E2149" s="5">
        <v>42803</v>
      </c>
      <c r="F2149" t="s">
        <v>6178</v>
      </c>
      <c r="G2149" s="5">
        <v>19841</v>
      </c>
      <c r="H2149" t="s">
        <v>5337</v>
      </c>
      <c r="I2149">
        <v>1954</v>
      </c>
      <c r="J2149">
        <f>2025-Table_Customer_Lookup[[#This Row],[birth_year]]</f>
        <v>71</v>
      </c>
      <c r="K2149">
        <f ca="1">RANDBETWEEN(120,300)</f>
        <v>216</v>
      </c>
      <c r="N2149" s="13" t="str" cm="1">
        <f t="array" ref="N2149">_xlfn.IFS(Table_Customer_Lookup[[#This Row],[home_store]]=3,"Low",Table_Customer_Lookup[[#This Row],[home_store]]=5,"Middle",Table_Customer_Lookup[[#This Row],[home_store]]=8,"High")</f>
        <v>Low</v>
      </c>
      <c r="O2149" s="12">
        <f t="shared" si="33"/>
        <v>14</v>
      </c>
      <c r="P2149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Xavier</v>
      </c>
      <c r="Q2149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Huffman</v>
      </c>
    </row>
    <row r="2150" spans="1:17" x14ac:dyDescent="0.3">
      <c r="A2150">
        <v>709</v>
      </c>
      <c r="B2150">
        <v>3</v>
      </c>
      <c r="C2150" t="s">
        <v>6179</v>
      </c>
      <c r="D2150" t="s">
        <v>6180</v>
      </c>
      <c r="E2150" s="5">
        <v>42811</v>
      </c>
      <c r="F2150" t="s">
        <v>6181</v>
      </c>
      <c r="G2150" s="5">
        <v>20027</v>
      </c>
      <c r="H2150" t="s">
        <v>5337</v>
      </c>
      <c r="I2150">
        <v>1954</v>
      </c>
      <c r="J2150">
        <f>2025-Table_Customer_Lookup[[#This Row],[birth_year]]</f>
        <v>71</v>
      </c>
      <c r="K2150">
        <f ca="1">RANDBETWEEN(120,300)</f>
        <v>254</v>
      </c>
      <c r="N2150" s="13" t="str" cm="1">
        <f t="array" ref="N2150">_xlfn.IFS(Table_Customer_Lookup[[#This Row],[home_store]]=3,"Low",Table_Customer_Lookup[[#This Row],[home_store]]=5,"Middle",Table_Customer_Lookup[[#This Row],[home_store]]=8,"High")</f>
        <v>Low</v>
      </c>
      <c r="O2150" s="12">
        <f t="shared" si="33"/>
        <v>14</v>
      </c>
      <c r="P2150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Graiden</v>
      </c>
      <c r="Q2150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Cortez</v>
      </c>
    </row>
    <row r="2151" spans="1:17" x14ac:dyDescent="0.3">
      <c r="A2151">
        <v>710</v>
      </c>
      <c r="B2151">
        <v>3</v>
      </c>
      <c r="C2151" t="s">
        <v>6182</v>
      </c>
      <c r="D2151" t="s">
        <v>6183</v>
      </c>
      <c r="E2151" s="5">
        <v>42819</v>
      </c>
      <c r="F2151" t="s">
        <v>6184</v>
      </c>
      <c r="G2151" s="5">
        <v>20214</v>
      </c>
      <c r="H2151" t="s">
        <v>5337</v>
      </c>
      <c r="I2151">
        <v>1955</v>
      </c>
      <c r="J2151">
        <f>2025-Table_Customer_Lookup[[#This Row],[birth_year]]</f>
        <v>70</v>
      </c>
      <c r="K2151">
        <f ca="1">RANDBETWEEN(120,300)</f>
        <v>150</v>
      </c>
      <c r="N2151" s="13" t="str" cm="1">
        <f t="array" ref="N2151">_xlfn.IFS(Table_Customer_Lookup[[#This Row],[home_store]]=3,"Low",Table_Customer_Lookup[[#This Row],[home_store]]=5,"Middle",Table_Customer_Lookup[[#This Row],[home_store]]=8,"High")</f>
        <v>Low</v>
      </c>
      <c r="O2151" s="12">
        <f t="shared" si="33"/>
        <v>16</v>
      </c>
      <c r="P2151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Chandler</v>
      </c>
      <c r="Q2151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Cabrera</v>
      </c>
    </row>
    <row r="2152" spans="1:17" x14ac:dyDescent="0.3">
      <c r="A2152">
        <v>711</v>
      </c>
      <c r="B2152">
        <v>3</v>
      </c>
      <c r="C2152" t="s">
        <v>6185</v>
      </c>
      <c r="D2152" t="s">
        <v>6186</v>
      </c>
      <c r="E2152" s="5">
        <v>42827</v>
      </c>
      <c r="F2152" t="s">
        <v>6187</v>
      </c>
      <c r="G2152" s="5">
        <v>20400</v>
      </c>
      <c r="H2152" t="s">
        <v>5337</v>
      </c>
      <c r="I2152">
        <v>1955</v>
      </c>
      <c r="J2152">
        <f>2025-Table_Customer_Lookup[[#This Row],[birth_year]]</f>
        <v>70</v>
      </c>
      <c r="K2152">
        <f ca="1">RANDBETWEEN(120,300)</f>
        <v>221</v>
      </c>
      <c r="N2152" s="13" t="str" cm="1">
        <f t="array" ref="N2152">_xlfn.IFS(Table_Customer_Lookup[[#This Row],[home_store]]=3,"Low",Table_Customer_Lookup[[#This Row],[home_store]]=5,"Middle",Table_Customer_Lookup[[#This Row],[home_store]]=8,"High")</f>
        <v>Low</v>
      </c>
      <c r="O2152" s="12">
        <f t="shared" si="33"/>
        <v>11</v>
      </c>
      <c r="P2152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Erich</v>
      </c>
      <c r="Q2152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Hodge</v>
      </c>
    </row>
    <row r="2153" spans="1:17" x14ac:dyDescent="0.3">
      <c r="A2153">
        <v>712</v>
      </c>
      <c r="B2153">
        <v>3</v>
      </c>
      <c r="C2153" t="s">
        <v>6188</v>
      </c>
      <c r="D2153" t="s">
        <v>6189</v>
      </c>
      <c r="E2153" s="5">
        <v>42836</v>
      </c>
      <c r="F2153" t="s">
        <v>6190</v>
      </c>
      <c r="G2153" s="5">
        <v>20586</v>
      </c>
      <c r="H2153" t="s">
        <v>5337</v>
      </c>
      <c r="I2153">
        <v>1956</v>
      </c>
      <c r="J2153">
        <f>2025-Table_Customer_Lookup[[#This Row],[birth_year]]</f>
        <v>69</v>
      </c>
      <c r="K2153">
        <f ca="1">RANDBETWEEN(120,300)</f>
        <v>289</v>
      </c>
      <c r="N2153" s="13" t="str" cm="1">
        <f t="array" ref="N2153">_xlfn.IFS(Table_Customer_Lookup[[#This Row],[home_store]]=3,"Low",Table_Customer_Lookup[[#This Row],[home_store]]=5,"Middle",Table_Customer_Lookup[[#This Row],[home_store]]=8,"High")</f>
        <v>Low</v>
      </c>
      <c r="O2153" s="12">
        <f t="shared" si="33"/>
        <v>10</v>
      </c>
      <c r="P2153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Zeus</v>
      </c>
      <c r="Q2153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Cantu</v>
      </c>
    </row>
    <row r="2154" spans="1:17" x14ac:dyDescent="0.3">
      <c r="A2154">
        <v>713</v>
      </c>
      <c r="B2154">
        <v>3</v>
      </c>
      <c r="C2154" t="s">
        <v>6191</v>
      </c>
      <c r="D2154" t="s">
        <v>6192</v>
      </c>
      <c r="E2154" s="5">
        <v>42844</v>
      </c>
      <c r="F2154" t="s">
        <v>6193</v>
      </c>
      <c r="G2154" s="5">
        <v>20773</v>
      </c>
      <c r="H2154" t="s">
        <v>5337</v>
      </c>
      <c r="I2154">
        <v>1956</v>
      </c>
      <c r="J2154">
        <f>2025-Table_Customer_Lookup[[#This Row],[birth_year]]</f>
        <v>69</v>
      </c>
      <c r="K2154">
        <f ca="1">RANDBETWEEN(120,300)</f>
        <v>179</v>
      </c>
      <c r="N2154" s="13" t="str" cm="1">
        <f t="array" ref="N2154">_xlfn.IFS(Table_Customer_Lookup[[#This Row],[home_store]]=3,"Low",Table_Customer_Lookup[[#This Row],[home_store]]=5,"Middle",Table_Customer_Lookup[[#This Row],[home_store]]=8,"High")</f>
        <v>Low</v>
      </c>
      <c r="O2154" s="12">
        <f t="shared" si="33"/>
        <v>15</v>
      </c>
      <c r="P2154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Salvador</v>
      </c>
      <c r="Q2154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Spears</v>
      </c>
    </row>
    <row r="2155" spans="1:17" x14ac:dyDescent="0.3">
      <c r="A2155">
        <v>714</v>
      </c>
      <c r="B2155">
        <v>3</v>
      </c>
      <c r="C2155" t="s">
        <v>6194</v>
      </c>
      <c r="D2155" t="s">
        <v>6195</v>
      </c>
      <c r="E2155" s="5">
        <v>42852</v>
      </c>
      <c r="F2155" t="s">
        <v>6196</v>
      </c>
      <c r="G2155" s="5">
        <v>20959</v>
      </c>
      <c r="H2155" t="s">
        <v>5337</v>
      </c>
      <c r="I2155">
        <v>1957</v>
      </c>
      <c r="J2155">
        <f>2025-Table_Customer_Lookup[[#This Row],[birth_year]]</f>
        <v>68</v>
      </c>
      <c r="K2155">
        <f ca="1">RANDBETWEEN(120,300)</f>
        <v>221</v>
      </c>
      <c r="N2155" s="13" t="str" cm="1">
        <f t="array" ref="N2155">_xlfn.IFS(Table_Customer_Lookup[[#This Row],[home_store]]=3,"Low",Table_Customer_Lookup[[#This Row],[home_store]]=5,"Middle",Table_Customer_Lookup[[#This Row],[home_store]]=8,"High")</f>
        <v>Low</v>
      </c>
      <c r="O2155" s="12">
        <f t="shared" si="33"/>
        <v>15</v>
      </c>
      <c r="P2155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Benjamin</v>
      </c>
      <c r="Q2155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Briggs</v>
      </c>
    </row>
    <row r="2156" spans="1:17" x14ac:dyDescent="0.3">
      <c r="A2156">
        <v>715</v>
      </c>
      <c r="B2156">
        <v>3</v>
      </c>
      <c r="C2156" t="s">
        <v>6197</v>
      </c>
      <c r="D2156" t="s">
        <v>6198</v>
      </c>
      <c r="E2156" s="5">
        <v>42861</v>
      </c>
      <c r="F2156" t="s">
        <v>6199</v>
      </c>
      <c r="G2156" s="5">
        <v>21146</v>
      </c>
      <c r="H2156" t="s">
        <v>5337</v>
      </c>
      <c r="I2156">
        <v>1957</v>
      </c>
      <c r="J2156">
        <f>2025-Table_Customer_Lookup[[#This Row],[birth_year]]</f>
        <v>68</v>
      </c>
      <c r="K2156">
        <f ca="1">RANDBETWEEN(120,300)</f>
        <v>274</v>
      </c>
      <c r="N2156" s="13" t="str" cm="1">
        <f t="array" ref="N2156">_xlfn.IFS(Table_Customer_Lookup[[#This Row],[home_store]]=3,"Low",Table_Customer_Lookup[[#This Row],[home_store]]=5,"Middle",Table_Customer_Lookup[[#This Row],[home_store]]=8,"High")</f>
        <v>Low</v>
      </c>
      <c r="O2156" s="12">
        <f t="shared" si="33"/>
        <v>11</v>
      </c>
      <c r="P2156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Dennis</v>
      </c>
      <c r="Q2156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Huff</v>
      </c>
    </row>
    <row r="2157" spans="1:17" x14ac:dyDescent="0.3">
      <c r="A2157">
        <v>716</v>
      </c>
      <c r="B2157">
        <v>3</v>
      </c>
      <c r="C2157" t="s">
        <v>6200</v>
      </c>
      <c r="D2157" t="s">
        <v>6201</v>
      </c>
      <c r="E2157" s="5">
        <v>42869</v>
      </c>
      <c r="F2157" t="s">
        <v>6202</v>
      </c>
      <c r="G2157" s="5">
        <v>21332</v>
      </c>
      <c r="H2157" t="s">
        <v>5337</v>
      </c>
      <c r="I2157">
        <v>1958</v>
      </c>
      <c r="J2157">
        <f>2025-Table_Customer_Lookup[[#This Row],[birth_year]]</f>
        <v>67</v>
      </c>
      <c r="K2157">
        <f ca="1">RANDBETWEEN(120,300)</f>
        <v>237</v>
      </c>
      <c r="N2157" s="13" t="str" cm="1">
        <f t="array" ref="N2157">_xlfn.IFS(Table_Customer_Lookup[[#This Row],[home_store]]=3,"Low",Table_Customer_Lookup[[#This Row],[home_store]]=5,"Middle",Table_Customer_Lookup[[#This Row],[home_store]]=8,"High")</f>
        <v>Low</v>
      </c>
      <c r="O2157" s="12">
        <f t="shared" si="33"/>
        <v>10</v>
      </c>
      <c r="P2157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Bert</v>
      </c>
      <c r="Q2157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Ewing</v>
      </c>
    </row>
    <row r="2158" spans="1:17" x14ac:dyDescent="0.3">
      <c r="A2158">
        <v>717</v>
      </c>
      <c r="B2158">
        <v>3</v>
      </c>
      <c r="C2158" t="s">
        <v>6203</v>
      </c>
      <c r="D2158" t="s">
        <v>6204</v>
      </c>
      <c r="E2158" s="5">
        <v>42877</v>
      </c>
      <c r="F2158" t="s">
        <v>6205</v>
      </c>
      <c r="G2158" s="5">
        <v>21518</v>
      </c>
      <c r="H2158" t="s">
        <v>5337</v>
      </c>
      <c r="I2158">
        <v>1958</v>
      </c>
      <c r="J2158">
        <f>2025-Table_Customer_Lookup[[#This Row],[birth_year]]</f>
        <v>67</v>
      </c>
      <c r="K2158">
        <f ca="1">RANDBETWEEN(120,300)</f>
        <v>207</v>
      </c>
      <c r="N2158" s="13" t="str" cm="1">
        <f t="array" ref="N2158">_xlfn.IFS(Table_Customer_Lookup[[#This Row],[home_store]]=3,"Low",Table_Customer_Lookup[[#This Row],[home_store]]=5,"Middle",Table_Customer_Lookup[[#This Row],[home_store]]=8,"High")</f>
        <v>Low</v>
      </c>
      <c r="O2158" s="12">
        <f t="shared" si="33"/>
        <v>14</v>
      </c>
      <c r="P2158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Vernon</v>
      </c>
      <c r="Q2158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Oconnor</v>
      </c>
    </row>
    <row r="2159" spans="1:17" x14ac:dyDescent="0.3">
      <c r="A2159">
        <v>718</v>
      </c>
      <c r="B2159">
        <v>3</v>
      </c>
      <c r="C2159" t="s">
        <v>6206</v>
      </c>
      <c r="D2159" t="s">
        <v>6207</v>
      </c>
      <c r="E2159" s="5">
        <v>42885</v>
      </c>
      <c r="F2159" t="s">
        <v>6208</v>
      </c>
      <c r="G2159" s="5">
        <v>21705</v>
      </c>
      <c r="H2159" t="s">
        <v>5337</v>
      </c>
      <c r="I2159">
        <v>1959</v>
      </c>
      <c r="J2159">
        <f>2025-Table_Customer_Lookup[[#This Row],[birth_year]]</f>
        <v>66</v>
      </c>
      <c r="K2159">
        <f ca="1">RANDBETWEEN(120,300)</f>
        <v>223</v>
      </c>
      <c r="N2159" s="13" t="str" cm="1">
        <f t="array" ref="N2159">_xlfn.IFS(Table_Customer_Lookup[[#This Row],[home_store]]=3,"Low",Table_Customer_Lookup[[#This Row],[home_store]]=5,"Middle",Table_Customer_Lookup[[#This Row],[home_store]]=8,"High")</f>
        <v>Low</v>
      </c>
      <c r="O2159" s="12">
        <f t="shared" si="33"/>
        <v>13</v>
      </c>
      <c r="P2159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Cole</v>
      </c>
      <c r="Q2159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Thompson</v>
      </c>
    </row>
    <row r="2160" spans="1:17" x14ac:dyDescent="0.3">
      <c r="A2160">
        <v>719</v>
      </c>
      <c r="B2160">
        <v>3</v>
      </c>
      <c r="C2160" t="s">
        <v>6209</v>
      </c>
      <c r="D2160" t="s">
        <v>6210</v>
      </c>
      <c r="E2160" s="5">
        <v>42894</v>
      </c>
      <c r="F2160" t="s">
        <v>6211</v>
      </c>
      <c r="G2160" s="5">
        <v>21891</v>
      </c>
      <c r="H2160" t="s">
        <v>5337</v>
      </c>
      <c r="I2160">
        <v>1959</v>
      </c>
      <c r="J2160">
        <f>2025-Table_Customer_Lookup[[#This Row],[birth_year]]</f>
        <v>66</v>
      </c>
      <c r="K2160">
        <f ca="1">RANDBETWEEN(120,300)</f>
        <v>242</v>
      </c>
      <c r="N2160" s="13" t="str" cm="1">
        <f t="array" ref="N2160">_xlfn.IFS(Table_Customer_Lookup[[#This Row],[home_store]]=3,"Low",Table_Customer_Lookup[[#This Row],[home_store]]=5,"Middle",Table_Customer_Lookup[[#This Row],[home_store]]=8,"High")</f>
        <v>Low</v>
      </c>
      <c r="O2160" s="12">
        <f t="shared" si="33"/>
        <v>12</v>
      </c>
      <c r="P2160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Axel</v>
      </c>
      <c r="Q2160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Wallace</v>
      </c>
    </row>
    <row r="2161" spans="1:17" x14ac:dyDescent="0.3">
      <c r="A2161">
        <v>720</v>
      </c>
      <c r="B2161">
        <v>3</v>
      </c>
      <c r="C2161" t="s">
        <v>6212</v>
      </c>
      <c r="D2161" t="s">
        <v>6213</v>
      </c>
      <c r="E2161" s="5">
        <v>42902</v>
      </c>
      <c r="F2161" t="s">
        <v>6214</v>
      </c>
      <c r="G2161" s="5">
        <v>22078</v>
      </c>
      <c r="H2161" t="s">
        <v>5337</v>
      </c>
      <c r="I2161">
        <v>1960</v>
      </c>
      <c r="J2161">
        <f>2025-Table_Customer_Lookup[[#This Row],[birth_year]]</f>
        <v>65</v>
      </c>
      <c r="K2161">
        <f ca="1">RANDBETWEEN(120,300)</f>
        <v>247</v>
      </c>
      <c r="N2161" s="13" t="str" cm="1">
        <f t="array" ref="N2161">_xlfn.IFS(Table_Customer_Lookup[[#This Row],[home_store]]=3,"Low",Table_Customer_Lookup[[#This Row],[home_store]]=5,"Middle",Table_Customer_Lookup[[#This Row],[home_store]]=8,"High")</f>
        <v>Low</v>
      </c>
      <c r="O2161" s="12">
        <f t="shared" si="33"/>
        <v>10</v>
      </c>
      <c r="P2161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Alvin</v>
      </c>
      <c r="Q2161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Mann</v>
      </c>
    </row>
    <row r="2162" spans="1:17" x14ac:dyDescent="0.3">
      <c r="A2162">
        <v>721</v>
      </c>
      <c r="B2162">
        <v>3</v>
      </c>
      <c r="C2162" t="s">
        <v>6215</v>
      </c>
      <c r="D2162" t="s">
        <v>6216</v>
      </c>
      <c r="E2162" s="5">
        <v>42910</v>
      </c>
      <c r="F2162" t="s">
        <v>6217</v>
      </c>
      <c r="G2162" s="5">
        <v>22264</v>
      </c>
      <c r="H2162" t="s">
        <v>5337</v>
      </c>
      <c r="I2162">
        <v>1960</v>
      </c>
      <c r="J2162">
        <f>2025-Table_Customer_Lookup[[#This Row],[birth_year]]</f>
        <v>65</v>
      </c>
      <c r="K2162">
        <f ca="1">RANDBETWEEN(120,300)</f>
        <v>124</v>
      </c>
      <c r="N2162" s="13" t="str" cm="1">
        <f t="array" ref="N2162">_xlfn.IFS(Table_Customer_Lookup[[#This Row],[home_store]]=3,"Low",Table_Customer_Lookup[[#This Row],[home_store]]=5,"Middle",Table_Customer_Lookup[[#This Row],[home_store]]=8,"High")</f>
        <v>Low</v>
      </c>
      <c r="O2162" s="12">
        <f t="shared" si="33"/>
        <v>16</v>
      </c>
      <c r="P2162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Ulysses</v>
      </c>
      <c r="Q2162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Mcfadden</v>
      </c>
    </row>
    <row r="2163" spans="1:17" x14ac:dyDescent="0.3">
      <c r="A2163">
        <v>722</v>
      </c>
      <c r="B2163">
        <v>3</v>
      </c>
      <c r="C2163" t="s">
        <v>6218</v>
      </c>
      <c r="D2163" t="s">
        <v>6219</v>
      </c>
      <c r="E2163" s="5">
        <v>42918</v>
      </c>
      <c r="F2163" t="s">
        <v>6220</v>
      </c>
      <c r="G2163" s="5">
        <v>22450</v>
      </c>
      <c r="H2163" t="s">
        <v>5337</v>
      </c>
      <c r="I2163">
        <v>1961</v>
      </c>
      <c r="J2163">
        <f>2025-Table_Customer_Lookup[[#This Row],[birth_year]]</f>
        <v>64</v>
      </c>
      <c r="K2163">
        <f ca="1">RANDBETWEEN(120,300)</f>
        <v>271</v>
      </c>
      <c r="N2163" s="13" t="str" cm="1">
        <f t="array" ref="N2163">_xlfn.IFS(Table_Customer_Lookup[[#This Row],[home_store]]=3,"Low",Table_Customer_Lookup[[#This Row],[home_store]]=5,"Middle",Table_Customer_Lookup[[#This Row],[home_store]]=8,"High")</f>
        <v>Low</v>
      </c>
      <c r="O2163" s="12">
        <f t="shared" si="33"/>
        <v>13</v>
      </c>
      <c r="P2163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Addison</v>
      </c>
      <c r="Q2163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Greer</v>
      </c>
    </row>
    <row r="2164" spans="1:17" x14ac:dyDescent="0.3">
      <c r="A2164">
        <v>723</v>
      </c>
      <c r="B2164">
        <v>3</v>
      </c>
      <c r="C2164" t="s">
        <v>6221</v>
      </c>
      <c r="D2164" t="s">
        <v>6222</v>
      </c>
      <c r="E2164" s="5">
        <v>42927</v>
      </c>
      <c r="F2164" t="s">
        <v>6223</v>
      </c>
      <c r="G2164" s="5">
        <v>22637</v>
      </c>
      <c r="H2164" t="s">
        <v>5337</v>
      </c>
      <c r="I2164">
        <v>1961</v>
      </c>
      <c r="J2164">
        <f>2025-Table_Customer_Lookup[[#This Row],[birth_year]]</f>
        <v>64</v>
      </c>
      <c r="K2164">
        <f ca="1">RANDBETWEEN(120,300)</f>
        <v>126</v>
      </c>
      <c r="N2164" s="13" t="str" cm="1">
        <f t="array" ref="N2164">_xlfn.IFS(Table_Customer_Lookup[[#This Row],[home_store]]=3,"Low",Table_Customer_Lookup[[#This Row],[home_store]]=5,"Middle",Table_Customer_Lookup[[#This Row],[home_store]]=8,"High")</f>
        <v>Low</v>
      </c>
      <c r="O2164" s="12">
        <f t="shared" si="33"/>
        <v>12</v>
      </c>
      <c r="P2164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Lyle</v>
      </c>
      <c r="Q2164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Herrera</v>
      </c>
    </row>
    <row r="2165" spans="1:17" x14ac:dyDescent="0.3">
      <c r="A2165">
        <v>724</v>
      </c>
      <c r="B2165">
        <v>3</v>
      </c>
      <c r="C2165" t="s">
        <v>6224</v>
      </c>
      <c r="D2165" t="s">
        <v>6225</v>
      </c>
      <c r="E2165" s="5">
        <v>42935</v>
      </c>
      <c r="F2165" t="s">
        <v>6226</v>
      </c>
      <c r="G2165" s="5">
        <v>22823</v>
      </c>
      <c r="H2165" t="s">
        <v>5337</v>
      </c>
      <c r="I2165">
        <v>1962</v>
      </c>
      <c r="J2165">
        <f>2025-Table_Customer_Lookup[[#This Row],[birth_year]]</f>
        <v>63</v>
      </c>
      <c r="K2165">
        <f ca="1">RANDBETWEEN(120,300)</f>
        <v>272</v>
      </c>
      <c r="N2165" s="13" t="str" cm="1">
        <f t="array" ref="N2165">_xlfn.IFS(Table_Customer_Lookup[[#This Row],[home_store]]=3,"Low",Table_Customer_Lookup[[#This Row],[home_store]]=5,"Middle",Table_Customer_Lookup[[#This Row],[home_store]]=8,"High")</f>
        <v>Low</v>
      </c>
      <c r="O2165" s="12">
        <f t="shared" si="33"/>
        <v>12</v>
      </c>
      <c r="P2165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Murphy</v>
      </c>
      <c r="Q2165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Lloyd</v>
      </c>
    </row>
    <row r="2166" spans="1:17" x14ac:dyDescent="0.3">
      <c r="A2166">
        <v>725</v>
      </c>
      <c r="B2166">
        <v>3</v>
      </c>
      <c r="C2166" t="s">
        <v>6227</v>
      </c>
      <c r="D2166" t="s">
        <v>6228</v>
      </c>
      <c r="E2166" s="5">
        <v>42943</v>
      </c>
      <c r="F2166" t="s">
        <v>6229</v>
      </c>
      <c r="G2166" s="5">
        <v>23010</v>
      </c>
      <c r="H2166" t="s">
        <v>5337</v>
      </c>
      <c r="I2166">
        <v>1962</v>
      </c>
      <c r="J2166">
        <f>2025-Table_Customer_Lookup[[#This Row],[birth_year]]</f>
        <v>63</v>
      </c>
      <c r="K2166">
        <f ca="1">RANDBETWEEN(120,300)</f>
        <v>150</v>
      </c>
      <c r="N2166" s="13" t="str" cm="1">
        <f t="array" ref="N2166">_xlfn.IFS(Table_Customer_Lookup[[#This Row],[home_store]]=3,"Low",Table_Customer_Lookup[[#This Row],[home_store]]=5,"Middle",Table_Customer_Lookup[[#This Row],[home_store]]=8,"High")</f>
        <v>Low</v>
      </c>
      <c r="O2166" s="12">
        <f t="shared" si="33"/>
        <v>12</v>
      </c>
      <c r="P2166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Bruno</v>
      </c>
      <c r="Q2166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Barnes</v>
      </c>
    </row>
    <row r="2167" spans="1:17" x14ac:dyDescent="0.3">
      <c r="A2167">
        <v>726</v>
      </c>
      <c r="B2167">
        <v>3</v>
      </c>
      <c r="C2167" t="s">
        <v>6230</v>
      </c>
      <c r="D2167" t="s">
        <v>6231</v>
      </c>
      <c r="E2167" s="5">
        <v>42952</v>
      </c>
      <c r="F2167" t="s">
        <v>6232</v>
      </c>
      <c r="G2167" s="5">
        <v>23196</v>
      </c>
      <c r="H2167" t="s">
        <v>5337</v>
      </c>
      <c r="I2167">
        <v>1963</v>
      </c>
      <c r="J2167">
        <f>2025-Table_Customer_Lookup[[#This Row],[birth_year]]</f>
        <v>62</v>
      </c>
      <c r="K2167">
        <f ca="1">RANDBETWEEN(120,300)</f>
        <v>167</v>
      </c>
      <c r="N2167" s="13" t="str" cm="1">
        <f t="array" ref="N2167">_xlfn.IFS(Table_Customer_Lookup[[#This Row],[home_store]]=3,"Low",Table_Customer_Lookup[[#This Row],[home_store]]=5,"Middle",Table_Customer_Lookup[[#This Row],[home_store]]=8,"High")</f>
        <v>Low</v>
      </c>
      <c r="O2167" s="12">
        <f t="shared" si="33"/>
        <v>10</v>
      </c>
      <c r="P2167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Cole</v>
      </c>
      <c r="Q2167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Solis</v>
      </c>
    </row>
    <row r="2168" spans="1:17" x14ac:dyDescent="0.3">
      <c r="A2168">
        <v>727</v>
      </c>
      <c r="B2168">
        <v>3</v>
      </c>
      <c r="C2168" t="s">
        <v>6233</v>
      </c>
      <c r="D2168" t="s">
        <v>6234</v>
      </c>
      <c r="E2168" s="5">
        <v>42960</v>
      </c>
      <c r="F2168" t="s">
        <v>6235</v>
      </c>
      <c r="G2168" s="5">
        <v>23382</v>
      </c>
      <c r="H2168" t="s">
        <v>5337</v>
      </c>
      <c r="I2168">
        <v>1964</v>
      </c>
      <c r="J2168">
        <f>2025-Table_Customer_Lookup[[#This Row],[birth_year]]</f>
        <v>61</v>
      </c>
      <c r="K2168">
        <f ca="1">RANDBETWEEN(120,300)</f>
        <v>255</v>
      </c>
      <c r="N2168" s="13" t="str" cm="1">
        <f t="array" ref="N2168">_xlfn.IFS(Table_Customer_Lookup[[#This Row],[home_store]]=3,"Low",Table_Customer_Lookup[[#This Row],[home_store]]=5,"Middle",Table_Customer_Lookup[[#This Row],[home_store]]=8,"High")</f>
        <v>Low</v>
      </c>
      <c r="O2168" s="12">
        <f t="shared" si="33"/>
        <v>13</v>
      </c>
      <c r="P2168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Chester</v>
      </c>
      <c r="Q2168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Solis</v>
      </c>
    </row>
    <row r="2169" spans="1:17" x14ac:dyDescent="0.3">
      <c r="A2169">
        <v>728</v>
      </c>
      <c r="B2169">
        <v>3</v>
      </c>
      <c r="C2169" t="s">
        <v>6236</v>
      </c>
      <c r="D2169" t="s">
        <v>6237</v>
      </c>
      <c r="E2169" s="5">
        <v>42968</v>
      </c>
      <c r="F2169" t="s">
        <v>6238</v>
      </c>
      <c r="G2169" s="5">
        <v>23569</v>
      </c>
      <c r="H2169" t="s">
        <v>5337</v>
      </c>
      <c r="I2169">
        <v>1964</v>
      </c>
      <c r="J2169">
        <f>2025-Table_Customer_Lookup[[#This Row],[birth_year]]</f>
        <v>61</v>
      </c>
      <c r="K2169">
        <f ca="1">RANDBETWEEN(120,300)</f>
        <v>213</v>
      </c>
      <c r="N2169" s="13" t="str" cm="1">
        <f t="array" ref="N2169">_xlfn.IFS(Table_Customer_Lookup[[#This Row],[home_store]]=3,"Low",Table_Customer_Lookup[[#This Row],[home_store]]=5,"Middle",Table_Customer_Lookup[[#This Row],[home_store]]=8,"High")</f>
        <v>Low</v>
      </c>
      <c r="O2169" s="12">
        <f t="shared" si="33"/>
        <v>16</v>
      </c>
      <c r="P2169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Raymond</v>
      </c>
      <c r="Q2169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Thornton</v>
      </c>
    </row>
    <row r="2170" spans="1:17" x14ac:dyDescent="0.3">
      <c r="A2170">
        <v>729</v>
      </c>
      <c r="B2170">
        <v>3</v>
      </c>
      <c r="C2170" t="s">
        <v>6239</v>
      </c>
      <c r="D2170" t="s">
        <v>6240</v>
      </c>
      <c r="E2170" s="5">
        <v>42976</v>
      </c>
      <c r="F2170" t="s">
        <v>6241</v>
      </c>
      <c r="G2170" s="5">
        <v>23755</v>
      </c>
      <c r="H2170" t="s">
        <v>5337</v>
      </c>
      <c r="I2170">
        <v>1965</v>
      </c>
      <c r="J2170">
        <f>2025-Table_Customer_Lookup[[#This Row],[birth_year]]</f>
        <v>60</v>
      </c>
      <c r="K2170">
        <f ca="1">RANDBETWEEN(120,300)</f>
        <v>261</v>
      </c>
      <c r="N2170" s="13" t="str" cm="1">
        <f t="array" ref="N2170">_xlfn.IFS(Table_Customer_Lookup[[#This Row],[home_store]]=3,"Low",Table_Customer_Lookup[[#This Row],[home_store]]=5,"Middle",Table_Customer_Lookup[[#This Row],[home_store]]=8,"High")</f>
        <v>Low</v>
      </c>
      <c r="O2170" s="12">
        <f t="shared" si="33"/>
        <v>16</v>
      </c>
      <c r="P2170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Alexander</v>
      </c>
      <c r="Q2170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Hooper</v>
      </c>
    </row>
    <row r="2171" spans="1:17" x14ac:dyDescent="0.3">
      <c r="A2171">
        <v>730</v>
      </c>
      <c r="B2171">
        <v>3</v>
      </c>
      <c r="C2171" t="s">
        <v>6242</v>
      </c>
      <c r="D2171" t="s">
        <v>6243</v>
      </c>
      <c r="E2171" s="5">
        <v>42985</v>
      </c>
      <c r="F2171" t="s">
        <v>6244</v>
      </c>
      <c r="G2171" s="5">
        <v>23942</v>
      </c>
      <c r="H2171" t="s">
        <v>5337</v>
      </c>
      <c r="I2171">
        <v>1965</v>
      </c>
      <c r="J2171">
        <f>2025-Table_Customer_Lookup[[#This Row],[birth_year]]</f>
        <v>60</v>
      </c>
      <c r="K2171">
        <f ca="1">RANDBETWEEN(120,300)</f>
        <v>194</v>
      </c>
      <c r="N2171" s="13" t="str" cm="1">
        <f t="array" ref="N2171">_xlfn.IFS(Table_Customer_Lookup[[#This Row],[home_store]]=3,"Low",Table_Customer_Lookup[[#This Row],[home_store]]=5,"Middle",Table_Customer_Lookup[[#This Row],[home_store]]=8,"High")</f>
        <v>Low</v>
      </c>
      <c r="O2171" s="12">
        <f t="shared" si="33"/>
        <v>11</v>
      </c>
      <c r="P2171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Bradley</v>
      </c>
      <c r="Q2171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Kim</v>
      </c>
    </row>
    <row r="2172" spans="1:17" x14ac:dyDescent="0.3">
      <c r="A2172">
        <v>731</v>
      </c>
      <c r="B2172">
        <v>3</v>
      </c>
      <c r="C2172" t="s">
        <v>6245</v>
      </c>
      <c r="D2172" t="s">
        <v>6246</v>
      </c>
      <c r="E2172" s="5">
        <v>42993</v>
      </c>
      <c r="F2172" t="s">
        <v>6247</v>
      </c>
      <c r="G2172" s="5">
        <v>24128</v>
      </c>
      <c r="H2172" t="s">
        <v>5337</v>
      </c>
      <c r="I2172">
        <v>1966</v>
      </c>
      <c r="J2172">
        <f>2025-Table_Customer_Lookup[[#This Row],[birth_year]]</f>
        <v>59</v>
      </c>
      <c r="K2172">
        <f ca="1">RANDBETWEEN(120,300)</f>
        <v>185</v>
      </c>
      <c r="N2172" s="13" t="str" cm="1">
        <f t="array" ref="N2172">_xlfn.IFS(Table_Customer_Lookup[[#This Row],[home_store]]=3,"Low",Table_Customer_Lookup[[#This Row],[home_store]]=5,"Middle",Table_Customer_Lookup[[#This Row],[home_store]]=8,"High")</f>
        <v>Low</v>
      </c>
      <c r="O2172" s="12">
        <f t="shared" si="33"/>
        <v>12</v>
      </c>
      <c r="P2172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Melvin</v>
      </c>
      <c r="Q2172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Black</v>
      </c>
    </row>
    <row r="2173" spans="1:17" x14ac:dyDescent="0.3">
      <c r="A2173">
        <v>732</v>
      </c>
      <c r="B2173">
        <v>3</v>
      </c>
      <c r="C2173" t="s">
        <v>6248</v>
      </c>
      <c r="D2173" t="s">
        <v>6249</v>
      </c>
      <c r="E2173" s="5">
        <v>43001</v>
      </c>
      <c r="F2173" t="s">
        <v>6250</v>
      </c>
      <c r="G2173" s="5">
        <v>24314</v>
      </c>
      <c r="H2173" t="s">
        <v>5337</v>
      </c>
      <c r="I2173">
        <v>1966</v>
      </c>
      <c r="J2173">
        <f>2025-Table_Customer_Lookup[[#This Row],[birth_year]]</f>
        <v>59</v>
      </c>
      <c r="K2173">
        <f ca="1">RANDBETWEEN(120,300)</f>
        <v>267</v>
      </c>
      <c r="N2173" s="13" t="str" cm="1">
        <f t="array" ref="N2173">_xlfn.IFS(Table_Customer_Lookup[[#This Row],[home_store]]=3,"Low",Table_Customer_Lookup[[#This Row],[home_store]]=5,"Middle",Table_Customer_Lookup[[#This Row],[home_store]]=8,"High")</f>
        <v>Low</v>
      </c>
      <c r="O2173" s="12">
        <f t="shared" si="33"/>
        <v>9</v>
      </c>
      <c r="P2173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Len</v>
      </c>
      <c r="Q2173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Green</v>
      </c>
    </row>
    <row r="2174" spans="1:17" x14ac:dyDescent="0.3">
      <c r="A2174">
        <v>733</v>
      </c>
      <c r="B2174">
        <v>3</v>
      </c>
      <c r="C2174" t="s">
        <v>6251</v>
      </c>
      <c r="D2174" t="s">
        <v>6252</v>
      </c>
      <c r="E2174" s="5">
        <v>43009</v>
      </c>
      <c r="F2174" t="s">
        <v>6253</v>
      </c>
      <c r="G2174" s="5">
        <v>24501</v>
      </c>
      <c r="H2174" t="s">
        <v>5337</v>
      </c>
      <c r="I2174">
        <v>1967</v>
      </c>
      <c r="J2174">
        <f>2025-Table_Customer_Lookup[[#This Row],[birth_year]]</f>
        <v>58</v>
      </c>
      <c r="K2174">
        <f ca="1">RANDBETWEEN(120,300)</f>
        <v>244</v>
      </c>
      <c r="N2174" s="13" t="str" cm="1">
        <f t="array" ref="N2174">_xlfn.IFS(Table_Customer_Lookup[[#This Row],[home_store]]=3,"Low",Table_Customer_Lookup[[#This Row],[home_store]]=5,"Middle",Table_Customer_Lookup[[#This Row],[home_store]]=8,"High")</f>
        <v>Low</v>
      </c>
      <c r="O2174" s="12">
        <f t="shared" si="33"/>
        <v>12</v>
      </c>
      <c r="P2174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Peter</v>
      </c>
      <c r="Q2174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Chaney</v>
      </c>
    </row>
    <row r="2175" spans="1:17" x14ac:dyDescent="0.3">
      <c r="A2175">
        <v>734</v>
      </c>
      <c r="B2175">
        <v>3</v>
      </c>
      <c r="C2175" t="s">
        <v>6254</v>
      </c>
      <c r="D2175" t="s">
        <v>6255</v>
      </c>
      <c r="E2175" s="5">
        <v>43018</v>
      </c>
      <c r="F2175" t="s">
        <v>6256</v>
      </c>
      <c r="G2175" s="5">
        <v>24687</v>
      </c>
      <c r="H2175" t="s">
        <v>5337</v>
      </c>
      <c r="I2175">
        <v>1967</v>
      </c>
      <c r="J2175">
        <f>2025-Table_Customer_Lookup[[#This Row],[birth_year]]</f>
        <v>58</v>
      </c>
      <c r="K2175">
        <f ca="1">RANDBETWEEN(120,300)</f>
        <v>163</v>
      </c>
      <c r="N2175" s="13" t="str" cm="1">
        <f t="array" ref="N2175">_xlfn.IFS(Table_Customer_Lookup[[#This Row],[home_store]]=3,"Low",Table_Customer_Lookup[[#This Row],[home_store]]=5,"Middle",Table_Customer_Lookup[[#This Row],[home_store]]=8,"High")</f>
        <v>Low</v>
      </c>
      <c r="O2175" s="12">
        <f t="shared" si="33"/>
        <v>12</v>
      </c>
      <c r="P2175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Jonas</v>
      </c>
      <c r="Q2175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Henson</v>
      </c>
    </row>
    <row r="2176" spans="1:17" x14ac:dyDescent="0.3">
      <c r="A2176">
        <v>735</v>
      </c>
      <c r="B2176">
        <v>3</v>
      </c>
      <c r="C2176" t="s">
        <v>6257</v>
      </c>
      <c r="D2176" t="s">
        <v>6258</v>
      </c>
      <c r="E2176" s="5">
        <v>43026</v>
      </c>
      <c r="F2176" t="s">
        <v>6259</v>
      </c>
      <c r="G2176" s="5">
        <v>24874</v>
      </c>
      <c r="H2176" t="s">
        <v>5337</v>
      </c>
      <c r="I2176">
        <v>1968</v>
      </c>
      <c r="J2176">
        <f>2025-Table_Customer_Lookup[[#This Row],[birth_year]]</f>
        <v>57</v>
      </c>
      <c r="K2176">
        <f ca="1">RANDBETWEEN(120,300)</f>
        <v>188</v>
      </c>
      <c r="N2176" s="13" t="str" cm="1">
        <f t="array" ref="N2176">_xlfn.IFS(Table_Customer_Lookup[[#This Row],[home_store]]=3,"Low",Table_Customer_Lookup[[#This Row],[home_store]]=5,"Middle",Table_Customer_Lookup[[#This Row],[home_store]]=8,"High")</f>
        <v>Low</v>
      </c>
      <c r="O2176" s="12">
        <f t="shared" si="33"/>
        <v>15</v>
      </c>
      <c r="P2176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Castor</v>
      </c>
      <c r="Q2176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Bartlett</v>
      </c>
    </row>
    <row r="2177" spans="1:17" x14ac:dyDescent="0.3">
      <c r="A2177">
        <v>736</v>
      </c>
      <c r="B2177">
        <v>3</v>
      </c>
      <c r="C2177" t="s">
        <v>6260</v>
      </c>
      <c r="D2177" t="s">
        <v>6261</v>
      </c>
      <c r="E2177" s="5">
        <v>43034</v>
      </c>
      <c r="F2177" t="s">
        <v>6262</v>
      </c>
      <c r="G2177" s="5">
        <v>25060</v>
      </c>
      <c r="H2177" t="s">
        <v>5337</v>
      </c>
      <c r="I2177">
        <v>1968</v>
      </c>
      <c r="J2177">
        <f>2025-Table_Customer_Lookup[[#This Row],[birth_year]]</f>
        <v>57</v>
      </c>
      <c r="K2177">
        <f ca="1">RANDBETWEEN(120,300)</f>
        <v>277</v>
      </c>
      <c r="N2177" s="13" t="str" cm="1">
        <f t="array" ref="N2177">_xlfn.IFS(Table_Customer_Lookup[[#This Row],[home_store]]=3,"Low",Table_Customer_Lookup[[#This Row],[home_store]]=5,"Middle",Table_Customer_Lookup[[#This Row],[home_store]]=8,"High")</f>
        <v>Low</v>
      </c>
      <c r="O2177" s="12">
        <f t="shared" si="33"/>
        <v>16</v>
      </c>
      <c r="P2177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Arsenio</v>
      </c>
      <c r="Q2177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Garrison</v>
      </c>
    </row>
    <row r="2178" spans="1:17" x14ac:dyDescent="0.3">
      <c r="A2178">
        <v>737</v>
      </c>
      <c r="B2178">
        <v>3</v>
      </c>
      <c r="C2178" t="s">
        <v>6263</v>
      </c>
      <c r="D2178" t="s">
        <v>6264</v>
      </c>
      <c r="E2178" s="5">
        <v>43042</v>
      </c>
      <c r="F2178" t="s">
        <v>6265</v>
      </c>
      <c r="G2178" s="5">
        <v>25246</v>
      </c>
      <c r="H2178" t="s">
        <v>5337</v>
      </c>
      <c r="I2178">
        <v>1969</v>
      </c>
      <c r="J2178">
        <f>2025-Table_Customer_Lookup[[#This Row],[birth_year]]</f>
        <v>56</v>
      </c>
      <c r="K2178">
        <f ca="1">RANDBETWEEN(120,300)</f>
        <v>273</v>
      </c>
      <c r="N2178" s="13" t="str" cm="1">
        <f t="array" ref="N2178">_xlfn.IFS(Table_Customer_Lookup[[#This Row],[home_store]]=3,"Low",Table_Customer_Lookup[[#This Row],[home_store]]=5,"Middle",Table_Customer_Lookup[[#This Row],[home_store]]=8,"High")</f>
        <v>Low</v>
      </c>
      <c r="O2178" s="12">
        <f t="shared" si="33"/>
        <v>14</v>
      </c>
      <c r="P2178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Calvin</v>
      </c>
      <c r="Q2178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Sargent</v>
      </c>
    </row>
    <row r="2179" spans="1:17" x14ac:dyDescent="0.3">
      <c r="A2179">
        <v>738</v>
      </c>
      <c r="B2179">
        <v>3</v>
      </c>
      <c r="C2179" t="s">
        <v>6266</v>
      </c>
      <c r="D2179" t="s">
        <v>6267</v>
      </c>
      <c r="E2179" s="5">
        <v>43051</v>
      </c>
      <c r="F2179" t="s">
        <v>6268</v>
      </c>
      <c r="G2179" s="5">
        <v>25433</v>
      </c>
      <c r="H2179" t="s">
        <v>5337</v>
      </c>
      <c r="I2179">
        <v>1969</v>
      </c>
      <c r="J2179">
        <f>2025-Table_Customer_Lookup[[#This Row],[birth_year]]</f>
        <v>56</v>
      </c>
      <c r="K2179">
        <f ca="1">RANDBETWEEN(120,300)</f>
        <v>232</v>
      </c>
      <c r="N2179" s="13" t="str" cm="1">
        <f t="array" ref="N2179">_xlfn.IFS(Table_Customer_Lookup[[#This Row],[home_store]]=3,"Low",Table_Customer_Lookup[[#This Row],[home_store]]=5,"Middle",Table_Customer_Lookup[[#This Row],[home_store]]=8,"High")</f>
        <v>Low</v>
      </c>
      <c r="O2179" s="12">
        <f t="shared" ref="O2179:O2242" si="34">LEN(C2179)</f>
        <v>13</v>
      </c>
      <c r="P2179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Akeem</v>
      </c>
      <c r="Q2179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Leonard</v>
      </c>
    </row>
    <row r="2180" spans="1:17" x14ac:dyDescent="0.3">
      <c r="A2180">
        <v>739</v>
      </c>
      <c r="B2180">
        <v>3</v>
      </c>
      <c r="C2180" t="s">
        <v>6269</v>
      </c>
      <c r="D2180" t="s">
        <v>6270</v>
      </c>
      <c r="E2180" s="5">
        <v>43059</v>
      </c>
      <c r="F2180" t="s">
        <v>6271</v>
      </c>
      <c r="G2180" s="5">
        <v>25619</v>
      </c>
      <c r="H2180" t="s">
        <v>5337</v>
      </c>
      <c r="I2180">
        <v>1970</v>
      </c>
      <c r="J2180">
        <f>2025-Table_Customer_Lookup[[#This Row],[birth_year]]</f>
        <v>55</v>
      </c>
      <c r="K2180">
        <f ca="1">RANDBETWEEN(120,300)</f>
        <v>159</v>
      </c>
      <c r="N2180" s="13" t="str" cm="1">
        <f t="array" ref="N2180">_xlfn.IFS(Table_Customer_Lookup[[#This Row],[home_store]]=3,"Low",Table_Customer_Lookup[[#This Row],[home_store]]=5,"Middle",Table_Customer_Lookup[[#This Row],[home_store]]=8,"High")</f>
        <v>Low</v>
      </c>
      <c r="O2180" s="12">
        <f t="shared" si="34"/>
        <v>12</v>
      </c>
      <c r="P2180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Cadman</v>
      </c>
      <c r="Q2180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Beach</v>
      </c>
    </row>
    <row r="2181" spans="1:17" x14ac:dyDescent="0.3">
      <c r="A2181">
        <v>740</v>
      </c>
      <c r="B2181">
        <v>3</v>
      </c>
      <c r="C2181" t="s">
        <v>6272</v>
      </c>
      <c r="D2181" t="s">
        <v>6273</v>
      </c>
      <c r="E2181" s="5">
        <v>43067</v>
      </c>
      <c r="F2181" t="s">
        <v>6274</v>
      </c>
      <c r="G2181" s="5">
        <v>25806</v>
      </c>
      <c r="H2181" t="s">
        <v>5337</v>
      </c>
      <c r="I2181">
        <v>1970</v>
      </c>
      <c r="J2181">
        <f>2025-Table_Customer_Lookup[[#This Row],[birth_year]]</f>
        <v>55</v>
      </c>
      <c r="K2181">
        <f ca="1">RANDBETWEEN(120,300)</f>
        <v>169</v>
      </c>
      <c r="N2181" s="13" t="str" cm="1">
        <f t="array" ref="N2181">_xlfn.IFS(Table_Customer_Lookup[[#This Row],[home_store]]=3,"Low",Table_Customer_Lookup[[#This Row],[home_store]]=5,"Middle",Table_Customer_Lookup[[#This Row],[home_store]]=8,"High")</f>
        <v>Low</v>
      </c>
      <c r="O2181" s="12">
        <f t="shared" si="34"/>
        <v>12</v>
      </c>
      <c r="P2181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Conan</v>
      </c>
      <c r="Q2181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Burris</v>
      </c>
    </row>
    <row r="2182" spans="1:17" x14ac:dyDescent="0.3">
      <c r="A2182">
        <v>741</v>
      </c>
      <c r="B2182">
        <v>3</v>
      </c>
      <c r="C2182" t="s">
        <v>6275</v>
      </c>
      <c r="D2182" t="s">
        <v>6276</v>
      </c>
      <c r="E2182" s="5">
        <v>43076</v>
      </c>
      <c r="F2182" t="s">
        <v>6277</v>
      </c>
      <c r="G2182" s="5">
        <v>25992</v>
      </c>
      <c r="H2182" t="s">
        <v>5337</v>
      </c>
      <c r="I2182">
        <v>1971</v>
      </c>
      <c r="J2182">
        <f>2025-Table_Customer_Lookup[[#This Row],[birth_year]]</f>
        <v>54</v>
      </c>
      <c r="K2182">
        <f ca="1">RANDBETWEEN(120,300)</f>
        <v>177</v>
      </c>
      <c r="N2182" s="13" t="str" cm="1">
        <f t="array" ref="N2182">_xlfn.IFS(Table_Customer_Lookup[[#This Row],[home_store]]=3,"Low",Table_Customer_Lookup[[#This Row],[home_store]]=5,"Middle",Table_Customer_Lookup[[#This Row],[home_store]]=8,"High")</f>
        <v>Low</v>
      </c>
      <c r="O2182" s="12">
        <f t="shared" si="34"/>
        <v>11</v>
      </c>
      <c r="P2182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Lane</v>
      </c>
      <c r="Q2182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Duncan</v>
      </c>
    </row>
    <row r="2183" spans="1:17" x14ac:dyDescent="0.3">
      <c r="A2183">
        <v>742</v>
      </c>
      <c r="B2183">
        <v>3</v>
      </c>
      <c r="C2183" t="s">
        <v>6278</v>
      </c>
      <c r="D2183" t="s">
        <v>6279</v>
      </c>
      <c r="E2183" s="5">
        <v>43084</v>
      </c>
      <c r="F2183" t="s">
        <v>6280</v>
      </c>
      <c r="G2183" s="5">
        <v>26178</v>
      </c>
      <c r="H2183" t="s">
        <v>5337</v>
      </c>
      <c r="I2183">
        <v>1971</v>
      </c>
      <c r="J2183">
        <f>2025-Table_Customer_Lookup[[#This Row],[birth_year]]</f>
        <v>54</v>
      </c>
      <c r="K2183">
        <f ca="1">RANDBETWEEN(120,300)</f>
        <v>254</v>
      </c>
      <c r="N2183" s="13" t="str" cm="1">
        <f t="array" ref="N2183">_xlfn.IFS(Table_Customer_Lookup[[#This Row],[home_store]]=3,"Low",Table_Customer_Lookup[[#This Row],[home_store]]=5,"Middle",Table_Customer_Lookup[[#This Row],[home_store]]=8,"High")</f>
        <v>Low</v>
      </c>
      <c r="O2183" s="12">
        <f t="shared" si="34"/>
        <v>18</v>
      </c>
      <c r="P2183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Odysseus</v>
      </c>
      <c r="Q2183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Stevenson</v>
      </c>
    </row>
    <row r="2184" spans="1:17" x14ac:dyDescent="0.3">
      <c r="A2184">
        <v>743</v>
      </c>
      <c r="B2184">
        <v>3</v>
      </c>
      <c r="C2184" t="s">
        <v>6281</v>
      </c>
      <c r="D2184" t="s">
        <v>6282</v>
      </c>
      <c r="E2184" s="5">
        <v>43092</v>
      </c>
      <c r="F2184" t="s">
        <v>6283</v>
      </c>
      <c r="G2184" s="5">
        <v>26365</v>
      </c>
      <c r="H2184" t="s">
        <v>5337</v>
      </c>
      <c r="I2184">
        <v>1972</v>
      </c>
      <c r="J2184">
        <f>2025-Table_Customer_Lookup[[#This Row],[birth_year]]</f>
        <v>53</v>
      </c>
      <c r="K2184">
        <f ca="1">RANDBETWEEN(120,300)</f>
        <v>210</v>
      </c>
      <c r="N2184" s="13" t="str" cm="1">
        <f t="array" ref="N2184">_xlfn.IFS(Table_Customer_Lookup[[#This Row],[home_store]]=3,"Low",Table_Customer_Lookup[[#This Row],[home_store]]=5,"Middle",Table_Customer_Lookup[[#This Row],[home_store]]=8,"High")</f>
        <v>Low</v>
      </c>
      <c r="O2184" s="12">
        <f t="shared" si="34"/>
        <v>13</v>
      </c>
      <c r="P2184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Darius</v>
      </c>
      <c r="Q2184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Valdez</v>
      </c>
    </row>
    <row r="2185" spans="1:17" x14ac:dyDescent="0.3">
      <c r="A2185">
        <v>744</v>
      </c>
      <c r="B2185">
        <v>3</v>
      </c>
      <c r="C2185" t="s">
        <v>6284</v>
      </c>
      <c r="D2185" t="s">
        <v>6285</v>
      </c>
      <c r="E2185" s="5">
        <v>43100</v>
      </c>
      <c r="F2185" t="s">
        <v>6286</v>
      </c>
      <c r="G2185" s="5">
        <v>26551</v>
      </c>
      <c r="H2185" t="s">
        <v>5337</v>
      </c>
      <c r="I2185">
        <v>1972</v>
      </c>
      <c r="J2185">
        <f>2025-Table_Customer_Lookup[[#This Row],[birth_year]]</f>
        <v>53</v>
      </c>
      <c r="K2185">
        <f ca="1">RANDBETWEEN(120,300)</f>
        <v>205</v>
      </c>
      <c r="N2185" s="13" t="str" cm="1">
        <f t="array" ref="N2185">_xlfn.IFS(Table_Customer_Lookup[[#This Row],[home_store]]=3,"Low",Table_Customer_Lookup[[#This Row],[home_store]]=5,"Middle",Table_Customer_Lookup[[#This Row],[home_store]]=8,"High")</f>
        <v>Low</v>
      </c>
      <c r="O2185" s="12">
        <f t="shared" si="34"/>
        <v>12</v>
      </c>
      <c r="P2185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Thor</v>
      </c>
      <c r="Q2185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Mercado</v>
      </c>
    </row>
    <row r="2186" spans="1:17" x14ac:dyDescent="0.3">
      <c r="A2186">
        <v>745</v>
      </c>
      <c r="B2186">
        <v>3</v>
      </c>
      <c r="C2186" t="s">
        <v>6287</v>
      </c>
      <c r="D2186" t="s">
        <v>6288</v>
      </c>
      <c r="E2186" s="5">
        <v>43109</v>
      </c>
      <c r="F2186" t="s">
        <v>6289</v>
      </c>
      <c r="G2186" s="5">
        <v>26738</v>
      </c>
      <c r="H2186" t="s">
        <v>5337</v>
      </c>
      <c r="I2186">
        <v>1973</v>
      </c>
      <c r="J2186">
        <f>2025-Table_Customer_Lookup[[#This Row],[birth_year]]</f>
        <v>52</v>
      </c>
      <c r="K2186">
        <f ca="1">RANDBETWEEN(120,300)</f>
        <v>146</v>
      </c>
      <c r="N2186" s="13" t="str" cm="1">
        <f t="array" ref="N2186">_xlfn.IFS(Table_Customer_Lookup[[#This Row],[home_store]]=3,"Low",Table_Customer_Lookup[[#This Row],[home_store]]=5,"Middle",Table_Customer_Lookup[[#This Row],[home_store]]=8,"High")</f>
        <v>Low</v>
      </c>
      <c r="O2186" s="12">
        <f t="shared" si="34"/>
        <v>13</v>
      </c>
      <c r="P2186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Eaton</v>
      </c>
      <c r="Q2186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Mcguire</v>
      </c>
    </row>
    <row r="2187" spans="1:17" x14ac:dyDescent="0.3">
      <c r="A2187">
        <v>746</v>
      </c>
      <c r="B2187">
        <v>3</v>
      </c>
      <c r="C2187" t="s">
        <v>6290</v>
      </c>
      <c r="D2187" t="s">
        <v>6291</v>
      </c>
      <c r="E2187" s="5">
        <v>43117</v>
      </c>
      <c r="F2187" t="s">
        <v>6292</v>
      </c>
      <c r="G2187" s="5">
        <v>26924</v>
      </c>
      <c r="H2187" t="s">
        <v>5337</v>
      </c>
      <c r="I2187">
        <v>1973</v>
      </c>
      <c r="J2187">
        <f>2025-Table_Customer_Lookup[[#This Row],[birth_year]]</f>
        <v>52</v>
      </c>
      <c r="K2187">
        <f ca="1">RANDBETWEEN(120,300)</f>
        <v>272</v>
      </c>
      <c r="N2187" s="13" t="str" cm="1">
        <f t="array" ref="N2187">_xlfn.IFS(Table_Customer_Lookup[[#This Row],[home_store]]=3,"Low",Table_Customer_Lookup[[#This Row],[home_store]]=5,"Middle",Table_Customer_Lookup[[#This Row],[home_store]]=8,"High")</f>
        <v>Low</v>
      </c>
      <c r="O2187" s="12">
        <f t="shared" si="34"/>
        <v>11</v>
      </c>
      <c r="P2187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Bert</v>
      </c>
      <c r="Q2187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Fisher</v>
      </c>
    </row>
    <row r="2188" spans="1:17" x14ac:dyDescent="0.3">
      <c r="A2188">
        <v>747</v>
      </c>
      <c r="B2188">
        <v>3</v>
      </c>
      <c r="C2188" t="s">
        <v>6293</v>
      </c>
      <c r="D2188" t="s">
        <v>6294</v>
      </c>
      <c r="E2188" s="5">
        <v>43125</v>
      </c>
      <c r="F2188" t="s">
        <v>6295</v>
      </c>
      <c r="G2188" s="5">
        <v>27110</v>
      </c>
      <c r="H2188" t="s">
        <v>5337</v>
      </c>
      <c r="I2188">
        <v>1974</v>
      </c>
      <c r="J2188">
        <f>2025-Table_Customer_Lookup[[#This Row],[birth_year]]</f>
        <v>51</v>
      </c>
      <c r="K2188">
        <f ca="1">RANDBETWEEN(120,300)</f>
        <v>263</v>
      </c>
      <c r="N2188" s="13" t="str" cm="1">
        <f t="array" ref="N2188">_xlfn.IFS(Table_Customer_Lookup[[#This Row],[home_store]]=3,"Low",Table_Customer_Lookup[[#This Row],[home_store]]=5,"Middle",Table_Customer_Lookup[[#This Row],[home_store]]=8,"High")</f>
        <v>Low</v>
      </c>
      <c r="O2188" s="12">
        <f t="shared" si="34"/>
        <v>14</v>
      </c>
      <c r="P2188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Herman</v>
      </c>
      <c r="Q2188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Collins</v>
      </c>
    </row>
    <row r="2189" spans="1:17" x14ac:dyDescent="0.3">
      <c r="A2189">
        <v>748</v>
      </c>
      <c r="B2189">
        <v>3</v>
      </c>
      <c r="C2189" t="s">
        <v>6296</v>
      </c>
      <c r="D2189" t="s">
        <v>6297</v>
      </c>
      <c r="E2189" s="5">
        <v>43133</v>
      </c>
      <c r="F2189" t="s">
        <v>6298</v>
      </c>
      <c r="G2189" s="5">
        <v>27297</v>
      </c>
      <c r="H2189" t="s">
        <v>5337</v>
      </c>
      <c r="I2189">
        <v>1974</v>
      </c>
      <c r="J2189">
        <f>2025-Table_Customer_Lookup[[#This Row],[birth_year]]</f>
        <v>51</v>
      </c>
      <c r="K2189">
        <f ca="1">RANDBETWEEN(120,300)</f>
        <v>176</v>
      </c>
      <c r="N2189" s="13" t="str" cm="1">
        <f t="array" ref="N2189">_xlfn.IFS(Table_Customer_Lookup[[#This Row],[home_store]]=3,"Low",Table_Customer_Lookup[[#This Row],[home_store]]=5,"Middle",Table_Customer_Lookup[[#This Row],[home_store]]=8,"High")</f>
        <v>Low</v>
      </c>
      <c r="O2189" s="12">
        <f t="shared" si="34"/>
        <v>12</v>
      </c>
      <c r="P2189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Nigel</v>
      </c>
      <c r="Q2189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Barton</v>
      </c>
    </row>
    <row r="2190" spans="1:17" x14ac:dyDescent="0.3">
      <c r="A2190">
        <v>749</v>
      </c>
      <c r="B2190">
        <v>3</v>
      </c>
      <c r="C2190" t="s">
        <v>6299</v>
      </c>
      <c r="D2190" t="s">
        <v>6300</v>
      </c>
      <c r="E2190" s="5">
        <v>43142</v>
      </c>
      <c r="F2190" t="s">
        <v>6301</v>
      </c>
      <c r="G2190" s="5">
        <v>27483</v>
      </c>
      <c r="H2190" t="s">
        <v>5337</v>
      </c>
      <c r="I2190">
        <v>1975</v>
      </c>
      <c r="J2190">
        <f>2025-Table_Customer_Lookup[[#This Row],[birth_year]]</f>
        <v>50</v>
      </c>
      <c r="K2190">
        <f ca="1">RANDBETWEEN(120,300)</f>
        <v>233</v>
      </c>
      <c r="N2190" s="13" t="str" cm="1">
        <f t="array" ref="N2190">_xlfn.IFS(Table_Customer_Lookup[[#This Row],[home_store]]=3,"Low",Table_Customer_Lookup[[#This Row],[home_store]]=5,"Middle",Table_Customer_Lookup[[#This Row],[home_store]]=8,"High")</f>
        <v>Low</v>
      </c>
      <c r="O2190" s="12">
        <f t="shared" si="34"/>
        <v>11</v>
      </c>
      <c r="P2190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Tucker</v>
      </c>
      <c r="Q2190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Bray</v>
      </c>
    </row>
    <row r="2191" spans="1:17" x14ac:dyDescent="0.3">
      <c r="A2191">
        <v>750</v>
      </c>
      <c r="B2191">
        <v>3</v>
      </c>
      <c r="C2191" t="s">
        <v>6302</v>
      </c>
      <c r="D2191" t="s">
        <v>6303</v>
      </c>
      <c r="E2191" s="5">
        <v>43150</v>
      </c>
      <c r="F2191" t="s">
        <v>6304</v>
      </c>
      <c r="G2191" s="5">
        <v>27670</v>
      </c>
      <c r="H2191" t="s">
        <v>5337</v>
      </c>
      <c r="I2191">
        <v>1975</v>
      </c>
      <c r="J2191">
        <f>2025-Table_Customer_Lookup[[#This Row],[birth_year]]</f>
        <v>50</v>
      </c>
      <c r="K2191">
        <f ca="1">RANDBETWEEN(120,300)</f>
        <v>250</v>
      </c>
      <c r="N2191" s="13" t="str" cm="1">
        <f t="array" ref="N2191">_xlfn.IFS(Table_Customer_Lookup[[#This Row],[home_store]]=3,"Low",Table_Customer_Lookup[[#This Row],[home_store]]=5,"Middle",Table_Customer_Lookup[[#This Row],[home_store]]=8,"High")</f>
        <v>Low</v>
      </c>
      <c r="O2191" s="12">
        <f t="shared" si="34"/>
        <v>14</v>
      </c>
      <c r="P2191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Austin</v>
      </c>
      <c r="Q2191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Mullins</v>
      </c>
    </row>
    <row r="2192" spans="1:17" x14ac:dyDescent="0.3">
      <c r="A2192">
        <v>751</v>
      </c>
      <c r="B2192">
        <v>3</v>
      </c>
      <c r="C2192" t="s">
        <v>6305</v>
      </c>
      <c r="D2192" t="s">
        <v>6306</v>
      </c>
      <c r="E2192" s="5">
        <v>43158</v>
      </c>
      <c r="F2192" t="s">
        <v>6307</v>
      </c>
      <c r="G2192" s="5">
        <v>27856</v>
      </c>
      <c r="H2192" t="s">
        <v>5337</v>
      </c>
      <c r="I2192">
        <v>1976</v>
      </c>
      <c r="J2192">
        <f>2025-Table_Customer_Lookup[[#This Row],[birth_year]]</f>
        <v>49</v>
      </c>
      <c r="K2192">
        <f ca="1">RANDBETWEEN(120,300)</f>
        <v>285</v>
      </c>
      <c r="N2192" s="13" t="str" cm="1">
        <f t="array" ref="N2192">_xlfn.IFS(Table_Customer_Lookup[[#This Row],[home_store]]=3,"Low",Table_Customer_Lookup[[#This Row],[home_store]]=5,"Middle",Table_Customer_Lookup[[#This Row],[home_store]]=8,"High")</f>
        <v>Low</v>
      </c>
      <c r="O2192" s="12">
        <f t="shared" si="34"/>
        <v>13</v>
      </c>
      <c r="P2192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Yoshio</v>
      </c>
      <c r="Q2192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Gaines</v>
      </c>
    </row>
    <row r="2193" spans="1:17" x14ac:dyDescent="0.3">
      <c r="A2193">
        <v>752</v>
      </c>
      <c r="B2193">
        <v>3</v>
      </c>
      <c r="C2193" t="s">
        <v>6308</v>
      </c>
      <c r="D2193" t="s">
        <v>6309</v>
      </c>
      <c r="E2193" s="5">
        <v>43167</v>
      </c>
      <c r="F2193" t="s">
        <v>6310</v>
      </c>
      <c r="G2193" s="5">
        <v>28042</v>
      </c>
      <c r="H2193" t="s">
        <v>5337</v>
      </c>
      <c r="I2193">
        <v>1976</v>
      </c>
      <c r="J2193">
        <f>2025-Table_Customer_Lookup[[#This Row],[birth_year]]</f>
        <v>49</v>
      </c>
      <c r="K2193">
        <f ca="1">RANDBETWEEN(120,300)</f>
        <v>264</v>
      </c>
      <c r="N2193" s="13" t="str" cm="1">
        <f t="array" ref="N2193">_xlfn.IFS(Table_Customer_Lookup[[#This Row],[home_store]]=3,"Low",Table_Customer_Lookup[[#This Row],[home_store]]=5,"Middle",Table_Customer_Lookup[[#This Row],[home_store]]=8,"High")</f>
        <v>Low</v>
      </c>
      <c r="O2193" s="12">
        <f t="shared" si="34"/>
        <v>13</v>
      </c>
      <c r="P2193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Hamilton</v>
      </c>
      <c r="Q2193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Kidd</v>
      </c>
    </row>
    <row r="2194" spans="1:17" x14ac:dyDescent="0.3">
      <c r="A2194">
        <v>753</v>
      </c>
      <c r="B2194">
        <v>3</v>
      </c>
      <c r="C2194" t="s">
        <v>6311</v>
      </c>
      <c r="D2194" t="s">
        <v>6312</v>
      </c>
      <c r="E2194" s="5">
        <v>43175</v>
      </c>
      <c r="F2194" t="s">
        <v>6313</v>
      </c>
      <c r="G2194" s="5">
        <v>28229</v>
      </c>
      <c r="H2194" t="s">
        <v>5337</v>
      </c>
      <c r="I2194">
        <v>1977</v>
      </c>
      <c r="J2194">
        <f>2025-Table_Customer_Lookup[[#This Row],[birth_year]]</f>
        <v>48</v>
      </c>
      <c r="K2194">
        <f ca="1">RANDBETWEEN(120,300)</f>
        <v>276</v>
      </c>
      <c r="N2194" s="13" t="str" cm="1">
        <f t="array" ref="N2194">_xlfn.IFS(Table_Customer_Lookup[[#This Row],[home_store]]=3,"Low",Table_Customer_Lookup[[#This Row],[home_store]]=5,"Middle",Table_Customer_Lookup[[#This Row],[home_store]]=8,"High")</f>
        <v>Low</v>
      </c>
      <c r="O2194" s="12">
        <f t="shared" si="34"/>
        <v>11</v>
      </c>
      <c r="P2194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Dolan</v>
      </c>
      <c r="Q2194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Walls</v>
      </c>
    </row>
    <row r="2195" spans="1:17" x14ac:dyDescent="0.3">
      <c r="A2195">
        <v>754</v>
      </c>
      <c r="B2195">
        <v>3</v>
      </c>
      <c r="C2195" t="s">
        <v>6314</v>
      </c>
      <c r="D2195" t="s">
        <v>6315</v>
      </c>
      <c r="E2195" s="5">
        <v>43183</v>
      </c>
      <c r="F2195" t="s">
        <v>6316</v>
      </c>
      <c r="G2195" s="5">
        <v>28415</v>
      </c>
      <c r="H2195" t="s">
        <v>5337</v>
      </c>
      <c r="I2195">
        <v>1977</v>
      </c>
      <c r="J2195">
        <f>2025-Table_Customer_Lookup[[#This Row],[birth_year]]</f>
        <v>48</v>
      </c>
      <c r="K2195">
        <f ca="1">RANDBETWEEN(120,300)</f>
        <v>133</v>
      </c>
      <c r="N2195" s="13" t="str" cm="1">
        <f t="array" ref="N2195">_xlfn.IFS(Table_Customer_Lookup[[#This Row],[home_store]]=3,"Low",Table_Customer_Lookup[[#This Row],[home_store]]=5,"Middle",Table_Customer_Lookup[[#This Row],[home_store]]=8,"High")</f>
        <v>Low</v>
      </c>
      <c r="O2195" s="12">
        <f t="shared" si="34"/>
        <v>16</v>
      </c>
      <c r="P2195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Benedict</v>
      </c>
      <c r="Q2195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Cochran</v>
      </c>
    </row>
    <row r="2196" spans="1:17" x14ac:dyDescent="0.3">
      <c r="A2196">
        <v>755</v>
      </c>
      <c r="B2196">
        <v>3</v>
      </c>
      <c r="C2196" t="s">
        <v>6317</v>
      </c>
      <c r="D2196" t="s">
        <v>6318</v>
      </c>
      <c r="E2196" s="5">
        <v>43191</v>
      </c>
      <c r="F2196" t="s">
        <v>6319</v>
      </c>
      <c r="G2196" s="5">
        <v>28602</v>
      </c>
      <c r="H2196" t="s">
        <v>5337</v>
      </c>
      <c r="I2196">
        <v>1978</v>
      </c>
      <c r="J2196">
        <f>2025-Table_Customer_Lookup[[#This Row],[birth_year]]</f>
        <v>47</v>
      </c>
      <c r="K2196">
        <f ca="1">RANDBETWEEN(120,300)</f>
        <v>131</v>
      </c>
      <c r="N2196" s="13" t="str" cm="1">
        <f t="array" ref="N2196">_xlfn.IFS(Table_Customer_Lookup[[#This Row],[home_store]]=3,"Low",Table_Customer_Lookup[[#This Row],[home_store]]=5,"Middle",Table_Customer_Lookup[[#This Row],[home_store]]=8,"High")</f>
        <v>Low</v>
      </c>
      <c r="O2196" s="12">
        <f t="shared" si="34"/>
        <v>14</v>
      </c>
      <c r="P2196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Garrison</v>
      </c>
      <c r="Q2196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Black</v>
      </c>
    </row>
    <row r="2197" spans="1:17" x14ac:dyDescent="0.3">
      <c r="A2197">
        <v>756</v>
      </c>
      <c r="B2197">
        <v>3</v>
      </c>
      <c r="C2197" t="s">
        <v>6320</v>
      </c>
      <c r="D2197" t="s">
        <v>6321</v>
      </c>
      <c r="E2197" s="5">
        <v>43200</v>
      </c>
      <c r="F2197" t="s">
        <v>6322</v>
      </c>
      <c r="G2197" s="5">
        <v>28788</v>
      </c>
      <c r="H2197" t="s">
        <v>5337</v>
      </c>
      <c r="I2197">
        <v>1978</v>
      </c>
      <c r="J2197">
        <f>2025-Table_Customer_Lookup[[#This Row],[birth_year]]</f>
        <v>47</v>
      </c>
      <c r="K2197">
        <f ca="1">RANDBETWEEN(120,300)</f>
        <v>163</v>
      </c>
      <c r="N2197" s="13" t="str" cm="1">
        <f t="array" ref="N2197">_xlfn.IFS(Table_Customer_Lookup[[#This Row],[home_store]]=3,"Low",Table_Customer_Lookup[[#This Row],[home_store]]=5,"Middle",Table_Customer_Lookup[[#This Row],[home_store]]=8,"High")</f>
        <v>Low</v>
      </c>
      <c r="O2197" s="12">
        <f t="shared" si="34"/>
        <v>13</v>
      </c>
      <c r="P2197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Walter</v>
      </c>
      <c r="Q2197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Booker</v>
      </c>
    </row>
    <row r="2198" spans="1:17" x14ac:dyDescent="0.3">
      <c r="A2198">
        <v>757</v>
      </c>
      <c r="B2198">
        <v>3</v>
      </c>
      <c r="C2198" t="s">
        <v>6323</v>
      </c>
      <c r="D2198" t="s">
        <v>6324</v>
      </c>
      <c r="E2198" s="5">
        <v>43208</v>
      </c>
      <c r="F2198" t="s">
        <v>6325</v>
      </c>
      <c r="G2198" s="5">
        <v>28974</v>
      </c>
      <c r="H2198" t="s">
        <v>5337</v>
      </c>
      <c r="I2198">
        <v>1979</v>
      </c>
      <c r="J2198">
        <f>2025-Table_Customer_Lookup[[#This Row],[birth_year]]</f>
        <v>46</v>
      </c>
      <c r="K2198">
        <f ca="1">RANDBETWEEN(120,300)</f>
        <v>266</v>
      </c>
      <c r="N2198" s="13" t="str" cm="1">
        <f t="array" ref="N2198">_xlfn.IFS(Table_Customer_Lookup[[#This Row],[home_store]]=3,"Low",Table_Customer_Lookup[[#This Row],[home_store]]=5,"Middle",Table_Customer_Lookup[[#This Row],[home_store]]=8,"High")</f>
        <v>Low</v>
      </c>
      <c r="O2198" s="12">
        <f t="shared" si="34"/>
        <v>12</v>
      </c>
      <c r="P2198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Len</v>
      </c>
      <c r="Q2198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Jacobson</v>
      </c>
    </row>
    <row r="2199" spans="1:17" x14ac:dyDescent="0.3">
      <c r="A2199">
        <v>758</v>
      </c>
      <c r="B2199">
        <v>3</v>
      </c>
      <c r="C2199" t="s">
        <v>6326</v>
      </c>
      <c r="D2199" t="s">
        <v>6327</v>
      </c>
      <c r="E2199" s="5">
        <v>43216</v>
      </c>
      <c r="F2199" t="s">
        <v>6328</v>
      </c>
      <c r="G2199" s="5">
        <v>29161</v>
      </c>
      <c r="H2199" t="s">
        <v>5337</v>
      </c>
      <c r="I2199">
        <v>1979</v>
      </c>
      <c r="J2199">
        <f>2025-Table_Customer_Lookup[[#This Row],[birth_year]]</f>
        <v>46</v>
      </c>
      <c r="K2199">
        <f ca="1">RANDBETWEEN(120,300)</f>
        <v>137</v>
      </c>
      <c r="N2199" s="13" t="str" cm="1">
        <f t="array" ref="N2199">_xlfn.IFS(Table_Customer_Lookup[[#This Row],[home_store]]=3,"Low",Table_Customer_Lookup[[#This Row],[home_store]]=5,"Middle",Table_Customer_Lookup[[#This Row],[home_store]]=8,"High")</f>
        <v>Low</v>
      </c>
      <c r="O2199" s="12">
        <f t="shared" si="34"/>
        <v>15</v>
      </c>
      <c r="P2199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Nathaniel</v>
      </c>
      <c r="Q2199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Horne</v>
      </c>
    </row>
    <row r="2200" spans="1:17" x14ac:dyDescent="0.3">
      <c r="A2200">
        <v>759</v>
      </c>
      <c r="B2200">
        <v>3</v>
      </c>
      <c r="C2200" t="s">
        <v>6329</v>
      </c>
      <c r="D2200" t="s">
        <v>6330</v>
      </c>
      <c r="E2200" s="5">
        <v>43224</v>
      </c>
      <c r="F2200" t="s">
        <v>6331</v>
      </c>
      <c r="G2200" s="5">
        <v>29347</v>
      </c>
      <c r="H2200" t="s">
        <v>5337</v>
      </c>
      <c r="I2200">
        <v>1980</v>
      </c>
      <c r="J2200">
        <f>2025-Table_Customer_Lookup[[#This Row],[birth_year]]</f>
        <v>45</v>
      </c>
      <c r="K2200">
        <f ca="1">RANDBETWEEN(120,300)</f>
        <v>188</v>
      </c>
      <c r="N2200" s="13" t="str" cm="1">
        <f t="array" ref="N2200">_xlfn.IFS(Table_Customer_Lookup[[#This Row],[home_store]]=3,"Low",Table_Customer_Lookup[[#This Row],[home_store]]=5,"Middle",Table_Customer_Lookup[[#This Row],[home_store]]=8,"High")</f>
        <v>Low</v>
      </c>
      <c r="O2200" s="12">
        <f t="shared" si="34"/>
        <v>12</v>
      </c>
      <c r="P2200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Kadeem</v>
      </c>
      <c r="Q2200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Haney</v>
      </c>
    </row>
    <row r="2201" spans="1:17" x14ac:dyDescent="0.3">
      <c r="A2201">
        <v>760</v>
      </c>
      <c r="B2201">
        <v>3</v>
      </c>
      <c r="C2201" t="s">
        <v>6332</v>
      </c>
      <c r="D2201" t="s">
        <v>6333</v>
      </c>
      <c r="E2201" s="5">
        <v>43233</v>
      </c>
      <c r="F2201" t="s">
        <v>6334</v>
      </c>
      <c r="G2201" s="5">
        <v>29534</v>
      </c>
      <c r="H2201" t="s">
        <v>5337</v>
      </c>
      <c r="I2201">
        <v>1980</v>
      </c>
      <c r="J2201">
        <f>2025-Table_Customer_Lookup[[#This Row],[birth_year]]</f>
        <v>45</v>
      </c>
      <c r="K2201">
        <f ca="1">RANDBETWEEN(120,300)</f>
        <v>282</v>
      </c>
      <c r="N2201" s="13" t="str" cm="1">
        <f t="array" ref="N2201">_xlfn.IFS(Table_Customer_Lookup[[#This Row],[home_store]]=3,"Low",Table_Customer_Lookup[[#This Row],[home_store]]=5,"Middle",Table_Customer_Lookup[[#This Row],[home_store]]=8,"High")</f>
        <v>Low</v>
      </c>
      <c r="O2201" s="12">
        <f t="shared" si="34"/>
        <v>11</v>
      </c>
      <c r="P2201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Mason</v>
      </c>
      <c r="Q2201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Price</v>
      </c>
    </row>
    <row r="2202" spans="1:17" x14ac:dyDescent="0.3">
      <c r="A2202">
        <v>761</v>
      </c>
      <c r="B2202">
        <v>3</v>
      </c>
      <c r="C2202" t="s">
        <v>6335</v>
      </c>
      <c r="D2202" t="s">
        <v>6336</v>
      </c>
      <c r="E2202" s="5">
        <v>43241</v>
      </c>
      <c r="F2202" t="s">
        <v>6337</v>
      </c>
      <c r="G2202" s="5">
        <v>29720</v>
      </c>
      <c r="H2202" t="s">
        <v>5337</v>
      </c>
      <c r="I2202">
        <v>1981</v>
      </c>
      <c r="J2202">
        <f>2025-Table_Customer_Lookup[[#This Row],[birth_year]]</f>
        <v>44</v>
      </c>
      <c r="K2202">
        <f ca="1">RANDBETWEEN(120,300)</f>
        <v>194</v>
      </c>
      <c r="N2202" s="13" t="str" cm="1">
        <f t="array" ref="N2202">_xlfn.IFS(Table_Customer_Lookup[[#This Row],[home_store]]=3,"Low",Table_Customer_Lookup[[#This Row],[home_store]]=5,"Middle",Table_Customer_Lookup[[#This Row],[home_store]]=8,"High")</f>
        <v>Low</v>
      </c>
      <c r="O2202" s="12">
        <f t="shared" si="34"/>
        <v>13</v>
      </c>
      <c r="P2202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Gray</v>
      </c>
      <c r="Q2202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Reynolds</v>
      </c>
    </row>
    <row r="2203" spans="1:17" x14ac:dyDescent="0.3">
      <c r="A2203">
        <v>762</v>
      </c>
      <c r="B2203">
        <v>3</v>
      </c>
      <c r="C2203" t="s">
        <v>6338</v>
      </c>
      <c r="D2203" t="s">
        <v>6339</v>
      </c>
      <c r="E2203" s="5">
        <v>43249</v>
      </c>
      <c r="F2203" t="s">
        <v>6340</v>
      </c>
      <c r="G2203" s="5">
        <v>29906</v>
      </c>
      <c r="H2203" t="s">
        <v>5337</v>
      </c>
      <c r="I2203">
        <v>1981</v>
      </c>
      <c r="J2203">
        <f>2025-Table_Customer_Lookup[[#This Row],[birth_year]]</f>
        <v>44</v>
      </c>
      <c r="K2203">
        <f ca="1">RANDBETWEEN(120,300)</f>
        <v>217</v>
      </c>
      <c r="N2203" s="13" t="str" cm="1">
        <f t="array" ref="N2203">_xlfn.IFS(Table_Customer_Lookup[[#This Row],[home_store]]=3,"Low",Table_Customer_Lookup[[#This Row],[home_store]]=5,"Middle",Table_Customer_Lookup[[#This Row],[home_store]]=8,"High")</f>
        <v>Low</v>
      </c>
      <c r="O2203" s="12">
        <f t="shared" si="34"/>
        <v>12</v>
      </c>
      <c r="P2203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Brian</v>
      </c>
      <c r="Q2203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Joseph</v>
      </c>
    </row>
    <row r="2204" spans="1:17" x14ac:dyDescent="0.3">
      <c r="A2204">
        <v>763</v>
      </c>
      <c r="B2204">
        <v>3</v>
      </c>
      <c r="C2204" t="s">
        <v>6341</v>
      </c>
      <c r="D2204" t="s">
        <v>6342</v>
      </c>
      <c r="E2204" s="5">
        <v>43258</v>
      </c>
      <c r="F2204" t="s">
        <v>6343</v>
      </c>
      <c r="G2204" s="5">
        <v>30093</v>
      </c>
      <c r="H2204" t="s">
        <v>5337</v>
      </c>
      <c r="I2204">
        <v>1982</v>
      </c>
      <c r="J2204">
        <f>2025-Table_Customer_Lookup[[#This Row],[birth_year]]</f>
        <v>43</v>
      </c>
      <c r="K2204">
        <f ca="1">RANDBETWEEN(120,300)</f>
        <v>267</v>
      </c>
      <c r="N2204" s="13" t="str" cm="1">
        <f t="array" ref="N2204">_xlfn.IFS(Table_Customer_Lookup[[#This Row],[home_store]]=3,"Low",Table_Customer_Lookup[[#This Row],[home_store]]=5,"Middle",Table_Customer_Lookup[[#This Row],[home_store]]=8,"High")</f>
        <v>Low</v>
      </c>
      <c r="O2204" s="12">
        <f t="shared" si="34"/>
        <v>10</v>
      </c>
      <c r="P2204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Hyatt</v>
      </c>
      <c r="Q2204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Cruz</v>
      </c>
    </row>
    <row r="2205" spans="1:17" x14ac:dyDescent="0.3">
      <c r="A2205">
        <v>764</v>
      </c>
      <c r="B2205">
        <v>3</v>
      </c>
      <c r="C2205" t="s">
        <v>6344</v>
      </c>
      <c r="D2205" t="s">
        <v>6345</v>
      </c>
      <c r="E2205" s="5">
        <v>43266</v>
      </c>
      <c r="F2205" t="s">
        <v>6346</v>
      </c>
      <c r="G2205" s="5">
        <v>30279</v>
      </c>
      <c r="H2205" t="s">
        <v>5337</v>
      </c>
      <c r="I2205">
        <v>1982</v>
      </c>
      <c r="J2205">
        <f>2025-Table_Customer_Lookup[[#This Row],[birth_year]]</f>
        <v>43</v>
      </c>
      <c r="K2205">
        <f ca="1">RANDBETWEEN(120,300)</f>
        <v>248</v>
      </c>
      <c r="N2205" s="13" t="str" cm="1">
        <f t="array" ref="N2205">_xlfn.IFS(Table_Customer_Lookup[[#This Row],[home_store]]=3,"Low",Table_Customer_Lookup[[#This Row],[home_store]]=5,"Middle",Table_Customer_Lookup[[#This Row],[home_store]]=8,"High")</f>
        <v>Low</v>
      </c>
      <c r="O2205" s="12">
        <f t="shared" si="34"/>
        <v>14</v>
      </c>
      <c r="P2205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Daniel</v>
      </c>
      <c r="Q2205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Mcclure</v>
      </c>
    </row>
    <row r="2206" spans="1:17" x14ac:dyDescent="0.3">
      <c r="A2206">
        <v>765</v>
      </c>
      <c r="B2206">
        <v>3</v>
      </c>
      <c r="C2206" t="s">
        <v>6347</v>
      </c>
      <c r="D2206" t="s">
        <v>6348</v>
      </c>
      <c r="E2206" s="5">
        <v>43274</v>
      </c>
      <c r="F2206" t="s">
        <v>6349</v>
      </c>
      <c r="G2206" s="5">
        <v>30466</v>
      </c>
      <c r="H2206" t="s">
        <v>5337</v>
      </c>
      <c r="I2206">
        <v>1983</v>
      </c>
      <c r="J2206">
        <f>2025-Table_Customer_Lookup[[#This Row],[birth_year]]</f>
        <v>42</v>
      </c>
      <c r="K2206">
        <f ca="1">RANDBETWEEN(120,300)</f>
        <v>168</v>
      </c>
      <c r="N2206" s="13" t="str" cm="1">
        <f t="array" ref="N2206">_xlfn.IFS(Table_Customer_Lookup[[#This Row],[home_store]]=3,"Low",Table_Customer_Lookup[[#This Row],[home_store]]=5,"Middle",Table_Customer_Lookup[[#This Row],[home_store]]=8,"High")</f>
        <v>Low</v>
      </c>
      <c r="O2206" s="12">
        <f t="shared" si="34"/>
        <v>13</v>
      </c>
      <c r="P2206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Thane</v>
      </c>
      <c r="Q2206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Simpson</v>
      </c>
    </row>
    <row r="2207" spans="1:17" x14ac:dyDescent="0.3">
      <c r="A2207">
        <v>766</v>
      </c>
      <c r="B2207">
        <v>3</v>
      </c>
      <c r="C2207" t="s">
        <v>6350</v>
      </c>
      <c r="D2207" t="s">
        <v>6351</v>
      </c>
      <c r="E2207" s="5">
        <v>43282</v>
      </c>
      <c r="F2207" t="s">
        <v>6352</v>
      </c>
      <c r="G2207" s="5">
        <v>30652</v>
      </c>
      <c r="H2207" t="s">
        <v>5337</v>
      </c>
      <c r="I2207">
        <v>1983</v>
      </c>
      <c r="J2207">
        <f>2025-Table_Customer_Lookup[[#This Row],[birth_year]]</f>
        <v>42</v>
      </c>
      <c r="K2207">
        <f ca="1">RANDBETWEEN(120,300)</f>
        <v>155</v>
      </c>
      <c r="N2207" s="13" t="str" cm="1">
        <f t="array" ref="N2207">_xlfn.IFS(Table_Customer_Lookup[[#This Row],[home_store]]=3,"Low",Table_Customer_Lookup[[#This Row],[home_store]]=5,"Middle",Table_Customer_Lookup[[#This Row],[home_store]]=8,"High")</f>
        <v>Low</v>
      </c>
      <c r="O2207" s="12">
        <f t="shared" si="34"/>
        <v>14</v>
      </c>
      <c r="P2207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Caleb</v>
      </c>
      <c r="Q2207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Whitaker</v>
      </c>
    </row>
    <row r="2208" spans="1:17" x14ac:dyDescent="0.3">
      <c r="A2208">
        <v>767</v>
      </c>
      <c r="B2208">
        <v>3</v>
      </c>
      <c r="C2208" t="s">
        <v>6353</v>
      </c>
      <c r="D2208" t="s">
        <v>6354</v>
      </c>
      <c r="E2208" s="5">
        <v>43291</v>
      </c>
      <c r="F2208" t="s">
        <v>6355</v>
      </c>
      <c r="G2208" s="5">
        <v>30838</v>
      </c>
      <c r="H2208" t="s">
        <v>5337</v>
      </c>
      <c r="I2208">
        <v>1984</v>
      </c>
      <c r="J2208">
        <f>2025-Table_Customer_Lookup[[#This Row],[birth_year]]</f>
        <v>41</v>
      </c>
      <c r="K2208">
        <f ca="1">RANDBETWEEN(120,300)</f>
        <v>122</v>
      </c>
      <c r="N2208" s="13" t="str" cm="1">
        <f t="array" ref="N2208">_xlfn.IFS(Table_Customer_Lookup[[#This Row],[home_store]]=3,"Low",Table_Customer_Lookup[[#This Row],[home_store]]=5,"Middle",Table_Customer_Lookup[[#This Row],[home_store]]=8,"High")</f>
        <v>Low</v>
      </c>
      <c r="O2208" s="12">
        <f t="shared" si="34"/>
        <v>13</v>
      </c>
      <c r="P2208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Tyrone</v>
      </c>
      <c r="Q2208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Hewitt</v>
      </c>
    </row>
    <row r="2209" spans="1:17" x14ac:dyDescent="0.3">
      <c r="A2209">
        <v>768</v>
      </c>
      <c r="B2209">
        <v>3</v>
      </c>
      <c r="C2209" t="s">
        <v>6356</v>
      </c>
      <c r="D2209" t="s">
        <v>6357</v>
      </c>
      <c r="E2209" s="5">
        <v>43299</v>
      </c>
      <c r="F2209" t="s">
        <v>6358</v>
      </c>
      <c r="G2209" s="5">
        <v>31025</v>
      </c>
      <c r="H2209" t="s">
        <v>5337</v>
      </c>
      <c r="I2209">
        <v>1984</v>
      </c>
      <c r="J2209">
        <f>2025-Table_Customer_Lookup[[#This Row],[birth_year]]</f>
        <v>41</v>
      </c>
      <c r="K2209">
        <f ca="1">RANDBETWEEN(120,300)</f>
        <v>274</v>
      </c>
      <c r="N2209" s="13" t="str" cm="1">
        <f t="array" ref="N2209">_xlfn.IFS(Table_Customer_Lookup[[#This Row],[home_store]]=3,"Low",Table_Customer_Lookup[[#This Row],[home_store]]=5,"Middle",Table_Customer_Lookup[[#This Row],[home_store]]=8,"High")</f>
        <v>Low</v>
      </c>
      <c r="O2209" s="12">
        <f t="shared" si="34"/>
        <v>9</v>
      </c>
      <c r="P2209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Abel</v>
      </c>
      <c r="Q2209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Hood</v>
      </c>
    </row>
    <row r="2210" spans="1:17" x14ac:dyDescent="0.3">
      <c r="A2210">
        <v>769</v>
      </c>
      <c r="B2210">
        <v>3</v>
      </c>
      <c r="C2210" t="s">
        <v>6359</v>
      </c>
      <c r="D2210" t="s">
        <v>6360</v>
      </c>
      <c r="E2210" s="5">
        <v>43307</v>
      </c>
      <c r="F2210" t="s">
        <v>6361</v>
      </c>
      <c r="G2210" s="5">
        <v>31211</v>
      </c>
      <c r="H2210" t="s">
        <v>5337</v>
      </c>
      <c r="I2210">
        <v>1985</v>
      </c>
      <c r="J2210">
        <f>2025-Table_Customer_Lookup[[#This Row],[birth_year]]</f>
        <v>40</v>
      </c>
      <c r="K2210">
        <f ca="1">RANDBETWEEN(120,300)</f>
        <v>139</v>
      </c>
      <c r="N2210" s="13" t="str" cm="1">
        <f t="array" ref="N2210">_xlfn.IFS(Table_Customer_Lookup[[#This Row],[home_store]]=3,"Low",Table_Customer_Lookup[[#This Row],[home_store]]=5,"Middle",Table_Customer_Lookup[[#This Row],[home_store]]=8,"High")</f>
        <v>Low</v>
      </c>
      <c r="O2210" s="12">
        <f t="shared" si="34"/>
        <v>11</v>
      </c>
      <c r="P2210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Elmo</v>
      </c>
      <c r="Q2210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Becker</v>
      </c>
    </row>
    <row r="2211" spans="1:17" x14ac:dyDescent="0.3">
      <c r="A2211">
        <v>770</v>
      </c>
      <c r="B2211">
        <v>3</v>
      </c>
      <c r="C2211" t="s">
        <v>6362</v>
      </c>
      <c r="D2211" t="s">
        <v>6363</v>
      </c>
      <c r="E2211" s="5">
        <v>43315</v>
      </c>
      <c r="F2211" t="s">
        <v>6364</v>
      </c>
      <c r="G2211" s="5">
        <v>31398</v>
      </c>
      <c r="H2211" t="s">
        <v>5337</v>
      </c>
      <c r="I2211">
        <v>1985</v>
      </c>
      <c r="J2211">
        <f>2025-Table_Customer_Lookup[[#This Row],[birth_year]]</f>
        <v>40</v>
      </c>
      <c r="K2211">
        <f ca="1">RANDBETWEEN(120,300)</f>
        <v>157</v>
      </c>
      <c r="N2211" s="13" t="str" cm="1">
        <f t="array" ref="N2211">_xlfn.IFS(Table_Customer_Lookup[[#This Row],[home_store]]=3,"Low",Table_Customer_Lookup[[#This Row],[home_store]]=5,"Middle",Table_Customer_Lookup[[#This Row],[home_store]]=8,"High")</f>
        <v>Low</v>
      </c>
      <c r="O2211" s="12">
        <f t="shared" si="34"/>
        <v>12</v>
      </c>
      <c r="P2211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Jasper</v>
      </c>
      <c r="Q2211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Haney</v>
      </c>
    </row>
    <row r="2212" spans="1:17" x14ac:dyDescent="0.3">
      <c r="A2212">
        <v>771</v>
      </c>
      <c r="B2212">
        <v>3</v>
      </c>
      <c r="C2212" t="s">
        <v>6365</v>
      </c>
      <c r="D2212" t="s">
        <v>6366</v>
      </c>
      <c r="E2212" s="5">
        <v>43324</v>
      </c>
      <c r="F2212" t="s">
        <v>6367</v>
      </c>
      <c r="G2212" s="5">
        <v>31584</v>
      </c>
      <c r="H2212" t="s">
        <v>5337</v>
      </c>
      <c r="I2212">
        <v>1986</v>
      </c>
      <c r="J2212">
        <f>2025-Table_Customer_Lookup[[#This Row],[birth_year]]</f>
        <v>39</v>
      </c>
      <c r="K2212">
        <f ca="1">RANDBETWEEN(120,300)</f>
        <v>178</v>
      </c>
      <c r="N2212" s="13" t="str" cm="1">
        <f t="array" ref="N2212">_xlfn.IFS(Table_Customer_Lookup[[#This Row],[home_store]]=3,"Low",Table_Customer_Lookup[[#This Row],[home_store]]=5,"Middle",Table_Customer_Lookup[[#This Row],[home_store]]=8,"High")</f>
        <v>Low</v>
      </c>
      <c r="O2212" s="12">
        <f t="shared" si="34"/>
        <v>13</v>
      </c>
      <c r="P2212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Oscar</v>
      </c>
      <c r="Q2212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Fuentes</v>
      </c>
    </row>
    <row r="2213" spans="1:17" x14ac:dyDescent="0.3">
      <c r="A2213">
        <v>772</v>
      </c>
      <c r="B2213">
        <v>3</v>
      </c>
      <c r="C2213" t="s">
        <v>6368</v>
      </c>
      <c r="D2213" t="s">
        <v>6369</v>
      </c>
      <c r="E2213" s="5">
        <v>43332</v>
      </c>
      <c r="F2213" t="s">
        <v>6370</v>
      </c>
      <c r="G2213" s="5">
        <v>31770</v>
      </c>
      <c r="H2213" t="s">
        <v>5337</v>
      </c>
      <c r="I2213">
        <v>1986</v>
      </c>
      <c r="J2213">
        <f>2025-Table_Customer_Lookup[[#This Row],[birth_year]]</f>
        <v>39</v>
      </c>
      <c r="K2213">
        <f ca="1">RANDBETWEEN(120,300)</f>
        <v>124</v>
      </c>
      <c r="N2213" s="13" t="str" cm="1">
        <f t="array" ref="N2213">_xlfn.IFS(Table_Customer_Lookup[[#This Row],[home_store]]=3,"Low",Table_Customer_Lookup[[#This Row],[home_store]]=5,"Middle",Table_Customer_Lookup[[#This Row],[home_store]]=8,"High")</f>
        <v>Low</v>
      </c>
      <c r="O2213" s="12">
        <f t="shared" si="34"/>
        <v>10</v>
      </c>
      <c r="P2213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Thor</v>
      </c>
      <c r="Q2213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Russo</v>
      </c>
    </row>
    <row r="2214" spans="1:17" x14ac:dyDescent="0.3">
      <c r="A2214">
        <v>773</v>
      </c>
      <c r="B2214">
        <v>3</v>
      </c>
      <c r="C2214" t="s">
        <v>6371</v>
      </c>
      <c r="D2214" t="s">
        <v>6372</v>
      </c>
      <c r="E2214" s="5">
        <v>43340</v>
      </c>
      <c r="F2214" t="s">
        <v>6373</v>
      </c>
      <c r="G2214" s="5">
        <v>31957</v>
      </c>
      <c r="H2214" t="s">
        <v>5337</v>
      </c>
      <c r="I2214">
        <v>1987</v>
      </c>
      <c r="J2214">
        <f>2025-Table_Customer_Lookup[[#This Row],[birth_year]]</f>
        <v>38</v>
      </c>
      <c r="K2214">
        <f ca="1">RANDBETWEEN(120,300)</f>
        <v>179</v>
      </c>
      <c r="N2214" s="13" t="str" cm="1">
        <f t="array" ref="N2214">_xlfn.IFS(Table_Customer_Lookup[[#This Row],[home_store]]=3,"Low",Table_Customer_Lookup[[#This Row],[home_store]]=5,"Middle",Table_Customer_Lookup[[#This Row],[home_store]]=8,"High")</f>
        <v>Low</v>
      </c>
      <c r="O2214" s="12">
        <f t="shared" si="34"/>
        <v>16</v>
      </c>
      <c r="P2214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Gareth</v>
      </c>
      <c r="Q2214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Alexander</v>
      </c>
    </row>
    <row r="2215" spans="1:17" x14ac:dyDescent="0.3">
      <c r="A2215">
        <v>774</v>
      </c>
      <c r="B2215">
        <v>3</v>
      </c>
      <c r="C2215" t="s">
        <v>6374</v>
      </c>
      <c r="D2215" t="s">
        <v>6375</v>
      </c>
      <c r="E2215" s="5">
        <v>43348</v>
      </c>
      <c r="F2215" t="s">
        <v>6376</v>
      </c>
      <c r="G2215" s="5">
        <v>32143</v>
      </c>
      <c r="H2215" t="s">
        <v>5337</v>
      </c>
      <c r="I2215">
        <v>1988</v>
      </c>
      <c r="J2215">
        <f>2025-Table_Customer_Lookup[[#This Row],[birth_year]]</f>
        <v>37</v>
      </c>
      <c r="K2215">
        <f ca="1">RANDBETWEEN(120,300)</f>
        <v>232</v>
      </c>
      <c r="N2215" s="13" t="str" cm="1">
        <f t="array" ref="N2215">_xlfn.IFS(Table_Customer_Lookup[[#This Row],[home_store]]=3,"Low",Table_Customer_Lookup[[#This Row],[home_store]]=5,"Middle",Table_Customer_Lookup[[#This Row],[home_store]]=8,"High")</f>
        <v>Low</v>
      </c>
      <c r="O2215" s="12">
        <f t="shared" si="34"/>
        <v>16</v>
      </c>
      <c r="P2215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Norman</v>
      </c>
      <c r="Q2215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Donaldson</v>
      </c>
    </row>
    <row r="2216" spans="1:17" x14ac:dyDescent="0.3">
      <c r="A2216">
        <v>775</v>
      </c>
      <c r="B2216">
        <v>3</v>
      </c>
      <c r="C2216" t="s">
        <v>6377</v>
      </c>
      <c r="D2216" t="s">
        <v>6378</v>
      </c>
      <c r="E2216" s="5">
        <v>43357</v>
      </c>
      <c r="F2216" t="s">
        <v>6379</v>
      </c>
      <c r="G2216" s="5">
        <v>32330</v>
      </c>
      <c r="H2216" t="s">
        <v>5337</v>
      </c>
      <c r="I2216">
        <v>1988</v>
      </c>
      <c r="J2216">
        <f>2025-Table_Customer_Lookup[[#This Row],[birth_year]]</f>
        <v>37</v>
      </c>
      <c r="K2216">
        <f ca="1">RANDBETWEEN(120,300)</f>
        <v>129</v>
      </c>
      <c r="N2216" s="13" t="str" cm="1">
        <f t="array" ref="N2216">_xlfn.IFS(Table_Customer_Lookup[[#This Row],[home_store]]=3,"Low",Table_Customer_Lookup[[#This Row],[home_store]]=5,"Middle",Table_Customer_Lookup[[#This Row],[home_store]]=8,"High")</f>
        <v>Low</v>
      </c>
      <c r="O2216" s="12">
        <f t="shared" si="34"/>
        <v>13</v>
      </c>
      <c r="P2216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Denton</v>
      </c>
      <c r="Q2216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Mercer</v>
      </c>
    </row>
    <row r="2217" spans="1:17" x14ac:dyDescent="0.3">
      <c r="A2217">
        <v>776</v>
      </c>
      <c r="B2217">
        <v>3</v>
      </c>
      <c r="C2217" t="s">
        <v>6380</v>
      </c>
      <c r="D2217" t="s">
        <v>6381</v>
      </c>
      <c r="E2217" s="5">
        <v>43365</v>
      </c>
      <c r="F2217" t="s">
        <v>6382</v>
      </c>
      <c r="G2217" s="5">
        <v>32516</v>
      </c>
      <c r="H2217" t="s">
        <v>5337</v>
      </c>
      <c r="I2217">
        <v>1989</v>
      </c>
      <c r="J2217">
        <f>2025-Table_Customer_Lookup[[#This Row],[birth_year]]</f>
        <v>36</v>
      </c>
      <c r="K2217">
        <f ca="1">RANDBETWEEN(120,300)</f>
        <v>300</v>
      </c>
      <c r="N2217" s="13" t="str" cm="1">
        <f t="array" ref="N2217">_xlfn.IFS(Table_Customer_Lookup[[#This Row],[home_store]]=3,"Low",Table_Customer_Lookup[[#This Row],[home_store]]=5,"Middle",Table_Customer_Lookup[[#This Row],[home_store]]=8,"High")</f>
        <v>Low</v>
      </c>
      <c r="O2217" s="12">
        <f t="shared" si="34"/>
        <v>11</v>
      </c>
      <c r="P2217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Joshua</v>
      </c>
      <c r="Q2217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Pugh</v>
      </c>
    </row>
    <row r="2218" spans="1:17" x14ac:dyDescent="0.3">
      <c r="A2218">
        <v>777</v>
      </c>
      <c r="B2218">
        <v>3</v>
      </c>
      <c r="C2218" t="s">
        <v>6383</v>
      </c>
      <c r="D2218" t="s">
        <v>6384</v>
      </c>
      <c r="E2218" s="5">
        <v>43373</v>
      </c>
      <c r="F2218" t="s">
        <v>6385</v>
      </c>
      <c r="G2218" s="5">
        <v>32702</v>
      </c>
      <c r="H2218" t="s">
        <v>5337</v>
      </c>
      <c r="I2218">
        <v>1989</v>
      </c>
      <c r="J2218">
        <f>2025-Table_Customer_Lookup[[#This Row],[birth_year]]</f>
        <v>36</v>
      </c>
      <c r="K2218">
        <f ca="1">RANDBETWEEN(120,300)</f>
        <v>291</v>
      </c>
      <c r="N2218" s="13" t="str" cm="1">
        <f t="array" ref="N2218">_xlfn.IFS(Table_Customer_Lookup[[#This Row],[home_store]]=3,"Low",Table_Customer_Lookup[[#This Row],[home_store]]=5,"Middle",Table_Customer_Lookup[[#This Row],[home_store]]=8,"High")</f>
        <v>Low</v>
      </c>
      <c r="O2218" s="12">
        <f t="shared" si="34"/>
        <v>13</v>
      </c>
      <c r="P2218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Yasir</v>
      </c>
      <c r="Q2218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Baldwin</v>
      </c>
    </row>
    <row r="2219" spans="1:17" x14ac:dyDescent="0.3">
      <c r="A2219">
        <v>778</v>
      </c>
      <c r="B2219">
        <v>3</v>
      </c>
      <c r="C2219" t="s">
        <v>6386</v>
      </c>
      <c r="D2219" t="s">
        <v>6387</v>
      </c>
      <c r="E2219" s="5">
        <v>43382</v>
      </c>
      <c r="F2219" t="s">
        <v>6388</v>
      </c>
      <c r="G2219" s="5">
        <v>32889</v>
      </c>
      <c r="H2219" t="s">
        <v>5337</v>
      </c>
      <c r="I2219">
        <v>1990</v>
      </c>
      <c r="J2219">
        <f>2025-Table_Customer_Lookup[[#This Row],[birth_year]]</f>
        <v>35</v>
      </c>
      <c r="K2219">
        <f ca="1">RANDBETWEEN(120,300)</f>
        <v>163</v>
      </c>
      <c r="N2219" s="13" t="str" cm="1">
        <f t="array" ref="N2219">_xlfn.IFS(Table_Customer_Lookup[[#This Row],[home_store]]=3,"Low",Table_Customer_Lookup[[#This Row],[home_store]]=5,"Middle",Table_Customer_Lookup[[#This Row],[home_store]]=8,"High")</f>
        <v>Low</v>
      </c>
      <c r="O2219" s="12">
        <f t="shared" si="34"/>
        <v>9</v>
      </c>
      <c r="P2219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Tiger</v>
      </c>
      <c r="Q2219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Gay</v>
      </c>
    </row>
    <row r="2220" spans="1:17" x14ac:dyDescent="0.3">
      <c r="A2220">
        <v>779</v>
      </c>
      <c r="B2220">
        <v>3</v>
      </c>
      <c r="C2220" t="s">
        <v>6389</v>
      </c>
      <c r="D2220" t="s">
        <v>6390</v>
      </c>
      <c r="E2220" s="5">
        <v>43390</v>
      </c>
      <c r="F2220" t="s">
        <v>6391</v>
      </c>
      <c r="G2220" s="5">
        <v>33075</v>
      </c>
      <c r="H2220" t="s">
        <v>5337</v>
      </c>
      <c r="I2220">
        <v>1990</v>
      </c>
      <c r="J2220">
        <f>2025-Table_Customer_Lookup[[#This Row],[birth_year]]</f>
        <v>35</v>
      </c>
      <c r="K2220">
        <f ca="1">RANDBETWEEN(120,300)</f>
        <v>167</v>
      </c>
      <c r="N2220" s="13" t="str" cm="1">
        <f t="array" ref="N2220">_xlfn.IFS(Table_Customer_Lookup[[#This Row],[home_store]]=3,"Low",Table_Customer_Lookup[[#This Row],[home_store]]=5,"Middle",Table_Customer_Lookup[[#This Row],[home_store]]=8,"High")</f>
        <v>Low</v>
      </c>
      <c r="O2220" s="12">
        <f t="shared" si="34"/>
        <v>14</v>
      </c>
      <c r="P2220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Uriah</v>
      </c>
      <c r="Q2220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Campbell</v>
      </c>
    </row>
    <row r="2221" spans="1:17" x14ac:dyDescent="0.3">
      <c r="A2221">
        <v>780</v>
      </c>
      <c r="B2221">
        <v>3</v>
      </c>
      <c r="C2221" t="s">
        <v>6392</v>
      </c>
      <c r="D2221" t="s">
        <v>6393</v>
      </c>
      <c r="E2221" s="5">
        <v>43398</v>
      </c>
      <c r="F2221" t="s">
        <v>6394</v>
      </c>
      <c r="G2221" s="5">
        <v>33262</v>
      </c>
      <c r="H2221" t="s">
        <v>5337</v>
      </c>
      <c r="I2221">
        <v>1991</v>
      </c>
      <c r="J2221">
        <f>2025-Table_Customer_Lookup[[#This Row],[birth_year]]</f>
        <v>34</v>
      </c>
      <c r="K2221">
        <f ca="1">RANDBETWEEN(120,300)</f>
        <v>217</v>
      </c>
      <c r="N2221" s="13" t="str" cm="1">
        <f t="array" ref="N2221">_xlfn.IFS(Table_Customer_Lookup[[#This Row],[home_store]]=3,"Low",Table_Customer_Lookup[[#This Row],[home_store]]=5,"Middle",Table_Customer_Lookup[[#This Row],[home_store]]=8,"High")</f>
        <v>Low</v>
      </c>
      <c r="O2221" s="12">
        <f t="shared" si="34"/>
        <v>14</v>
      </c>
      <c r="P2221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Patrick</v>
      </c>
      <c r="Q2221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Spence</v>
      </c>
    </row>
    <row r="2222" spans="1:17" x14ac:dyDescent="0.3">
      <c r="A2222">
        <v>781</v>
      </c>
      <c r="B2222">
        <v>3</v>
      </c>
      <c r="C2222" t="s">
        <v>6395</v>
      </c>
      <c r="D2222" t="s">
        <v>6396</v>
      </c>
      <c r="E2222" s="5">
        <v>43406</v>
      </c>
      <c r="F2222" t="s">
        <v>6397</v>
      </c>
      <c r="G2222" s="5">
        <v>33448</v>
      </c>
      <c r="H2222" t="s">
        <v>5337</v>
      </c>
      <c r="I2222">
        <v>1991</v>
      </c>
      <c r="J2222">
        <f>2025-Table_Customer_Lookup[[#This Row],[birth_year]]</f>
        <v>34</v>
      </c>
      <c r="K2222">
        <f ca="1">RANDBETWEEN(120,300)</f>
        <v>300</v>
      </c>
      <c r="N2222" s="13" t="str" cm="1">
        <f t="array" ref="N2222">_xlfn.IFS(Table_Customer_Lookup[[#This Row],[home_store]]=3,"Low",Table_Customer_Lookup[[#This Row],[home_store]]=5,"Middle",Table_Customer_Lookup[[#This Row],[home_store]]=8,"High")</f>
        <v>Low</v>
      </c>
      <c r="O2222" s="12">
        <f t="shared" si="34"/>
        <v>10</v>
      </c>
      <c r="P2222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Luke</v>
      </c>
      <c r="Q2222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Patel</v>
      </c>
    </row>
    <row r="2223" spans="1:17" x14ac:dyDescent="0.3">
      <c r="A2223">
        <v>782</v>
      </c>
      <c r="B2223">
        <v>3</v>
      </c>
      <c r="C2223" t="s">
        <v>6398</v>
      </c>
      <c r="D2223" t="s">
        <v>6399</v>
      </c>
      <c r="E2223" s="5">
        <v>43415</v>
      </c>
      <c r="F2223" t="s">
        <v>6400</v>
      </c>
      <c r="G2223" s="5">
        <v>33634</v>
      </c>
      <c r="H2223" t="s">
        <v>5337</v>
      </c>
      <c r="I2223">
        <v>1992</v>
      </c>
      <c r="J2223">
        <f>2025-Table_Customer_Lookup[[#This Row],[birth_year]]</f>
        <v>33</v>
      </c>
      <c r="K2223">
        <f ca="1">RANDBETWEEN(120,300)</f>
        <v>150</v>
      </c>
      <c r="N2223" s="13" t="str" cm="1">
        <f t="array" ref="N2223">_xlfn.IFS(Table_Customer_Lookup[[#This Row],[home_store]]=3,"Low",Table_Customer_Lookup[[#This Row],[home_store]]=5,"Middle",Table_Customer_Lookup[[#This Row],[home_store]]=8,"High")</f>
        <v>Low</v>
      </c>
      <c r="O2223" s="12">
        <f t="shared" si="34"/>
        <v>13</v>
      </c>
      <c r="P2223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Oscar</v>
      </c>
      <c r="Q2223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Douglas</v>
      </c>
    </row>
    <row r="2224" spans="1:17" x14ac:dyDescent="0.3">
      <c r="A2224">
        <v>783</v>
      </c>
      <c r="B2224">
        <v>3</v>
      </c>
      <c r="C2224" t="s">
        <v>6401</v>
      </c>
      <c r="D2224" t="s">
        <v>6402</v>
      </c>
      <c r="E2224" s="5">
        <v>43423</v>
      </c>
      <c r="F2224" t="s">
        <v>6403</v>
      </c>
      <c r="G2224" s="5">
        <v>33821</v>
      </c>
      <c r="H2224" t="s">
        <v>5337</v>
      </c>
      <c r="I2224">
        <v>1992</v>
      </c>
      <c r="J2224">
        <f>2025-Table_Customer_Lookup[[#This Row],[birth_year]]</f>
        <v>33</v>
      </c>
      <c r="K2224">
        <f ca="1">RANDBETWEEN(120,300)</f>
        <v>273</v>
      </c>
      <c r="N2224" s="13" t="str" cm="1">
        <f t="array" ref="N2224">_xlfn.IFS(Table_Customer_Lookup[[#This Row],[home_store]]=3,"Low",Table_Customer_Lookup[[#This Row],[home_store]]=5,"Middle",Table_Customer_Lookup[[#This Row],[home_store]]=8,"High")</f>
        <v>Low</v>
      </c>
      <c r="O2224" s="12">
        <f t="shared" si="34"/>
        <v>13</v>
      </c>
      <c r="P2224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Amery</v>
      </c>
      <c r="Q2224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Ramirez</v>
      </c>
    </row>
    <row r="2225" spans="1:17" x14ac:dyDescent="0.3">
      <c r="A2225">
        <v>784</v>
      </c>
      <c r="B2225">
        <v>3</v>
      </c>
      <c r="C2225" t="s">
        <v>6404</v>
      </c>
      <c r="D2225" t="s">
        <v>6405</v>
      </c>
      <c r="E2225" s="5">
        <v>43431</v>
      </c>
      <c r="F2225" t="s">
        <v>6406</v>
      </c>
      <c r="G2225" s="5">
        <v>34007</v>
      </c>
      <c r="H2225" t="s">
        <v>5337</v>
      </c>
      <c r="I2225">
        <v>1993</v>
      </c>
      <c r="J2225">
        <f>2025-Table_Customer_Lookup[[#This Row],[birth_year]]</f>
        <v>32</v>
      </c>
      <c r="K2225">
        <f ca="1">RANDBETWEEN(120,300)</f>
        <v>126</v>
      </c>
      <c r="N2225" s="13" t="str" cm="1">
        <f t="array" ref="N2225">_xlfn.IFS(Table_Customer_Lookup[[#This Row],[home_store]]=3,"Low",Table_Customer_Lookup[[#This Row],[home_store]]=5,"Middle",Table_Customer_Lookup[[#This Row],[home_store]]=8,"High")</f>
        <v>Low</v>
      </c>
      <c r="O2225" s="12">
        <f t="shared" si="34"/>
        <v>12</v>
      </c>
      <c r="P2225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Ivor</v>
      </c>
      <c r="Q2225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Sherman</v>
      </c>
    </row>
    <row r="2226" spans="1:17" x14ac:dyDescent="0.3">
      <c r="A2226">
        <v>785</v>
      </c>
      <c r="B2226">
        <v>3</v>
      </c>
      <c r="C2226" t="s">
        <v>6407</v>
      </c>
      <c r="D2226" t="s">
        <v>6408</v>
      </c>
      <c r="E2226" s="5">
        <v>43439</v>
      </c>
      <c r="F2226" t="s">
        <v>6409</v>
      </c>
      <c r="G2226" s="5">
        <v>34194</v>
      </c>
      <c r="H2226" t="s">
        <v>5337</v>
      </c>
      <c r="I2226">
        <v>1993</v>
      </c>
      <c r="J2226">
        <f>2025-Table_Customer_Lookup[[#This Row],[birth_year]]</f>
        <v>32</v>
      </c>
      <c r="K2226">
        <f ca="1">RANDBETWEEN(120,300)</f>
        <v>153</v>
      </c>
      <c r="N2226" s="13" t="str" cm="1">
        <f t="array" ref="N2226">_xlfn.IFS(Table_Customer_Lookup[[#This Row],[home_store]]=3,"Low",Table_Customer_Lookup[[#This Row],[home_store]]=5,"Middle",Table_Customer_Lookup[[#This Row],[home_store]]=8,"High")</f>
        <v>Low</v>
      </c>
      <c r="O2226" s="12">
        <f t="shared" si="34"/>
        <v>15</v>
      </c>
      <c r="P2226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Mufutau</v>
      </c>
      <c r="Q2226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Wallace</v>
      </c>
    </row>
    <row r="2227" spans="1:17" x14ac:dyDescent="0.3">
      <c r="A2227">
        <v>786</v>
      </c>
      <c r="B2227">
        <v>3</v>
      </c>
      <c r="C2227" t="s">
        <v>6410</v>
      </c>
      <c r="D2227" t="s">
        <v>6411</v>
      </c>
      <c r="E2227" s="5">
        <v>43448</v>
      </c>
      <c r="F2227" t="s">
        <v>6412</v>
      </c>
      <c r="G2227" s="5">
        <v>34380</v>
      </c>
      <c r="H2227" t="s">
        <v>5337</v>
      </c>
      <c r="I2227">
        <v>1994</v>
      </c>
      <c r="J2227">
        <f>2025-Table_Customer_Lookup[[#This Row],[birth_year]]</f>
        <v>31</v>
      </c>
      <c r="K2227">
        <f ca="1">RANDBETWEEN(120,300)</f>
        <v>199</v>
      </c>
      <c r="N2227" s="13" t="str" cm="1">
        <f t="array" ref="N2227">_xlfn.IFS(Table_Customer_Lookup[[#This Row],[home_store]]=3,"Low",Table_Customer_Lookup[[#This Row],[home_store]]=5,"Middle",Table_Customer_Lookup[[#This Row],[home_store]]=8,"High")</f>
        <v>Low</v>
      </c>
      <c r="O2227" s="12">
        <f t="shared" si="34"/>
        <v>10</v>
      </c>
      <c r="P2227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Upton</v>
      </c>
      <c r="Q2227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Vang</v>
      </c>
    </row>
    <row r="2228" spans="1:17" x14ac:dyDescent="0.3">
      <c r="A2228">
        <v>787</v>
      </c>
      <c r="B2228">
        <v>3</v>
      </c>
      <c r="C2228" t="s">
        <v>6413</v>
      </c>
      <c r="D2228" t="s">
        <v>6414</v>
      </c>
      <c r="E2228" s="5">
        <v>43456</v>
      </c>
      <c r="F2228" t="s">
        <v>6415</v>
      </c>
      <c r="G2228" s="5">
        <v>34566</v>
      </c>
      <c r="H2228" t="s">
        <v>5337</v>
      </c>
      <c r="I2228">
        <v>1994</v>
      </c>
      <c r="J2228">
        <f>2025-Table_Customer_Lookup[[#This Row],[birth_year]]</f>
        <v>31</v>
      </c>
      <c r="K2228">
        <f ca="1">RANDBETWEEN(120,300)</f>
        <v>135</v>
      </c>
      <c r="N2228" s="13" t="str" cm="1">
        <f t="array" ref="N2228">_xlfn.IFS(Table_Customer_Lookup[[#This Row],[home_store]]=3,"Low",Table_Customer_Lookup[[#This Row],[home_store]]=5,"Middle",Table_Customer_Lookup[[#This Row],[home_store]]=8,"High")</f>
        <v>Low</v>
      </c>
      <c r="O2228" s="12">
        <f t="shared" si="34"/>
        <v>15</v>
      </c>
      <c r="P2228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Beck</v>
      </c>
      <c r="Q2228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Pennington</v>
      </c>
    </row>
    <row r="2229" spans="1:17" x14ac:dyDescent="0.3">
      <c r="A2229">
        <v>788</v>
      </c>
      <c r="B2229">
        <v>3</v>
      </c>
      <c r="C2229" t="s">
        <v>6416</v>
      </c>
      <c r="D2229" t="s">
        <v>6417</v>
      </c>
      <c r="E2229" s="5">
        <v>43464</v>
      </c>
      <c r="F2229" t="s">
        <v>6418</v>
      </c>
      <c r="G2229" s="5">
        <v>34753</v>
      </c>
      <c r="H2229" t="s">
        <v>5337</v>
      </c>
      <c r="I2229">
        <v>1995</v>
      </c>
      <c r="J2229">
        <f>2025-Table_Customer_Lookup[[#This Row],[birth_year]]</f>
        <v>30</v>
      </c>
      <c r="K2229">
        <f ca="1">RANDBETWEEN(120,300)</f>
        <v>254</v>
      </c>
      <c r="N2229" s="13" t="str" cm="1">
        <f t="array" ref="N2229">_xlfn.IFS(Table_Customer_Lookup[[#This Row],[home_store]]=3,"Low",Table_Customer_Lookup[[#This Row],[home_store]]=5,"Middle",Table_Customer_Lookup[[#This Row],[home_store]]=8,"High")</f>
        <v>Low</v>
      </c>
      <c r="O2229" s="12">
        <f t="shared" si="34"/>
        <v>13</v>
      </c>
      <c r="P2229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Hilel</v>
      </c>
      <c r="Q2229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Ballard</v>
      </c>
    </row>
    <row r="2230" spans="1:17" x14ac:dyDescent="0.3">
      <c r="A2230">
        <v>789</v>
      </c>
      <c r="B2230">
        <v>3</v>
      </c>
      <c r="C2230" t="s">
        <v>6419</v>
      </c>
      <c r="D2230" t="s">
        <v>6420</v>
      </c>
      <c r="E2230" s="5">
        <v>43473</v>
      </c>
      <c r="F2230" t="s">
        <v>6421</v>
      </c>
      <c r="G2230" s="5">
        <v>34939</v>
      </c>
      <c r="H2230" t="s">
        <v>5337</v>
      </c>
      <c r="I2230">
        <v>1995</v>
      </c>
      <c r="J2230">
        <f>2025-Table_Customer_Lookup[[#This Row],[birth_year]]</f>
        <v>30</v>
      </c>
      <c r="K2230">
        <f ca="1">RANDBETWEEN(120,300)</f>
        <v>151</v>
      </c>
      <c r="N2230" s="13" t="str" cm="1">
        <f t="array" ref="N2230">_xlfn.IFS(Table_Customer_Lookup[[#This Row],[home_store]]=3,"Low",Table_Customer_Lookup[[#This Row],[home_store]]=5,"Middle",Table_Customer_Lookup[[#This Row],[home_store]]=8,"High")</f>
        <v>Low</v>
      </c>
      <c r="O2230" s="12">
        <f t="shared" si="34"/>
        <v>16</v>
      </c>
      <c r="P2230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Jamal</v>
      </c>
      <c r="Q2230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Washington</v>
      </c>
    </row>
    <row r="2231" spans="1:17" x14ac:dyDescent="0.3">
      <c r="A2231">
        <v>790</v>
      </c>
      <c r="B2231">
        <v>3</v>
      </c>
      <c r="C2231" t="s">
        <v>6422</v>
      </c>
      <c r="D2231" t="s">
        <v>6423</v>
      </c>
      <c r="E2231" s="5">
        <v>43481</v>
      </c>
      <c r="F2231" t="s">
        <v>6424</v>
      </c>
      <c r="G2231" s="5">
        <v>35126</v>
      </c>
      <c r="H2231" t="s">
        <v>5337</v>
      </c>
      <c r="I2231">
        <v>1996</v>
      </c>
      <c r="J2231">
        <f>2025-Table_Customer_Lookup[[#This Row],[birth_year]]</f>
        <v>29</v>
      </c>
      <c r="K2231">
        <f ca="1">RANDBETWEEN(120,300)</f>
        <v>149</v>
      </c>
      <c r="N2231" s="13" t="str" cm="1">
        <f t="array" ref="N2231">_xlfn.IFS(Table_Customer_Lookup[[#This Row],[home_store]]=3,"Low",Table_Customer_Lookup[[#This Row],[home_store]]=5,"Middle",Table_Customer_Lookup[[#This Row],[home_store]]=8,"High")</f>
        <v>Low</v>
      </c>
      <c r="O2231" s="12">
        <f t="shared" si="34"/>
        <v>11</v>
      </c>
      <c r="P2231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Peter</v>
      </c>
      <c r="Q2231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Moran</v>
      </c>
    </row>
    <row r="2232" spans="1:17" x14ac:dyDescent="0.3">
      <c r="A2232">
        <v>791</v>
      </c>
      <c r="B2232">
        <v>3</v>
      </c>
      <c r="C2232" t="s">
        <v>6425</v>
      </c>
      <c r="D2232" t="s">
        <v>6426</v>
      </c>
      <c r="E2232" s="5">
        <v>43489</v>
      </c>
      <c r="F2232" t="s">
        <v>6427</v>
      </c>
      <c r="G2232" s="5">
        <v>35312</v>
      </c>
      <c r="H2232" t="s">
        <v>5337</v>
      </c>
      <c r="I2232">
        <v>1996</v>
      </c>
      <c r="J2232">
        <f>2025-Table_Customer_Lookup[[#This Row],[birth_year]]</f>
        <v>29</v>
      </c>
      <c r="K2232">
        <f ca="1">RANDBETWEEN(120,300)</f>
        <v>292</v>
      </c>
      <c r="N2232" s="13" t="str" cm="1">
        <f t="array" ref="N2232">_xlfn.IFS(Table_Customer_Lookup[[#This Row],[home_store]]=3,"Low",Table_Customer_Lookup[[#This Row],[home_store]]=5,"Middle",Table_Customer_Lookup[[#This Row],[home_store]]=8,"High")</f>
        <v>Low</v>
      </c>
      <c r="O2232" s="12">
        <f t="shared" si="34"/>
        <v>12</v>
      </c>
      <c r="P2232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Wyatt</v>
      </c>
      <c r="Q2232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Conway</v>
      </c>
    </row>
    <row r="2233" spans="1:17" x14ac:dyDescent="0.3">
      <c r="A2233">
        <v>792</v>
      </c>
      <c r="B2233">
        <v>3</v>
      </c>
      <c r="C2233" t="s">
        <v>6428</v>
      </c>
      <c r="D2233" t="s">
        <v>6429</v>
      </c>
      <c r="E2233" s="5">
        <v>43497</v>
      </c>
      <c r="F2233" t="s">
        <v>6430</v>
      </c>
      <c r="G2233" s="5">
        <v>35498</v>
      </c>
      <c r="H2233" t="s">
        <v>5337</v>
      </c>
      <c r="I2233">
        <v>1997</v>
      </c>
      <c r="J2233">
        <f>2025-Table_Customer_Lookup[[#This Row],[birth_year]]</f>
        <v>28</v>
      </c>
      <c r="K2233">
        <f ca="1">RANDBETWEEN(120,300)</f>
        <v>250</v>
      </c>
      <c r="N2233" s="13" t="str" cm="1">
        <f t="array" ref="N2233">_xlfn.IFS(Table_Customer_Lookup[[#This Row],[home_store]]=3,"Low",Table_Customer_Lookup[[#This Row],[home_store]]=5,"Middle",Table_Customer_Lookup[[#This Row],[home_store]]=8,"High")</f>
        <v>Low</v>
      </c>
      <c r="O2233" s="12">
        <f t="shared" si="34"/>
        <v>14</v>
      </c>
      <c r="P2233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Theodore</v>
      </c>
      <c r="Q2233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Parks</v>
      </c>
    </row>
    <row r="2234" spans="1:17" x14ac:dyDescent="0.3">
      <c r="A2234">
        <v>793</v>
      </c>
      <c r="B2234">
        <v>3</v>
      </c>
      <c r="C2234" t="s">
        <v>6431</v>
      </c>
      <c r="D2234" t="s">
        <v>6432</v>
      </c>
      <c r="E2234" s="5">
        <v>43506</v>
      </c>
      <c r="F2234" t="s">
        <v>6433</v>
      </c>
      <c r="G2234" s="5">
        <v>35685</v>
      </c>
      <c r="H2234" t="s">
        <v>5337</v>
      </c>
      <c r="I2234">
        <v>1997</v>
      </c>
      <c r="J2234">
        <f>2025-Table_Customer_Lookup[[#This Row],[birth_year]]</f>
        <v>28</v>
      </c>
      <c r="K2234">
        <f ca="1">RANDBETWEEN(120,300)</f>
        <v>122</v>
      </c>
      <c r="N2234" s="13" t="str" cm="1">
        <f t="array" ref="N2234">_xlfn.IFS(Table_Customer_Lookup[[#This Row],[home_store]]=3,"Low",Table_Customer_Lookup[[#This Row],[home_store]]=5,"Middle",Table_Customer_Lookup[[#This Row],[home_store]]=8,"High")</f>
        <v>Low</v>
      </c>
      <c r="O2234" s="12">
        <f t="shared" si="34"/>
        <v>12</v>
      </c>
      <c r="P2234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Byron</v>
      </c>
      <c r="Q2234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Gamble</v>
      </c>
    </row>
    <row r="2235" spans="1:17" x14ac:dyDescent="0.3">
      <c r="A2235">
        <v>794</v>
      </c>
      <c r="B2235">
        <v>3</v>
      </c>
      <c r="C2235" t="s">
        <v>6434</v>
      </c>
      <c r="D2235" t="s">
        <v>6435</v>
      </c>
      <c r="E2235" s="5">
        <v>43514</v>
      </c>
      <c r="F2235" t="s">
        <v>6436</v>
      </c>
      <c r="G2235" s="5">
        <v>35871</v>
      </c>
      <c r="H2235" t="s">
        <v>5337</v>
      </c>
      <c r="I2235">
        <v>1998</v>
      </c>
      <c r="J2235">
        <f>2025-Table_Customer_Lookup[[#This Row],[birth_year]]</f>
        <v>27</v>
      </c>
      <c r="K2235">
        <f ca="1">RANDBETWEEN(120,300)</f>
        <v>243</v>
      </c>
      <c r="N2235" s="13" t="str" cm="1">
        <f t="array" ref="N2235">_xlfn.IFS(Table_Customer_Lookup[[#This Row],[home_store]]=3,"Low",Table_Customer_Lookup[[#This Row],[home_store]]=5,"Middle",Table_Customer_Lookup[[#This Row],[home_store]]=8,"High")</f>
        <v>Low</v>
      </c>
      <c r="O2235" s="12">
        <f t="shared" si="34"/>
        <v>12</v>
      </c>
      <c r="P2235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Tate</v>
      </c>
      <c r="Q2235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Sanford</v>
      </c>
    </row>
    <row r="2236" spans="1:17" x14ac:dyDescent="0.3">
      <c r="A2236">
        <v>795</v>
      </c>
      <c r="B2236">
        <v>3</v>
      </c>
      <c r="C2236" t="s">
        <v>6437</v>
      </c>
      <c r="D2236" t="s">
        <v>6438</v>
      </c>
      <c r="E2236" s="5">
        <v>43522</v>
      </c>
      <c r="F2236" t="s">
        <v>6439</v>
      </c>
      <c r="G2236" s="5">
        <v>36058</v>
      </c>
      <c r="H2236" t="s">
        <v>5337</v>
      </c>
      <c r="I2236">
        <v>1998</v>
      </c>
      <c r="J2236">
        <f>2025-Table_Customer_Lookup[[#This Row],[birth_year]]</f>
        <v>27</v>
      </c>
      <c r="K2236">
        <f ca="1">RANDBETWEEN(120,300)</f>
        <v>216</v>
      </c>
      <c r="N2236" s="13" t="str" cm="1">
        <f t="array" ref="N2236">_xlfn.IFS(Table_Customer_Lookup[[#This Row],[home_store]]=3,"Low",Table_Customer_Lookup[[#This Row],[home_store]]=5,"Middle",Table_Customer_Lookup[[#This Row],[home_store]]=8,"High")</f>
        <v>Low</v>
      </c>
      <c r="O2236" s="12">
        <f t="shared" si="34"/>
        <v>12</v>
      </c>
      <c r="P2236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Kenneth</v>
      </c>
      <c r="Q2236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Moon</v>
      </c>
    </row>
    <row r="2237" spans="1:17" x14ac:dyDescent="0.3">
      <c r="A2237">
        <v>796</v>
      </c>
      <c r="B2237">
        <v>3</v>
      </c>
      <c r="C2237" t="s">
        <v>6440</v>
      </c>
      <c r="D2237" t="s">
        <v>6441</v>
      </c>
      <c r="E2237" s="5">
        <v>43530</v>
      </c>
      <c r="F2237" t="s">
        <v>6442</v>
      </c>
      <c r="G2237" s="5">
        <v>36244</v>
      </c>
      <c r="H2237" t="s">
        <v>5337</v>
      </c>
      <c r="I2237">
        <v>1999</v>
      </c>
      <c r="J2237">
        <f>2025-Table_Customer_Lookup[[#This Row],[birth_year]]</f>
        <v>26</v>
      </c>
      <c r="K2237">
        <f ca="1">RANDBETWEEN(120,300)</f>
        <v>297</v>
      </c>
      <c r="N2237" s="13" t="str" cm="1">
        <f t="array" ref="N2237">_xlfn.IFS(Table_Customer_Lookup[[#This Row],[home_store]]=3,"Low",Table_Customer_Lookup[[#This Row],[home_store]]=5,"Middle",Table_Customer_Lookup[[#This Row],[home_store]]=8,"High")</f>
        <v>Low</v>
      </c>
      <c r="O2237" s="12">
        <f t="shared" si="34"/>
        <v>13</v>
      </c>
      <c r="P2237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Lamar</v>
      </c>
      <c r="Q2237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Johnson</v>
      </c>
    </row>
    <row r="2238" spans="1:17" x14ac:dyDescent="0.3">
      <c r="A2238">
        <v>797</v>
      </c>
      <c r="B2238">
        <v>3</v>
      </c>
      <c r="C2238" t="s">
        <v>6443</v>
      </c>
      <c r="D2238" t="s">
        <v>6444</v>
      </c>
      <c r="E2238" s="5">
        <v>43539</v>
      </c>
      <c r="F2238" t="s">
        <v>6445</v>
      </c>
      <c r="G2238" s="5">
        <v>36430</v>
      </c>
      <c r="H2238" t="s">
        <v>5337</v>
      </c>
      <c r="I2238">
        <v>1999</v>
      </c>
      <c r="J2238">
        <f>2025-Table_Customer_Lookup[[#This Row],[birth_year]]</f>
        <v>26</v>
      </c>
      <c r="K2238">
        <f ca="1">RANDBETWEEN(120,300)</f>
        <v>187</v>
      </c>
      <c r="N2238" s="13" t="str" cm="1">
        <f t="array" ref="N2238">_xlfn.IFS(Table_Customer_Lookup[[#This Row],[home_store]]=3,"Low",Table_Customer_Lookup[[#This Row],[home_store]]=5,"Middle",Table_Customer_Lookup[[#This Row],[home_store]]=8,"High")</f>
        <v>Low</v>
      </c>
      <c r="O2238" s="12">
        <f t="shared" si="34"/>
        <v>12</v>
      </c>
      <c r="P2238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Rafael</v>
      </c>
      <c r="Q2238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Ellis</v>
      </c>
    </row>
    <row r="2239" spans="1:17" x14ac:dyDescent="0.3">
      <c r="A2239">
        <v>798</v>
      </c>
      <c r="B2239">
        <v>3</v>
      </c>
      <c r="C2239" t="s">
        <v>6446</v>
      </c>
      <c r="D2239" t="s">
        <v>6447</v>
      </c>
      <c r="E2239" s="5">
        <v>43547</v>
      </c>
      <c r="F2239" t="s">
        <v>6448</v>
      </c>
      <c r="G2239" s="5">
        <v>36617</v>
      </c>
      <c r="H2239" t="s">
        <v>5337</v>
      </c>
      <c r="I2239">
        <v>2000</v>
      </c>
      <c r="J2239">
        <f>2025-Table_Customer_Lookup[[#This Row],[birth_year]]</f>
        <v>25</v>
      </c>
      <c r="K2239">
        <f ca="1">RANDBETWEEN(120,300)</f>
        <v>244</v>
      </c>
      <c r="N2239" s="13" t="str" cm="1">
        <f t="array" ref="N2239">_xlfn.IFS(Table_Customer_Lookup[[#This Row],[home_store]]=3,"Low",Table_Customer_Lookup[[#This Row],[home_store]]=5,"Middle",Table_Customer_Lookup[[#This Row],[home_store]]=8,"High")</f>
        <v>Low</v>
      </c>
      <c r="O2239" s="12">
        <f t="shared" si="34"/>
        <v>13</v>
      </c>
      <c r="P2239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Kevin</v>
      </c>
      <c r="Q2239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Huffman</v>
      </c>
    </row>
    <row r="2240" spans="1:17" x14ac:dyDescent="0.3">
      <c r="A2240">
        <v>799</v>
      </c>
      <c r="B2240">
        <v>3</v>
      </c>
      <c r="C2240" t="s">
        <v>6449</v>
      </c>
      <c r="D2240" t="s">
        <v>6450</v>
      </c>
      <c r="E2240" s="5">
        <v>43555</v>
      </c>
      <c r="F2240" t="s">
        <v>6451</v>
      </c>
      <c r="G2240" s="5">
        <v>36803</v>
      </c>
      <c r="H2240" t="s">
        <v>5337</v>
      </c>
      <c r="I2240">
        <v>2000</v>
      </c>
      <c r="J2240">
        <f>2025-Table_Customer_Lookup[[#This Row],[birth_year]]</f>
        <v>25</v>
      </c>
      <c r="K2240">
        <f ca="1">RANDBETWEEN(120,300)</f>
        <v>163</v>
      </c>
      <c r="N2240" s="13" t="str" cm="1">
        <f t="array" ref="N2240">_xlfn.IFS(Table_Customer_Lookup[[#This Row],[home_store]]=3,"Low",Table_Customer_Lookup[[#This Row],[home_store]]=5,"Middle",Table_Customer_Lookup[[#This Row],[home_store]]=8,"High")</f>
        <v>Low</v>
      </c>
      <c r="O2240" s="12">
        <f t="shared" si="34"/>
        <v>16</v>
      </c>
      <c r="P2240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Lester</v>
      </c>
      <c r="Q2240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Velasquez</v>
      </c>
    </row>
    <row r="2241" spans="1:17" x14ac:dyDescent="0.3">
      <c r="A2241">
        <v>800</v>
      </c>
      <c r="B2241">
        <v>3</v>
      </c>
      <c r="C2241" t="s">
        <v>6452</v>
      </c>
      <c r="D2241" t="s">
        <v>6453</v>
      </c>
      <c r="E2241" s="5">
        <v>43564</v>
      </c>
      <c r="F2241" t="s">
        <v>6454</v>
      </c>
      <c r="G2241" s="5">
        <v>36990</v>
      </c>
      <c r="H2241" t="s">
        <v>5337</v>
      </c>
      <c r="I2241">
        <v>2001</v>
      </c>
      <c r="J2241">
        <f>2025-Table_Customer_Lookup[[#This Row],[birth_year]]</f>
        <v>24</v>
      </c>
      <c r="K2241">
        <f ca="1">RANDBETWEEN(120,300)</f>
        <v>123</v>
      </c>
      <c r="N2241" s="13" t="str" cm="1">
        <f t="array" ref="N2241">_xlfn.IFS(Table_Customer_Lookup[[#This Row],[home_store]]=3,"Low",Table_Customer_Lookup[[#This Row],[home_store]]=5,"Middle",Table_Customer_Lookup[[#This Row],[home_store]]=8,"High")</f>
        <v>Low</v>
      </c>
      <c r="O2241" s="12">
        <f t="shared" si="34"/>
        <v>11</v>
      </c>
      <c r="P2241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Zeus</v>
      </c>
      <c r="Q2241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>Wilder</v>
      </c>
    </row>
    <row r="2242" spans="1:17" x14ac:dyDescent="0.3">
      <c r="A2242">
        <v>1000</v>
      </c>
      <c r="B2242">
        <v>3</v>
      </c>
      <c r="C2242" t="s">
        <v>6152</v>
      </c>
      <c r="D2242" t="s">
        <v>6455</v>
      </c>
      <c r="E2242" s="5">
        <v>42736</v>
      </c>
      <c r="F2242" t="s">
        <v>6456</v>
      </c>
      <c r="G2242" s="5">
        <v>30525</v>
      </c>
      <c r="H2242" t="s">
        <v>5337</v>
      </c>
      <c r="I2242">
        <v>1983</v>
      </c>
      <c r="J2242">
        <f>2025-Table_Customer_Lookup[[#This Row],[birth_year]]</f>
        <v>42</v>
      </c>
      <c r="K2242">
        <f ca="1">RANDBETWEEN(120,300)</f>
        <v>171</v>
      </c>
      <c r="N2242" s="13" t="str" cm="1">
        <f t="array" ref="N2242">_xlfn.IFS(Table_Customer_Lookup[[#This Row],[home_store]]=3,"Low",Table_Customer_Lookup[[#This Row],[home_store]]=5,"Middle",Table_Customer_Lookup[[#This Row],[home_store]]=8,"High")</f>
        <v>Low</v>
      </c>
      <c r="O2242" s="12">
        <f t="shared" si="34"/>
        <v>10</v>
      </c>
      <c r="P2242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Non-Member</v>
      </c>
      <c r="Q2242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2243" spans="1:17" x14ac:dyDescent="0.3">
      <c r="A2243">
        <v>8048</v>
      </c>
      <c r="B2243">
        <v>8</v>
      </c>
      <c r="C2243" t="s">
        <v>3850</v>
      </c>
      <c r="D2243" t="s">
        <v>6490</v>
      </c>
      <c r="E2243" s="5">
        <v>43333</v>
      </c>
      <c r="F2243" t="s">
        <v>6491</v>
      </c>
      <c r="G2243" s="5">
        <v>35373</v>
      </c>
      <c r="H2243" t="s">
        <v>5337</v>
      </c>
      <c r="I2243">
        <v>1996</v>
      </c>
      <c r="J2243">
        <f>2025-Table_Customer_Lookup[[#This Row],[birth_year]]</f>
        <v>29</v>
      </c>
      <c r="K2243">
        <f ca="1">RANDBETWEEN(120,300)</f>
        <v>200</v>
      </c>
      <c r="N2243" s="13" t="str" cm="1">
        <f t="array" ref="N2243">_xlfn.IFS(Table_Customer_Lookup[[#This Row],[home_store]]=3,"Low",Table_Customer_Lookup[[#This Row],[home_store]]=5,"Middle",Table_Customer_Lookup[[#This Row],[home_store]]=8,"High")</f>
        <v>High</v>
      </c>
      <c r="O2243" s="12">
        <f t="shared" ref="O2243:O2252" si="35">LEN(C2243)</f>
        <v>11</v>
      </c>
      <c r="P2243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Buckminster</v>
      </c>
      <c r="Q2243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2244" spans="1:17" x14ac:dyDescent="0.3">
      <c r="A2244">
        <v>8049</v>
      </c>
      <c r="B2244">
        <v>8</v>
      </c>
      <c r="C2244" t="s">
        <v>3830</v>
      </c>
      <c r="D2244" t="s">
        <v>6492</v>
      </c>
      <c r="E2244" s="5">
        <v>43037</v>
      </c>
      <c r="F2244" t="s">
        <v>6493</v>
      </c>
      <c r="G2244" s="5">
        <v>34531</v>
      </c>
      <c r="H2244" t="s">
        <v>5337</v>
      </c>
      <c r="I2244">
        <v>1994</v>
      </c>
      <c r="J2244">
        <f>2025-Table_Customer_Lookup[[#This Row],[birth_year]]</f>
        <v>31</v>
      </c>
      <c r="K2244">
        <f ca="1">RANDBETWEEN(120,300)</f>
        <v>163</v>
      </c>
      <c r="N2244" s="13" t="str" cm="1">
        <f t="array" ref="N2244">_xlfn.IFS(Table_Customer_Lookup[[#This Row],[home_store]]=3,"Low",Table_Customer_Lookup[[#This Row],[home_store]]=5,"Middle",Table_Customer_Lookup[[#This Row],[home_store]]=8,"High")</f>
        <v>High</v>
      </c>
      <c r="O2244" s="12">
        <f t="shared" si="35"/>
        <v>3</v>
      </c>
      <c r="P2244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Ira</v>
      </c>
      <c r="Q2244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2245" spans="1:17" x14ac:dyDescent="0.3">
      <c r="A2245">
        <v>8185</v>
      </c>
      <c r="B2245">
        <v>8</v>
      </c>
      <c r="C2245" t="s">
        <v>6553</v>
      </c>
      <c r="D2245" t="s">
        <v>6554</v>
      </c>
      <c r="E2245" s="5">
        <v>43324</v>
      </c>
      <c r="F2245" t="s">
        <v>6555</v>
      </c>
      <c r="G2245" s="5">
        <v>35639</v>
      </c>
      <c r="H2245" t="s">
        <v>5337</v>
      </c>
      <c r="I2245">
        <v>1997</v>
      </c>
      <c r="J2245">
        <f>2025-Table_Customer_Lookup[[#This Row],[birth_year]]</f>
        <v>28</v>
      </c>
      <c r="K2245">
        <f ca="1">RANDBETWEEN(120,300)</f>
        <v>138</v>
      </c>
      <c r="N2245" s="13" t="str" cm="1">
        <f t="array" ref="N2245">_xlfn.IFS(Table_Customer_Lookup[[#This Row],[home_store]]=3,"Low",Table_Customer_Lookup[[#This Row],[home_store]]=5,"Middle",Table_Customer_Lookup[[#This Row],[home_store]]=8,"High")</f>
        <v>High</v>
      </c>
      <c r="O2245" s="12">
        <f t="shared" si="35"/>
        <v>6</v>
      </c>
      <c r="P2245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Callum</v>
      </c>
      <c r="Q2245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2246" spans="1:17" x14ac:dyDescent="0.3">
      <c r="A2246">
        <v>8230</v>
      </c>
      <c r="B2246">
        <v>8</v>
      </c>
      <c r="C2246" t="s">
        <v>2308</v>
      </c>
      <c r="D2246" t="s">
        <v>6571</v>
      </c>
      <c r="E2246" s="5">
        <v>43501</v>
      </c>
      <c r="F2246" t="s">
        <v>6572</v>
      </c>
      <c r="G2246" s="5">
        <v>32960</v>
      </c>
      <c r="H2246" t="s">
        <v>5337</v>
      </c>
      <c r="I2246">
        <v>1990</v>
      </c>
      <c r="J2246">
        <f>2025-Table_Customer_Lookup[[#This Row],[birth_year]]</f>
        <v>35</v>
      </c>
      <c r="K2246">
        <f ca="1">RANDBETWEEN(120,300)</f>
        <v>298</v>
      </c>
      <c r="N2246" s="13" t="str" cm="1">
        <f t="array" ref="N2246">_xlfn.IFS(Table_Customer_Lookup[[#This Row],[home_store]]=3,"Low",Table_Customer_Lookup[[#This Row],[home_store]]=5,"Middle",Table_Customer_Lookup[[#This Row],[home_store]]=8,"High")</f>
        <v>High</v>
      </c>
      <c r="O2246" s="12">
        <f t="shared" si="35"/>
        <v>7</v>
      </c>
      <c r="P2246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Deirdre</v>
      </c>
      <c r="Q2246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2247" spans="1:17" x14ac:dyDescent="0.3">
      <c r="A2247">
        <v>8285</v>
      </c>
      <c r="B2247">
        <v>8</v>
      </c>
      <c r="C2247" t="s">
        <v>2428</v>
      </c>
      <c r="D2247" t="s">
        <v>6599</v>
      </c>
      <c r="E2247" s="5">
        <v>43399</v>
      </c>
      <c r="F2247" t="s">
        <v>6600</v>
      </c>
      <c r="G2247" s="5">
        <v>33137</v>
      </c>
      <c r="H2247" t="s">
        <v>5337</v>
      </c>
      <c r="I2247">
        <v>1990</v>
      </c>
      <c r="J2247">
        <f>2025-Table_Customer_Lookup[[#This Row],[birth_year]]</f>
        <v>35</v>
      </c>
      <c r="K2247">
        <f ca="1">RANDBETWEEN(120,300)</f>
        <v>252</v>
      </c>
      <c r="N2247" s="13" t="str" cm="1">
        <f t="array" ref="N2247">_xlfn.IFS(Table_Customer_Lookup[[#This Row],[home_store]]=3,"Low",Table_Customer_Lookup[[#This Row],[home_store]]=5,"Middle",Table_Customer_Lookup[[#This Row],[home_store]]=8,"High")</f>
        <v>High</v>
      </c>
      <c r="O2247" s="12">
        <f t="shared" si="35"/>
        <v>9</v>
      </c>
      <c r="P2247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Francesca</v>
      </c>
      <c r="Q2247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2248" spans="1:17" x14ac:dyDescent="0.3">
      <c r="A2248">
        <v>8314</v>
      </c>
      <c r="B2248">
        <v>8</v>
      </c>
      <c r="C2248" t="s">
        <v>1950</v>
      </c>
      <c r="D2248" t="s">
        <v>6609</v>
      </c>
      <c r="E2248" s="5">
        <v>42970</v>
      </c>
      <c r="F2248" t="s">
        <v>6610</v>
      </c>
      <c r="G2248" s="5">
        <v>36610</v>
      </c>
      <c r="H2248" t="s">
        <v>5337</v>
      </c>
      <c r="I2248">
        <v>2000</v>
      </c>
      <c r="J2248">
        <f>2025-Table_Customer_Lookup[[#This Row],[birth_year]]</f>
        <v>25</v>
      </c>
      <c r="K2248">
        <f ca="1">RANDBETWEEN(120,300)</f>
        <v>154</v>
      </c>
      <c r="N2248" s="13" t="str" cm="1">
        <f t="array" ref="N2248">_xlfn.IFS(Table_Customer_Lookup[[#This Row],[home_store]]=3,"Low",Table_Customer_Lookup[[#This Row],[home_store]]=5,"Middle",Table_Customer_Lookup[[#This Row],[home_store]]=8,"High")</f>
        <v>High</v>
      </c>
      <c r="O2248" s="12">
        <f t="shared" si="35"/>
        <v>5</v>
      </c>
      <c r="P2248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Leigh</v>
      </c>
      <c r="Q2248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2249" spans="1:17" x14ac:dyDescent="0.3">
      <c r="A2249">
        <v>8326</v>
      </c>
      <c r="B2249">
        <v>8</v>
      </c>
      <c r="C2249" t="s">
        <v>3207</v>
      </c>
      <c r="D2249" t="s">
        <v>6614</v>
      </c>
      <c r="E2249" s="5">
        <v>42757</v>
      </c>
      <c r="F2249" t="s">
        <v>6615</v>
      </c>
      <c r="G2249" s="5">
        <v>35949</v>
      </c>
      <c r="H2249" t="s">
        <v>5337</v>
      </c>
      <c r="I2249">
        <v>1998</v>
      </c>
      <c r="J2249">
        <f>2025-Table_Customer_Lookup[[#This Row],[birth_year]]</f>
        <v>27</v>
      </c>
      <c r="K2249">
        <f ca="1">RANDBETWEEN(120,300)</f>
        <v>275</v>
      </c>
      <c r="N2249" s="13" t="str" cm="1">
        <f t="array" ref="N2249">_xlfn.IFS(Table_Customer_Lookup[[#This Row],[home_store]]=3,"Low",Table_Customer_Lookup[[#This Row],[home_store]]=5,"Middle",Table_Customer_Lookup[[#This Row],[home_store]]=8,"High")</f>
        <v>High</v>
      </c>
      <c r="O2249" s="12">
        <f t="shared" si="35"/>
        <v>6</v>
      </c>
      <c r="P2249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Teagan</v>
      </c>
      <c r="Q2249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2250" spans="1:17" x14ac:dyDescent="0.3">
      <c r="A2250">
        <v>8379</v>
      </c>
      <c r="B2250">
        <v>8</v>
      </c>
      <c r="C2250" t="s">
        <v>6632</v>
      </c>
      <c r="D2250" t="s">
        <v>6633</v>
      </c>
      <c r="E2250" s="5">
        <v>43229</v>
      </c>
      <c r="F2250" t="s">
        <v>6634</v>
      </c>
      <c r="G2250" s="5">
        <v>33520</v>
      </c>
      <c r="H2250" t="s">
        <v>5337</v>
      </c>
      <c r="I2250">
        <v>1991</v>
      </c>
      <c r="J2250">
        <f>2025-Table_Customer_Lookup[[#This Row],[birth_year]]</f>
        <v>34</v>
      </c>
      <c r="K2250">
        <f ca="1">RANDBETWEEN(120,300)</f>
        <v>196</v>
      </c>
      <c r="N2250" s="13" t="str" cm="1">
        <f t="array" ref="N2250">_xlfn.IFS(Table_Customer_Lookup[[#This Row],[home_store]]=3,"Low",Table_Customer_Lookup[[#This Row],[home_store]]=5,"Middle",Table_Customer_Lookup[[#This Row],[home_store]]=8,"High")</f>
        <v>High</v>
      </c>
      <c r="O2250" s="12">
        <f t="shared" si="35"/>
        <v>7</v>
      </c>
      <c r="P2250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Olympia</v>
      </c>
      <c r="Q2250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2251" spans="1:17" x14ac:dyDescent="0.3">
      <c r="A2251">
        <v>8413</v>
      </c>
      <c r="B2251">
        <v>8</v>
      </c>
      <c r="C2251" t="s">
        <v>3023</v>
      </c>
      <c r="D2251" t="s">
        <v>6647</v>
      </c>
      <c r="E2251" s="5">
        <v>43421</v>
      </c>
      <c r="F2251" t="s">
        <v>6648</v>
      </c>
      <c r="G2251" s="5">
        <v>34531</v>
      </c>
      <c r="H2251" t="s">
        <v>5337</v>
      </c>
      <c r="I2251">
        <v>1994</v>
      </c>
      <c r="J2251">
        <f>2025-Table_Customer_Lookup[[#This Row],[birth_year]]</f>
        <v>31</v>
      </c>
      <c r="K2251">
        <f ca="1">RANDBETWEEN(120,300)</f>
        <v>261</v>
      </c>
      <c r="N2251" s="13" t="str" cm="1">
        <f t="array" ref="N2251">_xlfn.IFS(Table_Customer_Lookup[[#This Row],[home_store]]=3,"Low",Table_Customer_Lookup[[#This Row],[home_store]]=5,"Middle",Table_Customer_Lookup[[#This Row],[home_store]]=8,"High")</f>
        <v>High</v>
      </c>
      <c r="O2251" s="12">
        <f t="shared" si="35"/>
        <v>6</v>
      </c>
      <c r="P2251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Sheila</v>
      </c>
      <c r="Q2251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  <row r="2252" spans="1:17" x14ac:dyDescent="0.3">
      <c r="A2252">
        <v>8600</v>
      </c>
      <c r="B2252">
        <v>8</v>
      </c>
      <c r="C2252" t="s">
        <v>6152</v>
      </c>
      <c r="D2252" t="s">
        <v>6687</v>
      </c>
      <c r="E2252" s="5">
        <v>42736</v>
      </c>
      <c r="F2252" t="s">
        <v>6688</v>
      </c>
      <c r="G2252" s="5">
        <v>30525</v>
      </c>
      <c r="H2252" t="s">
        <v>5337</v>
      </c>
      <c r="I2252">
        <v>1983</v>
      </c>
      <c r="J2252">
        <f>2025-Table_Customer_Lookup[[#This Row],[birth_year]]</f>
        <v>42</v>
      </c>
      <c r="K2252">
        <f ca="1">RANDBETWEEN(120,300)</f>
        <v>178</v>
      </c>
      <c r="N2252" s="13" t="str" cm="1">
        <f t="array" ref="N2252">_xlfn.IFS(Table_Customer_Lookup[[#This Row],[home_store]]=3,"Low",Table_Customer_Lookup[[#This Row],[home_store]]=5,"Middle",Table_Customer_Lookup[[#This Row],[home_store]]=8,"High")</f>
        <v>High</v>
      </c>
      <c r="O2252" s="12">
        <f t="shared" si="35"/>
        <v>10</v>
      </c>
      <c r="P2252" s="18" t="str">
        <f>IF(ISNUMBER(FIND(" ",Table_Customer_Lookup[[#This Row],[customer_first-name]])),LEFT(Table_Customer_Lookup[[#This Row],[customer_first-name]],FIND(" ",Table_Customer_Lookup[[#This Row],[customer_first-name]])-1),Table_Customer_Lookup[[#This Row],[customer_first-name]])</f>
        <v>Non-Member</v>
      </c>
      <c r="Q2252" s="18" t="str">
        <f>IF(ISNUMBER(FIND(" ",Table_Customer_Lookup[[#This Row],[customer_first-name]])),RIGHT(Table_Customer_Lookup[[#This Row],[customer_first-name]],LEN(Table_Customer_Lookup[[#This Row],[customer_first-name]])-FIND(" ",Table_Customer_Lookup[[#This Row],[customer_first-name]])),"")</f>
        <v/>
      </c>
    </row>
  </sheetData>
  <mergeCells count="1">
    <mergeCell ref="L5:M5"/>
  </mergeCells>
  <conditionalFormatting sqref="D1:D1048576">
    <cfRule type="duplicateValues" dxfId="11" priority="3"/>
  </conditionalFormatting>
  <conditionalFormatting sqref="J2:J2252">
    <cfRule type="expression" dxfId="10" priority="1">
      <formula>J2:J2252&gt;67</formula>
    </cfRule>
  </conditionalFormatting>
  <pageMargins left="0.7" right="0.7" top="0.75" bottom="0.75" header="0.3" footer="0.3"/>
  <pageSetup orientation="portrait" r:id="rId1"/>
  <tableParts count="2">
    <tablePart r:id="rId2"/>
    <tablePart r:id="rId3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C78E224-19F3-46C8-8356-A2C3F574C08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Pivot for Product Data</vt:lpstr>
      <vt:lpstr>Product Data</vt:lpstr>
      <vt:lpstr>Pie Chart</vt:lpstr>
      <vt:lpstr>TOTAL SALES(2003&amp;2005) - TOP 5 </vt:lpstr>
      <vt:lpstr>sales-data-sample</vt:lpstr>
      <vt:lpstr>Excel Formulas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Reyhane</dc:creator>
  <cp:lastModifiedBy>Reyhane</cp:lastModifiedBy>
  <dcterms:created xsi:type="dcterms:W3CDTF">2025-02-04T14:42:20Z</dcterms:created>
  <dcterms:modified xsi:type="dcterms:W3CDTF">2025-02-06T10:07:50Z</dcterms:modified>
</cp:coreProperties>
</file>