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uditoria Interna\Remitos a Misiones_ Formularios\"/>
    </mc:Choice>
  </mc:AlternateContent>
  <bookViews>
    <workbookView xWindow="0" yWindow="0" windowWidth="28800" windowHeight="12330"/>
  </bookViews>
  <sheets>
    <sheet name="RM PSL 2022" sheetId="10" r:id="rId1"/>
    <sheet name="RM PSL 2021 _ 10.2021" sheetId="9" state="hidden" r:id="rId2"/>
    <sheet name="RM PSL 2021 _ nvo fto" sheetId="8" state="hidden" r:id="rId3"/>
    <sheet name="RM PSL 2021" sheetId="1" state="hidden" r:id="rId4"/>
    <sheet name="BASE DE DATOS- CLIENTES" sheetId="3" state="hidden" r:id="rId5"/>
    <sheet name="BASE DE DATOS-TRANSPORTISTAS" sheetId="4" state="hidden" r:id="rId6"/>
    <sheet name="Tabla Anexa 1-Depart.Trasp." sheetId="7" state="hidden" r:id="rId7"/>
    <sheet name="Tabla Anexa 1-localidad Cli" sheetId="5" state="hidden" r:id="rId8"/>
    <sheet name="instructivo" sheetId="6" state="hidden" r:id="rId9"/>
  </sheets>
  <definedNames>
    <definedName name="_xlnm._FilterDatabase" localSheetId="3" hidden="1">'RM PSL 2021'!$A$1:$H$50</definedName>
    <definedName name="_xlnm._FilterDatabase" localSheetId="1" hidden="1">'RM PSL 2021 _ 10.2021'!$B$3:$N$29</definedName>
    <definedName name="_xlnm._FilterDatabase" localSheetId="2" hidden="1">'RM PSL 2021 _ nvo fto'!$B$3:$N$29</definedName>
    <definedName name="_xlnm._FilterDatabase" localSheetId="0" hidden="1">'RM PSL 2022'!$B$3:$N$29</definedName>
    <definedName name="_FilterDatabase_0" localSheetId="3">'RM PSL 2021'!$A$1:$H$50</definedName>
    <definedName name="_FilterDatabase_0" localSheetId="1">'RM PSL 2021 _ 10.2021'!$B$3:$N$29</definedName>
    <definedName name="_FilterDatabase_0" localSheetId="2">'RM PSL 2021 _ nvo fto'!$B$3:$N$29</definedName>
    <definedName name="_FilterDatabase_0" localSheetId="0">'RM PSL 2022'!$B$3:$N$29</definedName>
    <definedName name="_FilterDatabase_0_0" localSheetId="3">'RM PSL 2021'!$A$1:$H$50</definedName>
    <definedName name="_FilterDatabase_0_0" localSheetId="1">'RM PSL 2021 _ 10.2021'!$B$3:$N$29</definedName>
    <definedName name="_FilterDatabase_0_0" localSheetId="2">'RM PSL 2021 _ nvo fto'!$B$3:$N$29</definedName>
    <definedName name="_FilterDatabase_0_0" localSheetId="0">'RM PSL 2022'!$B$3:$N$29</definedName>
    <definedName name="_FilterDatabase_0_0_0" localSheetId="3">'RM PSL 2021'!$A$1:$H$50</definedName>
    <definedName name="_FilterDatabase_0_0_0" localSheetId="1">'RM PSL 2021 _ 10.2021'!$B$3:$N$29</definedName>
    <definedName name="_FilterDatabase_0_0_0" localSheetId="2">'RM PSL 2021 _ nvo fto'!$B$3:$N$29</definedName>
    <definedName name="_FilterDatabase_0_0_0" localSheetId="0">'RM PSL 2022'!$B$3:$N$29</definedName>
    <definedName name="aa" localSheetId="3">'RM PSL 2021'!$A$1:$H$50</definedName>
    <definedName name="aa" localSheetId="1">'RM PSL 2021 _ 10.2021'!$B$3:$N$29</definedName>
    <definedName name="aa" localSheetId="2">'RM PSL 2021 _ nvo fto'!$B$3:$N$29</definedName>
    <definedName name="aa" localSheetId="0">'RM PSL 2022'!$B$3:$N$29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0" l="1"/>
  <c r="N12" i="10"/>
  <c r="N6" i="10" l="1"/>
  <c r="N7" i="10"/>
  <c r="N5" i="10" l="1"/>
  <c r="N4" i="10"/>
  <c r="N4" i="9" l="1"/>
  <c r="N11" i="8" l="1"/>
  <c r="N10" i="8"/>
  <c r="N9" i="8"/>
  <c r="N8" i="8"/>
  <c r="N7" i="8"/>
  <c r="N6" i="8"/>
  <c r="N5" i="8"/>
  <c r="F9" i="1" l="1"/>
  <c r="F8" i="1"/>
  <c r="F7" i="1"/>
  <c r="F6" i="1"/>
  <c r="F5" i="1" l="1"/>
  <c r="F4" i="1" l="1"/>
  <c r="F3" i="1"/>
</calcChain>
</file>

<file path=xl/sharedStrings.xml><?xml version="1.0" encoding="utf-8"?>
<sst xmlns="http://schemas.openxmlformats.org/spreadsheetml/2006/main" count="1114" uniqueCount="757">
  <si>
    <t>Fecha RM</t>
  </si>
  <si>
    <t>des_cli</t>
  </si>
  <si>
    <t>CUIT CLIENTES</t>
  </si>
  <si>
    <t>Pto_RM</t>
  </si>
  <si>
    <t>Nro_RM</t>
  </si>
  <si>
    <t>total con iva</t>
  </si>
  <si>
    <t>CUIT Flete</t>
  </si>
  <si>
    <t>desc_flete</t>
  </si>
  <si>
    <t xml:space="preserve">30-54650428-6   </t>
  </si>
  <si>
    <t xml:space="preserve">ESTABLECIMIENTO DON GUILLERMO S.R.L.              </t>
  </si>
  <si>
    <t xml:space="preserve">30-67235843-0   </t>
  </si>
  <si>
    <t xml:space="preserve">30-71111516-8   </t>
  </si>
  <si>
    <t>NR CONSTRUCCIONES SA</t>
  </si>
  <si>
    <t>33-62939542-9</t>
  </si>
  <si>
    <t>0007</t>
  </si>
  <si>
    <t>30-69395950-7</t>
  </si>
  <si>
    <t>TRANSPORTE DON ALFREDO SRL</t>
  </si>
  <si>
    <t xml:space="preserve">CLIENTES </t>
  </si>
  <si>
    <t>FORMATOS</t>
  </si>
  <si>
    <t>xx-xxxxxxxx-x</t>
  </si>
  <si>
    <t>Nro. De Ingresos Brutos: colocar los 3 primero digitos (Valor entre 901 y 924)</t>
  </si>
  <si>
    <t>Nro de Ingresos Brutos: colocar los ultimos 7 digitos s/guiones (son los nros que estan detrás de los informados en la columna anterior)</t>
  </si>
  <si>
    <t>Colocar la Razón Social del cliente (completa).</t>
  </si>
  <si>
    <t>Colocar el domicilio del cliente, (entre A-Z)</t>
  </si>
  <si>
    <t>Corresponde al número de la calle del cliente . En caso de no tener colocar Cero (0)</t>
  </si>
  <si>
    <t>Corresponde al nro.de piso del cliente . En caso de no tener colocar Cero (0)</t>
  </si>
  <si>
    <t>Corresponde al nro.de oficina del cliente. En caso de no tener colocar Cero (0)</t>
  </si>
  <si>
    <r>
      <t>Debe ir el codigo de la Localidad</t>
    </r>
    <r>
      <rPr>
        <b/>
        <sz val="10"/>
        <rFont val="Arial"/>
        <family val="2"/>
      </rPr>
      <t xml:space="preserve"> (ver tabla anexa 1-Cli)</t>
    </r>
  </si>
  <si>
    <t>Cuit del Cliente</t>
  </si>
  <si>
    <t>Jurisdiccion del Cliente</t>
  </si>
  <si>
    <t>Nro. De Inscripcion de Convenio del Cliente</t>
  </si>
  <si>
    <t>Razon Social del Cliente</t>
  </si>
  <si>
    <t>Calle del Cliente</t>
  </si>
  <si>
    <t>Nro. De la calle de Cliente</t>
  </si>
  <si>
    <t>Nro. De Piso del Cliente</t>
  </si>
  <si>
    <t>Oficina del Cliente</t>
  </si>
  <si>
    <t>Localidad del Cliente</t>
  </si>
  <si>
    <t>Cliente 1</t>
  </si>
  <si>
    <t>30-53745826-3</t>
  </si>
  <si>
    <t>Loitegui S.A.</t>
  </si>
  <si>
    <t xml:space="preserve">Selva Yriapú </t>
  </si>
  <si>
    <t>Cliente 2</t>
  </si>
  <si>
    <t>30-53148908-6</t>
  </si>
  <si>
    <t>Patricio Palmero S.A. ( Suc Posadas )</t>
  </si>
  <si>
    <t>Ruta Nacional 12, Km 10</t>
  </si>
  <si>
    <t>Cliente 3</t>
  </si>
  <si>
    <t>30-71440526-4</t>
  </si>
  <si>
    <t>B.Z. SERVICIOS TECNICOS S.H. DE BRONSTRUP GUILLERMO F. Y ZIEGLER ROBERTO A.</t>
  </si>
  <si>
    <t>Samohu 91, Km 11</t>
  </si>
  <si>
    <t>Cliente 4</t>
  </si>
  <si>
    <t xml:space="preserve">20-10572261-4   </t>
  </si>
  <si>
    <t xml:space="preserve">BERTOTTO ROQUE OSCAR                              </t>
  </si>
  <si>
    <t xml:space="preserve">RUTA 12 ACC. WANDA  S/N       </t>
  </si>
  <si>
    <t>Cliente 5</t>
  </si>
  <si>
    <t xml:space="preserve">20-24906627-4   </t>
  </si>
  <si>
    <t xml:space="preserve">BOGADO RUBEN DARIO                                </t>
  </si>
  <si>
    <t xml:space="preserve">RUTA NACIONAL 12 BARRIO INDUS </t>
  </si>
  <si>
    <t>Cliente 6</t>
  </si>
  <si>
    <t xml:space="preserve">30-70953391-2   </t>
  </si>
  <si>
    <t xml:space="preserve">DERCON SRL                                        </t>
  </si>
  <si>
    <t xml:space="preserve">LOTE AGRICOLA 57 MZNA 0       </t>
  </si>
  <si>
    <t>Cliente 7</t>
  </si>
  <si>
    <t xml:space="preserve">30-68326421-7   </t>
  </si>
  <si>
    <t xml:space="preserve">EXCAVACIONES PASTORI S.R.L.                       </t>
  </si>
  <si>
    <t xml:space="preserve">AVDA. TOMAS GUIDO </t>
  </si>
  <si>
    <t>Cliente 8</t>
  </si>
  <si>
    <t xml:space="preserve">FORESTAL GARUHAPE S.R.L.                          </t>
  </si>
  <si>
    <t>Ruta Nacional 12, Km 1481</t>
  </si>
  <si>
    <t>Cliente 9</t>
  </si>
  <si>
    <t>20-17475134-0</t>
  </si>
  <si>
    <t xml:space="preserve">DA ROSA MIGUEL ANGEL                              </t>
  </si>
  <si>
    <t xml:space="preserve">Av. Libertador  </t>
  </si>
  <si>
    <t>Cliente 10</t>
  </si>
  <si>
    <t>33-64041858-9</t>
  </si>
  <si>
    <t xml:space="preserve">Ruta Prov 17 S D </t>
  </si>
  <si>
    <t>Cliente 11</t>
  </si>
  <si>
    <t>30-71095440-9</t>
  </si>
  <si>
    <t xml:space="preserve">FORESTAL LAS CONIFERAS S.A.                       </t>
  </si>
  <si>
    <t>Juan Pablo II y Araucaria</t>
  </si>
  <si>
    <t>Cliente 12</t>
  </si>
  <si>
    <t>30-66081126-1</t>
  </si>
  <si>
    <t xml:space="preserve">TUPIENA S.A.                                      </t>
  </si>
  <si>
    <t>Hipólito Yrigoyen</t>
  </si>
  <si>
    <t>Cliente 13</t>
  </si>
  <si>
    <t>30-67252433-0</t>
  </si>
  <si>
    <t>WALTI HERMANOS SH DE WALTI, ENRIQUE Y WALTI, GUILL</t>
  </si>
  <si>
    <t>Av El Fundador</t>
  </si>
  <si>
    <t>Cliente 14</t>
  </si>
  <si>
    <t>20-07585639-4</t>
  </si>
  <si>
    <t xml:space="preserve">ZBIKOSKI ROBERTO ALEJO                            </t>
  </si>
  <si>
    <t>Av Quaranta</t>
  </si>
  <si>
    <t>Cliente 15</t>
  </si>
  <si>
    <t xml:space="preserve">33-56324011-9   </t>
  </si>
  <si>
    <t xml:space="preserve">ARAUCO ARGENTINA SA                               </t>
  </si>
  <si>
    <t xml:space="preserve">GOB VALENTIN VERGARA </t>
  </si>
  <si>
    <t>Vicente Lopez Pcia Bs. As.</t>
  </si>
  <si>
    <t>Cliente 20</t>
  </si>
  <si>
    <t xml:space="preserve">30-70774274-3   </t>
  </si>
  <si>
    <t xml:space="preserve">675166-7   </t>
  </si>
  <si>
    <t xml:space="preserve">EMPECOR S.R.L.                                    </t>
  </si>
  <si>
    <t>Herrera</t>
  </si>
  <si>
    <t>Cliente 16</t>
  </si>
  <si>
    <t>30-60419455-1</t>
  </si>
  <si>
    <t xml:space="preserve">FORESTAL LA RAMA S.A.                             </t>
  </si>
  <si>
    <t>Av. Alicia Moreau de Justo</t>
  </si>
  <si>
    <t>Cliente 21</t>
  </si>
  <si>
    <t xml:space="preserve">30-70946525-9   </t>
  </si>
  <si>
    <t xml:space="preserve">FORESTAL PARANA SA                                </t>
  </si>
  <si>
    <t>Bélgica</t>
  </si>
  <si>
    <t>Cliente 22</t>
  </si>
  <si>
    <t xml:space="preserve">30-70712701-1   </t>
  </si>
  <si>
    <t xml:space="preserve">FORESTAL PIRAY GUAZU SRL                          </t>
  </si>
  <si>
    <t>Lote 60 A 0</t>
  </si>
  <si>
    <t>Cliente 17</t>
  </si>
  <si>
    <t xml:space="preserve">30-70835993-5   </t>
  </si>
  <si>
    <t xml:space="preserve">30708359935    </t>
  </si>
  <si>
    <t xml:space="preserve">FORESTAL RIO CLARO S.R.L.                         </t>
  </si>
  <si>
    <t>Armando Coste</t>
  </si>
  <si>
    <t>Cliente 18</t>
  </si>
  <si>
    <t xml:space="preserve">30-71105202-6   </t>
  </si>
  <si>
    <t xml:space="preserve">30711052026    </t>
  </si>
  <si>
    <t xml:space="preserve">GRUPO FAVEREAU SRL                                </t>
  </si>
  <si>
    <t xml:space="preserve">AV.ROQUE PEREZ </t>
  </si>
  <si>
    <t>Cliente 23</t>
  </si>
  <si>
    <t xml:space="preserve">30-71005382-7   </t>
  </si>
  <si>
    <t xml:space="preserve">INDUFOR S.R.L.                                       </t>
  </si>
  <si>
    <t>Ruta Nacional 12</t>
  </si>
  <si>
    <t>Cliente 19</t>
  </si>
  <si>
    <t xml:space="preserve">20-08408926-6   </t>
  </si>
  <si>
    <t xml:space="preserve">MATTIVE ANGEL FRANCISCO                           </t>
  </si>
  <si>
    <t>Malvinas</t>
  </si>
  <si>
    <t>Cliente 24</t>
  </si>
  <si>
    <t xml:space="preserve">30-50927315-0   </t>
  </si>
  <si>
    <t xml:space="preserve">PUERTO LAHARRAGUE S.A.                            </t>
  </si>
  <si>
    <t>Paraguay</t>
  </si>
  <si>
    <t>G</t>
  </si>
  <si>
    <t>CABA</t>
  </si>
  <si>
    <t>Cliente 25</t>
  </si>
  <si>
    <t xml:space="preserve">30-59254786-0   </t>
  </si>
  <si>
    <t xml:space="preserve">30592547860    </t>
  </si>
  <si>
    <t xml:space="preserve">REIHLE HNOS SRL                                   </t>
  </si>
  <si>
    <t>Av. San Martín</t>
  </si>
  <si>
    <t>Cliente 26</t>
  </si>
  <si>
    <t xml:space="preserve">30-67243480-3   </t>
  </si>
  <si>
    <t xml:space="preserve">TAEDA S.A.                                        </t>
  </si>
  <si>
    <t>Cliente 27</t>
  </si>
  <si>
    <t xml:space="preserve">30-59084495-7   </t>
  </si>
  <si>
    <t xml:space="preserve">TOLL MADERAS SRL                                  </t>
  </si>
  <si>
    <t>Av. El Fundador</t>
  </si>
  <si>
    <t>Cliente 28</t>
  </si>
  <si>
    <t xml:space="preserve">30-71031237-7   </t>
  </si>
  <si>
    <t xml:space="preserve">30-71031237-7  </t>
  </si>
  <si>
    <t xml:space="preserve">VISTA VERDE SA                                    </t>
  </si>
  <si>
    <t>Cliente 29</t>
  </si>
  <si>
    <t>33-69815650-9</t>
  </si>
  <si>
    <t>Mimen S.R.L.</t>
  </si>
  <si>
    <t>Av 1º de Mayo</t>
  </si>
  <si>
    <t>Cliente 30</t>
  </si>
  <si>
    <t>33-70832113-9</t>
  </si>
  <si>
    <t>Cia Latina S.R.L.</t>
  </si>
  <si>
    <t>Av Victoria Aguirre</t>
  </si>
  <si>
    <t>Cliente 31</t>
  </si>
  <si>
    <t>30-70999305-0</t>
  </si>
  <si>
    <t>5314997-5</t>
  </si>
  <si>
    <t>Aserradero Jeske S.A.</t>
  </si>
  <si>
    <t>Ruta Prov. 5, km 8  Lote 150</t>
  </si>
  <si>
    <t>Cliente 32</t>
  </si>
  <si>
    <t>30-52533161-6</t>
  </si>
  <si>
    <t>913593-7</t>
  </si>
  <si>
    <t xml:space="preserve">LIPSIA SA INMOB COM Y FIN                         </t>
  </si>
  <si>
    <t>Av. Corrientes</t>
  </si>
  <si>
    <t>Cliente 33</t>
  </si>
  <si>
    <t>30-70788734-2</t>
  </si>
  <si>
    <t>057161-5</t>
  </si>
  <si>
    <t>London Free Zone S.A.</t>
  </si>
  <si>
    <t>RUTA 12</t>
  </si>
  <si>
    <t>Cliente 34</t>
  </si>
  <si>
    <t>30-70993361-9</t>
  </si>
  <si>
    <t>Tembiapo S.A.</t>
  </si>
  <si>
    <t>Colón</t>
  </si>
  <si>
    <t>Cliente 35</t>
  </si>
  <si>
    <t xml:space="preserve">30-59885982-1   </t>
  </si>
  <si>
    <t xml:space="preserve">DUCON SA                                          </t>
  </si>
  <si>
    <t>Jujuy</t>
  </si>
  <si>
    <t>Cliente 36</t>
  </si>
  <si>
    <t xml:space="preserve">30-70732525-5   </t>
  </si>
  <si>
    <t xml:space="preserve">INCOMAC S.R.L.                                    </t>
  </si>
  <si>
    <t>Cte Rosales</t>
  </si>
  <si>
    <t>Cliente 37</t>
  </si>
  <si>
    <t xml:space="preserve">20-08408926-6  </t>
  </si>
  <si>
    <t xml:space="preserve">ISLAS MALVINAS </t>
  </si>
  <si>
    <t>Cliente 38</t>
  </si>
  <si>
    <t xml:space="preserve">20-25496752-2   </t>
  </si>
  <si>
    <t xml:space="preserve">METNER RONY ALEXIS                                </t>
  </si>
  <si>
    <t>VELEZ SARSFIELD</t>
  </si>
  <si>
    <t>Cliente 39</t>
  </si>
  <si>
    <t>30-70808672-6</t>
  </si>
  <si>
    <t>663762-9</t>
  </si>
  <si>
    <t>HORMICON SRL</t>
  </si>
  <si>
    <t xml:space="preserve">SANTA CATALINA </t>
  </si>
  <si>
    <t>Cliente 40</t>
  </si>
  <si>
    <t>30-59876519-3</t>
  </si>
  <si>
    <t>740385-2</t>
  </si>
  <si>
    <t>ESTABLECIMIENTO SANTA ANA SA</t>
  </si>
  <si>
    <t>Cliente 41</t>
  </si>
  <si>
    <t>30-71008366-1</t>
  </si>
  <si>
    <t xml:space="preserve">DASS EL DORADO SRL                                </t>
  </si>
  <si>
    <t>Alberto Bejar Barrios</t>
  </si>
  <si>
    <t>Cliente 42</t>
  </si>
  <si>
    <t>30-71026320-1</t>
  </si>
  <si>
    <t>-</t>
  </si>
  <si>
    <t xml:space="preserve">EPELBAUM S.R.L.                                   </t>
  </si>
  <si>
    <t>Acevedo</t>
  </si>
  <si>
    <t>Cliente 43</t>
  </si>
  <si>
    <t>30-71099777-9</t>
  </si>
  <si>
    <t xml:space="preserve">MISIONES CONSTRUCTORA E INMOBILIARIA S.R.L.       </t>
  </si>
  <si>
    <t>Larrea</t>
  </si>
  <si>
    <t>Cliente 44</t>
  </si>
  <si>
    <t>20-17093849-7</t>
  </si>
  <si>
    <t xml:space="preserve">NARDELLI ALESIO ROBERTO                           </t>
  </si>
  <si>
    <t>Av. Pte Peron</t>
  </si>
  <si>
    <t>CHACO</t>
  </si>
  <si>
    <t>Cliente 45</t>
  </si>
  <si>
    <t>30-60557023-9</t>
  </si>
  <si>
    <t>SOMRAU E HIJOS S.A.</t>
  </si>
  <si>
    <t>J.D. Peron</t>
  </si>
  <si>
    <t>Cliente 46</t>
  </si>
  <si>
    <t>30-71024923-3</t>
  </si>
  <si>
    <t>ESTABLECIMIENTO LA PERA S.R.L.</t>
  </si>
  <si>
    <t>Ruta Nac. 12 km 1519</t>
  </si>
  <si>
    <t>Cliente 47</t>
  </si>
  <si>
    <t>30-68513500-7</t>
  </si>
  <si>
    <t>SUNSET PORT S.A.</t>
  </si>
  <si>
    <t>AV. TRES FRONTERAS</t>
  </si>
  <si>
    <t>Cliente 48</t>
  </si>
  <si>
    <t>30-50883497-3</t>
  </si>
  <si>
    <t>LA CACHUERA S.A</t>
  </si>
  <si>
    <t>AV. RADEMACHER</t>
  </si>
  <si>
    <t>Cliente 49</t>
  </si>
  <si>
    <t>30-57535063-8</t>
  </si>
  <si>
    <t>GRUBER HERMANOS SOC HECHO</t>
  </si>
  <si>
    <t>RUTA PROV. 17 KM 31</t>
  </si>
  <si>
    <t>Cliente 50</t>
  </si>
  <si>
    <t>20-22286737-2</t>
  </si>
  <si>
    <t>KLEIVEN JOHN</t>
  </si>
  <si>
    <t>AV. DE LAS AMERICAS</t>
  </si>
  <si>
    <t>C</t>
  </si>
  <si>
    <t>Cliente 51</t>
  </si>
  <si>
    <t>30-71212548-5</t>
  </si>
  <si>
    <t>669808-2</t>
  </si>
  <si>
    <t xml:space="preserve">QUILLUN  S.R.L                                    </t>
  </si>
  <si>
    <t>Avellaneda</t>
  </si>
  <si>
    <t>Santiago del Estero</t>
  </si>
  <si>
    <t>Cliente 52</t>
  </si>
  <si>
    <t>30-71217751-5</t>
  </si>
  <si>
    <t>Fideicomiso Manglar</t>
  </si>
  <si>
    <t>Moritán</t>
  </si>
  <si>
    <t>Cliente 53</t>
  </si>
  <si>
    <t xml:space="preserve">20-18340612-5   </t>
  </si>
  <si>
    <t xml:space="preserve">TRUMPP ERNESTO WALTERIO                           </t>
  </si>
  <si>
    <t>Ruta Nac. 12</t>
  </si>
  <si>
    <t>Cliente 54</t>
  </si>
  <si>
    <t xml:space="preserve">30-59188203-8   </t>
  </si>
  <si>
    <t xml:space="preserve">CANTERA ELDORADO S.A                              </t>
  </si>
  <si>
    <t>Christiansen</t>
  </si>
  <si>
    <t>PB</t>
  </si>
  <si>
    <t>Cliente 55</t>
  </si>
  <si>
    <t xml:space="preserve">27-22273275-7   </t>
  </si>
  <si>
    <t xml:space="preserve">WAESSLE MARIELA FABIANA                           </t>
  </si>
  <si>
    <t>Aconcagua</t>
  </si>
  <si>
    <t>Cliente 56</t>
  </si>
  <si>
    <t xml:space="preserve">30-70783217-3   </t>
  </si>
  <si>
    <t xml:space="preserve">EL CERRO S.R.L                                    </t>
  </si>
  <si>
    <t>Av Hipólito Irigoyen</t>
  </si>
  <si>
    <t>Cliente 57</t>
  </si>
  <si>
    <t xml:space="preserve">30-71026519-0   </t>
  </si>
  <si>
    <t xml:space="preserve">SAUCEDO   SRL                                     </t>
  </si>
  <si>
    <t>Chubut</t>
  </si>
  <si>
    <t>Cliente 58</t>
  </si>
  <si>
    <t xml:space="preserve">20-12440427-5   </t>
  </si>
  <si>
    <t xml:space="preserve">GERGOFF JORGE                                     </t>
  </si>
  <si>
    <t>Ruta Nac. 12 km 48</t>
  </si>
  <si>
    <t>CORRIENTES</t>
  </si>
  <si>
    <t>Cliente 59</t>
  </si>
  <si>
    <t xml:space="preserve">30-71017863-8   </t>
  </si>
  <si>
    <t xml:space="preserve">30710178638    </t>
  </si>
  <si>
    <t xml:space="preserve">RAMSES S.R.L.                                     </t>
  </si>
  <si>
    <t>Avenida Uruguay</t>
  </si>
  <si>
    <t>Cliente 60</t>
  </si>
  <si>
    <t>33-67241019-9</t>
  </si>
  <si>
    <t xml:space="preserve">BOR COM S.A.                                      </t>
  </si>
  <si>
    <t>Estados Unidos</t>
  </si>
  <si>
    <t>Cliente 61</t>
  </si>
  <si>
    <t>27-04264092-7</t>
  </si>
  <si>
    <t>AYUE, MARTA CRISTINA</t>
  </si>
  <si>
    <t>Av Eva Perón y Caraguata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</si>
  <si>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</si>
  <si>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</si>
  <si>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</si>
  <si>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</si>
  <si>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</si>
  <si>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</si>
  <si>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</si>
  <si>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</si>
  <si>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</si>
  <si>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</si>
  <si>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</si>
  <si>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</si>
  <si>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</si>
  <si>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</si>
  <si>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</si>
  <si>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</si>
  <si>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</si>
  <si>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</si>
  <si>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</si>
  <si>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</si>
  <si>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</si>
  <si>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</si>
  <si>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</si>
  <si>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</si>
  <si>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</si>
  <si>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</si>
  <si>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</si>
  <si>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</si>
  <si>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</si>
  <si>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</si>
  <si>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</si>
  <si>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</si>
  <si>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</si>
  <si>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</si>
  <si>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</si>
  <si>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</si>
  <si>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</si>
  <si>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</si>
  <si>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</si>
  <si>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 xml:space="preserve">TRANSPORTISTAS </t>
  </si>
  <si>
    <t xml:space="preserve">FORMATOS </t>
  </si>
  <si>
    <t>Nro de Ingresos Brutos: colocar los ultimos 7 digitos s/guiones (son los nros. Que estan detrás de los informados en la columna anterior)</t>
  </si>
  <si>
    <t>Colocar la Razón Social del cliente completa</t>
  </si>
  <si>
    <t>Colocar el domicilio del Transportista, (entre A-Z)</t>
  </si>
  <si>
    <r>
      <t>Debe ir el codigo del Departamento</t>
    </r>
    <r>
      <rPr>
        <b/>
        <sz val="10"/>
        <rFont val="Arial"/>
        <family val="2"/>
      </rPr>
      <t xml:space="preserve"> (tabla anexa 1-Depart.Transp.)</t>
    </r>
  </si>
  <si>
    <r>
      <t xml:space="preserve">Debe ir el codigo de la Localidad </t>
    </r>
    <r>
      <rPr>
        <b/>
        <sz val="10"/>
        <rFont val="Arial"/>
        <family val="2"/>
      </rPr>
      <t>(tabla anexa 2-Localidad.Transp.)</t>
    </r>
  </si>
  <si>
    <t>El Cód. Postal corresponde al Departamento y Municipio del Transportista,(Hasta 4 digitos, entre 0-9)</t>
  </si>
  <si>
    <t>En caso que el transportista sea de otra provincia se debe completar este campo con la localidad,(Hasta 30 digitos entre 0-9, A-Z)</t>
  </si>
  <si>
    <t>En caso que el transportista sea de otra provincia se debe completar este campo,(Hasta 30 digitos entre 0-9, A-Z)</t>
  </si>
  <si>
    <r>
      <t xml:space="preserve">Nro. De identificación unica/tributaria. </t>
    </r>
    <r>
      <rPr>
        <b/>
        <sz val="10"/>
        <rFont val="Arial"/>
        <family val="2"/>
      </rPr>
      <t>Si es extranjero</t>
    </r>
    <r>
      <rPr>
        <sz val="10"/>
        <rFont val="Arial"/>
        <family val="2"/>
      </rPr>
      <t>,(20 digitos entre 0-9, A-Z)</t>
    </r>
  </si>
  <si>
    <r>
      <t xml:space="preserve">Pais de origen del Transportista. </t>
    </r>
    <r>
      <rPr>
        <b/>
        <sz val="10"/>
        <rFont val="Arial"/>
        <family val="2"/>
      </rPr>
      <t>Si es extranjero</t>
    </r>
    <r>
      <rPr>
        <sz val="10"/>
        <rFont val="Arial"/>
        <family val="2"/>
      </rPr>
      <t>,(Hasta 30 digitos entre 0-9, A-Z)</t>
    </r>
  </si>
  <si>
    <t>Cuit del Transportista</t>
  </si>
  <si>
    <t>Jurisdiccion del Transportista</t>
  </si>
  <si>
    <t>Nro. De Inscripcion de Convenio del Transportitsta</t>
  </si>
  <si>
    <t>Razon Social del Transportista</t>
  </si>
  <si>
    <t>Calle del Transportista</t>
  </si>
  <si>
    <t>Nro. De la calle de Transportista</t>
  </si>
  <si>
    <t>Nro. De Piso del Transportista</t>
  </si>
  <si>
    <t>Oficina del Transportista</t>
  </si>
  <si>
    <t>Departamento del Transportista</t>
  </si>
  <si>
    <t>Localidad del Transportista</t>
  </si>
  <si>
    <t>Código Postal del Transp.</t>
  </si>
  <si>
    <t>Otra Localidad del Transp.</t>
  </si>
  <si>
    <t>Otra Provincia del Transp.</t>
  </si>
  <si>
    <t>IT</t>
  </si>
  <si>
    <t>País</t>
  </si>
  <si>
    <t>Transportista 1</t>
  </si>
  <si>
    <t xml:space="preserve">30-56178540-2   </t>
  </si>
  <si>
    <t xml:space="preserve">AUTOTRANSPORTES ANDESMAR S.A. </t>
  </si>
  <si>
    <t xml:space="preserve">Morón </t>
  </si>
  <si>
    <t>Mendoza</t>
  </si>
  <si>
    <t>Transportista 2</t>
  </si>
  <si>
    <t>Empresa Central Argentino S.A.</t>
  </si>
  <si>
    <t>Buchardo</t>
  </si>
  <si>
    <t>Transportista 3</t>
  </si>
  <si>
    <t>Transportista 4</t>
  </si>
  <si>
    <t xml:space="preserve">30-69659270-1   </t>
  </si>
  <si>
    <t>Alto Titán S.A.</t>
  </si>
  <si>
    <t xml:space="preserve">HILARION DE LA QUINTANA </t>
  </si>
  <si>
    <t>Florida</t>
  </si>
  <si>
    <t>Buenos Aires</t>
  </si>
  <si>
    <t>Transportista 5</t>
  </si>
  <si>
    <t>30-70721568-9</t>
  </si>
  <si>
    <t>Nueva Chevallier S.A.</t>
  </si>
  <si>
    <t>Pedro de Luján</t>
  </si>
  <si>
    <t>Transportista 6</t>
  </si>
  <si>
    <t>30-71128745-7</t>
  </si>
  <si>
    <t>Grateful S.A.</t>
  </si>
  <si>
    <t>Av. 64 - Presidente Perón</t>
  </si>
  <si>
    <t>San Martín</t>
  </si>
  <si>
    <t>Transportista 7</t>
  </si>
  <si>
    <t xml:space="preserve">30-70862822-7   </t>
  </si>
  <si>
    <t>AC André Carga S.R.L.</t>
  </si>
  <si>
    <t>El Aconcagua</t>
  </si>
  <si>
    <t>Transportista 8</t>
  </si>
  <si>
    <t>30-55451433-9</t>
  </si>
  <si>
    <t>Transporte Sauer S.R.L.</t>
  </si>
  <si>
    <t>Av Uruguay</t>
  </si>
  <si>
    <t>Transportista 9</t>
  </si>
  <si>
    <t xml:space="preserve">30-60419455-1   </t>
  </si>
  <si>
    <t>Forestal La Rama S.A.</t>
  </si>
  <si>
    <t>Transportista 10</t>
  </si>
  <si>
    <t>30-68515285-8</t>
  </si>
  <si>
    <t>Jet Paq S.A.</t>
  </si>
  <si>
    <t>Bouchard</t>
  </si>
  <si>
    <t>Transportista 11</t>
  </si>
  <si>
    <t>20-16332634-6</t>
  </si>
  <si>
    <t>David Hector Aclia</t>
  </si>
  <si>
    <t>Solari</t>
  </si>
  <si>
    <t>Transportista 12</t>
  </si>
  <si>
    <t xml:space="preserve">30-70892615-5   </t>
  </si>
  <si>
    <t>020684-9</t>
  </si>
  <si>
    <t>Transportes Unión S.A.</t>
  </si>
  <si>
    <t xml:space="preserve">Hipolito Yrigoyen </t>
  </si>
  <si>
    <t>Comodoro Rivadavia</t>
  </si>
  <si>
    <t>Transportista 13</t>
  </si>
  <si>
    <t>30-71091392-3</t>
  </si>
  <si>
    <t>Madetrans S.A.</t>
  </si>
  <si>
    <t>PRINGLES Y ANTARTIDA ARGENTINA</t>
  </si>
  <si>
    <t>General Gutierrez</t>
  </si>
  <si>
    <t>Transportista 14</t>
  </si>
  <si>
    <t xml:space="preserve">20-27184228-8   </t>
  </si>
  <si>
    <t>Emilio Frontini</t>
  </si>
  <si>
    <t>PASCO</t>
  </si>
  <si>
    <t>Ramos Mejía</t>
  </si>
  <si>
    <t>Transportista 15</t>
  </si>
  <si>
    <t>5314997</t>
  </si>
  <si>
    <t>Transportista 16</t>
  </si>
  <si>
    <t>30-56292411-2</t>
  </si>
  <si>
    <t>Expreso Singer S.A.</t>
  </si>
  <si>
    <t xml:space="preserve">Uruguay </t>
  </si>
  <si>
    <t>Transportista 17</t>
  </si>
  <si>
    <t xml:space="preserve">33-71104306-9   </t>
  </si>
  <si>
    <t>Via Cargo S.A.</t>
  </si>
  <si>
    <t>Carlos Pellegrini</t>
  </si>
  <si>
    <t>Transportista 18</t>
  </si>
  <si>
    <t>30-60150277-8</t>
  </si>
  <si>
    <t>Andesmar Cargas S.A.</t>
  </si>
  <si>
    <t xml:space="preserve">Rodriguez Peña </t>
  </si>
  <si>
    <t>Luzuriaga</t>
  </si>
  <si>
    <t>Transportista 19</t>
  </si>
  <si>
    <t>Transportista 20</t>
  </si>
  <si>
    <t>30-66323318-8</t>
  </si>
  <si>
    <t>161408-8</t>
  </si>
  <si>
    <t>SERVICIOS DEL ESTE SA</t>
  </si>
  <si>
    <t>MORENO</t>
  </si>
  <si>
    <t>1000-1499</t>
  </si>
  <si>
    <t>CAPITAL FEDERAL</t>
  </si>
  <si>
    <t>BUENOS AIRES</t>
  </si>
  <si>
    <t>Transportista 21</t>
  </si>
  <si>
    <t xml:space="preserve">30-71014544-6   </t>
  </si>
  <si>
    <t>30-71014544-6</t>
  </si>
  <si>
    <t>TRANSPORTE SANTA LUCIA S.A.</t>
  </si>
  <si>
    <t>RUTA 12 KM 5.5</t>
  </si>
  <si>
    <t>Transportista 22</t>
  </si>
  <si>
    <t>Transportista 23</t>
  </si>
  <si>
    <t>Transportista 24</t>
  </si>
  <si>
    <t>20-26425859-7</t>
  </si>
  <si>
    <t>546193-3</t>
  </si>
  <si>
    <t>VOGEL SERGIO OMAR</t>
  </si>
  <si>
    <t>SECCION COLONIA</t>
  </si>
  <si>
    <t>LOTE 190</t>
  </si>
  <si>
    <t>Transportista 25</t>
  </si>
  <si>
    <t>FORESTAL LAS CONIFERAS S.A.</t>
  </si>
  <si>
    <t>JUAN PABLO II Y ARAUCARIA</t>
  </si>
  <si>
    <t>Transportista 26</t>
  </si>
  <si>
    <t>30-62629625-0</t>
  </si>
  <si>
    <t>Crucero del Norte SRL</t>
  </si>
  <si>
    <t>RUTA 12 KM 8,5</t>
  </si>
  <si>
    <t>Transportista 27</t>
  </si>
  <si>
    <t xml:space="preserve">20-20241951-9   </t>
  </si>
  <si>
    <t>20-20241951-9</t>
  </si>
  <si>
    <t>TRANSPORTE KOPP ROBERTO</t>
  </si>
  <si>
    <t>RUTA 12 KM 98</t>
  </si>
  <si>
    <t>Transportista 28</t>
  </si>
  <si>
    <t xml:space="preserve">30-70818744-1   </t>
  </si>
  <si>
    <t xml:space="preserve">AREMAT PUERTO SRL                                 </t>
  </si>
  <si>
    <t>Z.ARENERA CANAL DERIV.NORTE 0 - NO DETERMINADO : puerto stafe</t>
  </si>
  <si>
    <t>Santa Fe</t>
  </si>
  <si>
    <t>Transportista 29</t>
  </si>
  <si>
    <t xml:space="preserve">30-68916309-9   </t>
  </si>
  <si>
    <t>PACINI LAURA NYDIA Y PACINI RICARDO ENRIQUE</t>
  </si>
  <si>
    <t xml:space="preserve">BV OROÑO </t>
  </si>
  <si>
    <t>Transportista 30</t>
  </si>
  <si>
    <t>30-64140555-4</t>
  </si>
  <si>
    <t>AEROLINEAS ARGENTINAS SOCIEDAD ANONIMA</t>
  </si>
  <si>
    <t>Rafael Obligado</t>
  </si>
  <si>
    <t>Transportista 31</t>
  </si>
  <si>
    <t>TRANSPORTES FEDECAR S.A.</t>
  </si>
  <si>
    <t xml:space="preserve">El Zonda </t>
  </si>
  <si>
    <t>Transportista 32</t>
  </si>
  <si>
    <t>30-61863893-2</t>
  </si>
  <si>
    <t>EXPRESO ALEM SRL</t>
  </si>
  <si>
    <t>Ruta Nac 14 Lote 46</t>
  </si>
  <si>
    <t>Transportista 33</t>
  </si>
  <si>
    <t>Transportista 34</t>
  </si>
  <si>
    <t>Transportista 35</t>
  </si>
  <si>
    <t>Transportista 36</t>
  </si>
  <si>
    <t>Transportista 37</t>
  </si>
  <si>
    <t>Transportista 38</t>
  </si>
  <si>
    <t>Transportista 40</t>
  </si>
  <si>
    <t>Transportista 41</t>
  </si>
  <si>
    <t>Transportista 42</t>
  </si>
  <si>
    <t>Transportista 43</t>
  </si>
  <si>
    <t>Transportista 44</t>
  </si>
  <si>
    <t>Ejemplo 1- Transportista de Misiones</t>
  </si>
  <si>
    <t>27-04407997-1</t>
  </si>
  <si>
    <t>TRANSPORTE YYY SRL</t>
  </si>
  <si>
    <t>domicilio del transportista</t>
  </si>
  <si>
    <t>B</t>
  </si>
  <si>
    <t>Ejemplo 2- Transportista de OTRA PROVINCIA</t>
  </si>
  <si>
    <t>TRANSPORTE SALTA</t>
  </si>
  <si>
    <t>Nombre de la localidad</t>
  </si>
  <si>
    <t>Provincia del Transportista</t>
  </si>
  <si>
    <t>Ejemplo 3- Transportista proveniente de OTRO PAÍS</t>
  </si>
  <si>
    <t>CAMIONES</t>
  </si>
  <si>
    <t>Nombre del país de origen</t>
  </si>
  <si>
    <t>781.4</t>
  </si>
  <si>
    <t xml:space="preserve">EX RUTA 7 KM 781.4 </t>
  </si>
  <si>
    <t>JUANA KOSLAY</t>
  </si>
  <si>
    <t>San Luis</t>
  </si>
  <si>
    <t>AV. MONSEÑOR DE ANDREA</t>
  </si>
  <si>
    <r>
      <t>Localidad</t>
    </r>
    <r>
      <rPr>
        <sz val="12"/>
        <color indexed="8"/>
        <rFont val="Times New Roman"/>
        <family val="1"/>
      </rPr>
      <t>: Debe ir el código:</t>
    </r>
  </si>
  <si>
    <t>Código</t>
  </si>
  <si>
    <t>Descripción</t>
  </si>
  <si>
    <t>APOSTOLES</t>
  </si>
  <si>
    <t>AZARA</t>
  </si>
  <si>
    <t>SAN JOSE</t>
  </si>
  <si>
    <t>TRES CAPONES</t>
  </si>
  <si>
    <t>ARISTOBULO DEL VALLE</t>
  </si>
  <si>
    <t>CAMPO GRANDE</t>
  </si>
  <si>
    <t>2 DE MAYO</t>
  </si>
  <si>
    <t>BONPLAND</t>
  </si>
  <si>
    <t>CANDELARIA</t>
  </si>
  <si>
    <t>CERRO CORA</t>
  </si>
  <si>
    <t>LORETO</t>
  </si>
  <si>
    <t>MARTIRES</t>
  </si>
  <si>
    <t>PROFUNDIDAD</t>
  </si>
  <si>
    <t>SANTA ANA</t>
  </si>
  <si>
    <t>FACHINAL</t>
  </si>
  <si>
    <t>GARUPA</t>
  </si>
  <si>
    <t>POSADAS</t>
  </si>
  <si>
    <t>CONCEPCION DE LA SIERRA</t>
  </si>
  <si>
    <t>SANTA MARIA</t>
  </si>
  <si>
    <t>COLONIA DELICIA</t>
  </si>
  <si>
    <t>COLONIA VICTORIA</t>
  </si>
  <si>
    <t>ELDORADO</t>
  </si>
  <si>
    <t>9 DE JULIO</t>
  </si>
  <si>
    <t>SANTIAGO DE LINIERS</t>
  </si>
  <si>
    <t>BERNARDO DE IRIGOYEN</t>
  </si>
  <si>
    <t>SAN ANTONIO</t>
  </si>
  <si>
    <t>CTE.A.GUACURARI</t>
  </si>
  <si>
    <t>EL SOBERBIO</t>
  </si>
  <si>
    <t>SAN VICENTE</t>
  </si>
  <si>
    <t>COLONIA WANDA</t>
  </si>
  <si>
    <t>PUERTO ESPERANZA</t>
  </si>
  <si>
    <t>PUERTO IGUAZU</t>
  </si>
  <si>
    <t>PUERTO LIBERTAD</t>
  </si>
  <si>
    <t>CAPIOVI</t>
  </si>
  <si>
    <t>EL ALCAZAR</t>
  </si>
  <si>
    <t>GARUHAPE</t>
  </si>
  <si>
    <t>PUERTO LEONI</t>
  </si>
  <si>
    <t>PUERTO RICO</t>
  </si>
  <si>
    <t>RUIZ DE MONTOYA</t>
  </si>
  <si>
    <t>ALMAFUERTE</t>
  </si>
  <si>
    <t>ARROYO DEL MEDIO</t>
  </si>
  <si>
    <t>CAA YARI</t>
  </si>
  <si>
    <t>CERRO AZUL</t>
  </si>
  <si>
    <t>DOS ARROYOS</t>
  </si>
  <si>
    <t>GOBERNADOR LOPEZ</t>
  </si>
  <si>
    <t>LEANDRO N.ALEM</t>
  </si>
  <si>
    <t>OLEGARIO V.ANDRADE</t>
  </si>
  <si>
    <t>CARAGUATAY</t>
  </si>
  <si>
    <t>MONTECARLO</t>
  </si>
  <si>
    <t>PUERTO PIRAY</t>
  </si>
  <si>
    <t>CAMPO RAMON</t>
  </si>
  <si>
    <t>CAMPO VIERA</t>
  </si>
  <si>
    <t>COLONIA ALBERDI</t>
  </si>
  <si>
    <t>GENERAL ALVEAR</t>
  </si>
  <si>
    <t>GUARANI</t>
  </si>
  <si>
    <t>LOS HELECHOS</t>
  </si>
  <si>
    <t>OBERA</t>
  </si>
  <si>
    <t>PANAMBI</t>
  </si>
  <si>
    <t>SAN MARTIN</t>
  </si>
  <si>
    <t>COLONIA POLANA</t>
  </si>
  <si>
    <t>CORPUS</t>
  </si>
  <si>
    <t>GRAL. URQUIZA</t>
  </si>
  <si>
    <t>GOBERNADOR ROCA</t>
  </si>
  <si>
    <t>HIPOLITO IRIGOYEN</t>
  </si>
  <si>
    <t>JARDIN AMERICA</t>
  </si>
  <si>
    <t>SAN IGNACIO</t>
  </si>
  <si>
    <t>SANTO PIPO</t>
  </si>
  <si>
    <t>FLORENTINO AMEGHINO</t>
  </si>
  <si>
    <t>ITACARUARE</t>
  </si>
  <si>
    <t>MOJON GRANDE</t>
  </si>
  <si>
    <t>SAN JAVIER</t>
  </si>
  <si>
    <t>SAN PEDRO</t>
  </si>
  <si>
    <t>ALBA POSSE</t>
  </si>
  <si>
    <t>COLONIA AURORA</t>
  </si>
  <si>
    <t>25 DE MAYO</t>
  </si>
  <si>
    <t>DUCON S.A.</t>
  </si>
  <si>
    <t>30-59885982-1</t>
  </si>
  <si>
    <t>27-21982633-3</t>
  </si>
  <si>
    <t>BEKER ANDREA</t>
  </si>
  <si>
    <t xml:space="preserve">JUJUY (EX 694) </t>
  </si>
  <si>
    <t>TUCUMAN</t>
  </si>
  <si>
    <t xml:space="preserve"> </t>
  </si>
  <si>
    <t>Bajar info de Flowwe: movimientos mensuales de ambas empresas ( PPSA + PSL )</t>
  </si>
  <si>
    <t>http://gpaldatapentaho:8080/flowwe/flowwe.html#</t>
  </si>
  <si>
    <t>clave: eloy</t>
  </si>
  <si>
    <t>Menu/Impuestos:  RM PPSA  / RM PSL</t>
  </si>
  <si>
    <t>FORMATO FECHA PPSA/PSL:</t>
  </si>
  <si>
    <t>BAJAR COMO EXCEL:</t>
  </si>
  <si>
    <t>PEGAR EN "RM FLOW base pega"</t>
  </si>
  <si>
    <t>Ingresar RM manuales ( ver carpeta )</t>
  </si>
  <si>
    <t>Remitos 0042-:</t>
  </si>
  <si>
    <t xml:space="preserve"> son Misiones-Misiones</t>
  </si>
  <si>
    <t>-------------------------&gt;</t>
  </si>
  <si>
    <t>EXCLUIR</t>
  </si>
  <si>
    <t>Remitos 0036-:</t>
  </si>
  <si>
    <t xml:space="preserve">Remitos con descripcion de OT  al pié de página ( abajo izquierda ): merc sale con RM de liquidación, no sale a la calle----------------&gt; </t>
  </si>
  <si>
    <t>RM 0039 y RM en Moneda Extranjera: ingresar valor manualmente, uno por uno</t>
  </si>
  <si>
    <t>Cuenta corriente PSL:</t>
  </si>
  <si>
    <t>LAHARRAGUE CHODORGE S.A.</t>
  </si>
  <si>
    <t>30-59929817-3</t>
  </si>
  <si>
    <t>20-10914017-2</t>
  </si>
  <si>
    <t xml:space="preserve">MUT VICENTE ALFONZO </t>
  </si>
  <si>
    <t>CERAMICA GARUHAPE SRL</t>
  </si>
  <si>
    <t>30-61046672-5</t>
  </si>
  <si>
    <t>RUTA NACIONAL 12 KM 1523</t>
  </si>
  <si>
    <t>LOTE 28 SECC. 1ERA</t>
  </si>
  <si>
    <t>BATALLA DE OBLIGADO</t>
  </si>
  <si>
    <r>
      <t>Departamento</t>
    </r>
    <r>
      <rPr>
        <sz val="12"/>
        <color indexed="8"/>
        <rFont val="Times New Roman"/>
        <family val="1"/>
      </rPr>
      <t>: Debe ir el código:</t>
    </r>
  </si>
  <si>
    <t>APÓSTOLES</t>
  </si>
  <si>
    <t>CAINGUAS</t>
  </si>
  <si>
    <t>CAPITAL</t>
  </si>
  <si>
    <t>CONCEPCION</t>
  </si>
  <si>
    <t>M BELGRANO</t>
  </si>
  <si>
    <t>GUARANÍ</t>
  </si>
  <si>
    <t>IGUAZÚ</t>
  </si>
  <si>
    <t>SAN MARTÍN</t>
  </si>
  <si>
    <t>L.N.ALEM</t>
  </si>
  <si>
    <t>OBERÁ</t>
  </si>
  <si>
    <t>S.IGNACIO</t>
  </si>
  <si>
    <t>S.JAVIER</t>
  </si>
  <si>
    <t>S.PEDRO</t>
  </si>
  <si>
    <t>FORESTAL LA RAMA S.A.</t>
  </si>
  <si>
    <t>30-61190607-9</t>
  </si>
  <si>
    <t>30-71512153-7</t>
  </si>
  <si>
    <t>HORMITRANS SRL</t>
  </si>
  <si>
    <t xml:space="preserve">ALBERDI </t>
  </si>
  <si>
    <t>NORDESTE PERFORACIONES S.R.L.</t>
  </si>
  <si>
    <t>30-70993837-8</t>
  </si>
  <si>
    <t>0017</t>
  </si>
  <si>
    <t>00000698</t>
  </si>
  <si>
    <t>33-71104306-9</t>
  </si>
  <si>
    <t>VIA CARGO S.A.</t>
  </si>
  <si>
    <t>RUTAS DEL MERCOSUR SAT</t>
  </si>
  <si>
    <t>30-70838371-2</t>
  </si>
  <si>
    <t>00021555</t>
  </si>
  <si>
    <t>27-14888391-8</t>
  </si>
  <si>
    <t>GERBER LILIANA BEATRIZ</t>
  </si>
  <si>
    <t>PETROVALLE SOCIEDAD ANONIMA</t>
  </si>
  <si>
    <t>30-57236539-1</t>
  </si>
  <si>
    <t>00021556</t>
  </si>
  <si>
    <t>CASINO CLUB SOCIEDAD ANONIMA</t>
  </si>
  <si>
    <t>30-64428602-5</t>
  </si>
  <si>
    <t>00021577</t>
  </si>
  <si>
    <t>20-40197430-0</t>
  </si>
  <si>
    <t>CHESANI CESAR OMAR</t>
  </si>
  <si>
    <t xml:space="preserve">25 DE MAYO </t>
  </si>
  <si>
    <t>COMODORO RIVADAVIA</t>
  </si>
  <si>
    <t>LAS AMERICAS</t>
  </si>
  <si>
    <t>COMANDANTE ANDRESITO</t>
  </si>
  <si>
    <t>SANTIAGO DEL ESTERO</t>
  </si>
  <si>
    <t>CARLOS PELLEGRINI</t>
  </si>
  <si>
    <t>ENTRE RIOS Y BOMPLAND</t>
  </si>
  <si>
    <t>Nro Convenio</t>
  </si>
  <si>
    <t>Razón social</t>
  </si>
  <si>
    <t xml:space="preserve">CUIT </t>
  </si>
  <si>
    <t>Domicilio</t>
  </si>
  <si>
    <t>Código Localidad</t>
  </si>
  <si>
    <t>CLIENTE</t>
  </si>
  <si>
    <t>TRANSPORTISTA</t>
  </si>
  <si>
    <t>Tipo Comprobante</t>
  </si>
  <si>
    <t>REMITO R</t>
  </si>
  <si>
    <t>Suc + Nro Comprobante</t>
  </si>
  <si>
    <t>FECHA</t>
  </si>
  <si>
    <t>Monto Operación Bruta</t>
  </si>
  <si>
    <t>COMPROBANTE</t>
  </si>
  <si>
    <t>0007-0000007</t>
  </si>
  <si>
    <t>0007-0000008</t>
  </si>
  <si>
    <t>0007-0000009</t>
  </si>
  <si>
    <t>0007-0000010</t>
  </si>
  <si>
    <t>0007-0000011</t>
  </si>
  <si>
    <t>0007-0000012</t>
  </si>
  <si>
    <t>0007-0000013</t>
  </si>
  <si>
    <t>0007-0000014</t>
  </si>
  <si>
    <t>30-71474344-5</t>
  </si>
  <si>
    <t>Pedernera 2410, Posadas</t>
  </si>
  <si>
    <t xml:space="preserve"> 30-70785189-5</t>
  </si>
  <si>
    <t>Ruta 14 Km 1.081   Oberá, Misiones</t>
  </si>
  <si>
    <t>Transporte Garay SA</t>
  </si>
  <si>
    <t>0017-00001146</t>
  </si>
  <si>
    <t xml:space="preserve">Pedernera </t>
  </si>
  <si>
    <t>TRIWE S.R.L.</t>
  </si>
  <si>
    <t>RUTA 14 KM   1081</t>
  </si>
  <si>
    <t>30-70785189-5</t>
  </si>
  <si>
    <t>COOPERATIVA DE ELECTRICIDAD DE MONTECARLO LTDA</t>
  </si>
  <si>
    <t>30-54573798-8</t>
  </si>
  <si>
    <t>Cesar Omar Chesani</t>
  </si>
  <si>
    <t>SAN ANTONIO 1458 - BARRIO : JANSSEN
LEANDRO N. ALEM 
3315-MISIONES</t>
  </si>
  <si>
    <t>0007-00022168</t>
  </si>
  <si>
    <t>EL LIBERTADOR 2541, Montecarlo</t>
  </si>
  <si>
    <t>OFICINA DE SERVICIOS PARA PROYECTOS</t>
  </si>
  <si>
    <t>30-71023386-8</t>
  </si>
  <si>
    <t>CERRITO 382 P.3 CABA</t>
  </si>
  <si>
    <t>RC REDES ELECTRICAS Y MONTAJES SRL</t>
  </si>
  <si>
    <t>30-71212708-9</t>
  </si>
  <si>
    <t>CANGALLO 3669 - INGENIERO PABLO NOGUES</t>
  </si>
  <si>
    <t>0007-00022257</t>
  </si>
  <si>
    <t>0007-00022258</t>
  </si>
  <si>
    <t>EL CERRO SRL</t>
  </si>
  <si>
    <t>30-70783217-3</t>
  </si>
  <si>
    <t>AV HIPOLITO IRIGOYEN 0</t>
  </si>
  <si>
    <t>EL DORADO</t>
  </si>
  <si>
    <t>VIA CARGO</t>
  </si>
  <si>
    <t>0015-00000147</t>
  </si>
  <si>
    <t>AV. LOPE DE VEGA 2730 - VILLA DEVOTO, CABA</t>
  </si>
  <si>
    <t>* GIUDICE HNOS S.R.L.</t>
  </si>
  <si>
    <t>30-71084768-8</t>
  </si>
  <si>
    <t>AVDA. LUCAS BRAULIO ARECO 5380 _ POSADAS _ MISIONES</t>
  </si>
  <si>
    <t>Remito R</t>
  </si>
  <si>
    <t>0017-00003534</t>
  </si>
  <si>
    <t>* FERNANDEZ ANGEL RAMON</t>
  </si>
  <si>
    <t>20-17008585-0</t>
  </si>
  <si>
    <t>RIO NEGRO 91 _ OBERA _ MISIONES</t>
  </si>
  <si>
    <t>0017-00004583</t>
  </si>
  <si>
    <t>Expreso Oberá SRL</t>
  </si>
  <si>
    <t>30-50805389-0</t>
  </si>
  <si>
    <t>SARGENTO CABRAL 547 / OBERA / 3360-MISIONES</t>
  </si>
  <si>
    <t>*COLLOQUIA SRL</t>
  </si>
  <si>
    <t>30-71525737-4</t>
  </si>
  <si>
    <t>LAMADRID 550 P.403 _ ROSARIO SUD _ SANTA FE</t>
  </si>
  <si>
    <t>*GARCIA AGUSTIN ARSENIO</t>
  </si>
  <si>
    <t>20-11515495-9</t>
  </si>
  <si>
    <t>FRAY MAMERTO ESQUIU 261 _ PUERTO IGUAZU _ MISIONES</t>
  </si>
  <si>
    <t>SANTA FE</t>
  </si>
  <si>
    <t>0017-00004882</t>
  </si>
  <si>
    <t>0017-00004804</t>
  </si>
  <si>
    <t>Expreso Brio SRL</t>
  </si>
  <si>
    <t>30-70153026-4</t>
  </si>
  <si>
    <t>Provincias Unidas 590, Rosario , Pcia Santa Fe</t>
  </si>
  <si>
    <t>*SUCESION DE MALFITANO GASPAR CARLOS</t>
  </si>
  <si>
    <t>20-10968865-8</t>
  </si>
  <si>
    <t>RUTA 12 8151 _ POSADAS _ MISIONES</t>
  </si>
  <si>
    <t>RC Redes Eléctricas y Montajes  SRL</t>
  </si>
  <si>
    <t xml:space="preserve"> 30-71212708-9
</t>
  </si>
  <si>
    <t>0017-00005096</t>
  </si>
  <si>
    <t xml:space="preserve">Bouchard 547_CABA </t>
  </si>
  <si>
    <t xml:space="preserve">GUAYAQUIL 538 - PABLO NOGUES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</si>
</sst>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000"/>
  </numFmts>
  <fonts count="26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color rgb="FF000000"/>
      <name val="Calibri"/>
      <family val="2"/>
    </font>
    <font>
      <sz val="10"/>
      <name val="Arial"/>
      <family val="2"/>
      <charset val="1"/>
    </font>
    <font>
      <u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u/>
      <sz val="10"/>
      <color rgb="FFFF000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6600"/>
        <bgColor rgb="FFFA7D00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rgb="FFFA7D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A7D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A7D00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1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/>
    <xf numFmtId="0" fontId="4" fillId="0" borderId="5" xfId="0" applyFont="1" applyFill="1" applyBorder="1" applyAlignment="1">
      <alignment horizontal="left" vertical="top" wrapText="1"/>
    </xf>
    <xf numFmtId="4" fontId="7" fillId="0" borderId="6" xfId="0" applyNumberFormat="1" applyFont="1" applyFill="1" applyBorder="1" applyAlignment="1">
      <alignment horizontal="right" vertical="top" wrapText="1"/>
    </xf>
    <xf numFmtId="0" fontId="4" fillId="0" borderId="5" xfId="1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5" xfId="1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6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 wrapText="1"/>
    </xf>
    <xf numFmtId="4" fontId="7" fillId="0" borderId="6" xfId="0" applyNumberFormat="1" applyFont="1" applyFill="1" applyBorder="1" applyAlignment="1">
      <alignment horizontal="right" vertical="center" wrapText="1"/>
    </xf>
    <xf numFmtId="0" fontId="4" fillId="0" borderId="5" xfId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 indent="1"/>
    </xf>
    <xf numFmtId="0" fontId="9" fillId="0" borderId="0" xfId="0" applyFont="1"/>
    <xf numFmtId="0" fontId="12" fillId="3" borderId="9" xfId="0" applyFont="1" applyFill="1" applyBorder="1" applyAlignment="1">
      <alignment vertical="justify"/>
    </xf>
    <xf numFmtId="0" fontId="13" fillId="3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justify"/>
    </xf>
    <xf numFmtId="0" fontId="13" fillId="3" borderId="11" xfId="0" applyFont="1" applyFill="1" applyBorder="1" applyAlignment="1">
      <alignment horizontal="center" vertical="justify"/>
    </xf>
    <xf numFmtId="0" fontId="13" fillId="0" borderId="0" xfId="0" applyFont="1" applyAlignment="1">
      <alignment vertical="justify"/>
    </xf>
    <xf numFmtId="0" fontId="14" fillId="3" borderId="12" xfId="0" applyFont="1" applyFill="1" applyBorder="1" applyAlignment="1">
      <alignment vertical="center"/>
    </xf>
    <xf numFmtId="0" fontId="11" fillId="0" borderId="0" xfId="0" applyFont="1"/>
    <xf numFmtId="0" fontId="11" fillId="3" borderId="15" xfId="0" applyFont="1" applyFill="1" applyBorder="1"/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right"/>
    </xf>
    <xf numFmtId="0" fontId="15" fillId="3" borderId="9" xfId="0" applyFont="1" applyFill="1" applyBorder="1" applyAlignment="1">
      <alignment vertical="justify"/>
    </xf>
    <xf numFmtId="0" fontId="11" fillId="3" borderId="11" xfId="0" applyFont="1" applyFill="1" applyBorder="1" applyAlignment="1">
      <alignment horizontal="center" vertical="justify"/>
    </xf>
    <xf numFmtId="0" fontId="14" fillId="3" borderId="12" xfId="0" applyFont="1" applyFill="1" applyBorder="1"/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0" xfId="0" applyFont="1"/>
    <xf numFmtId="0" fontId="0" fillId="3" borderId="13" xfId="0" applyFill="1" applyBorder="1" applyAlignment="1">
      <alignment horizontal="center"/>
    </xf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4" fillId="3" borderId="17" xfId="0" applyFont="1" applyFill="1" applyBorder="1"/>
    <xf numFmtId="0" fontId="11" fillId="3" borderId="18" xfId="0" applyFont="1" applyFill="1" applyBorder="1"/>
    <xf numFmtId="0" fontId="11" fillId="3" borderId="18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right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5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5" fillId="0" borderId="0" xfId="0" applyFont="1"/>
    <xf numFmtId="0" fontId="11" fillId="0" borderId="0" xfId="0" applyFont="1" applyAlignment="1">
      <alignment horizontal="center"/>
    </xf>
    <xf numFmtId="0" fontId="15" fillId="0" borderId="0" xfId="0" applyFont="1" applyBorder="1" applyAlignment="1">
      <alignment horizontal="left"/>
    </xf>
    <xf numFmtId="0" fontId="0" fillId="0" borderId="13" xfId="0" applyBorder="1"/>
    <xf numFmtId="0" fontId="1" fillId="0" borderId="13" xfId="0" applyFont="1" applyBorder="1"/>
    <xf numFmtId="165" fontId="0" fillId="0" borderId="13" xfId="0" applyNumberFormat="1" applyBorder="1"/>
    <xf numFmtId="0" fontId="15" fillId="0" borderId="0" xfId="0" applyFont="1" applyFill="1" applyBorder="1" applyAlignment="1">
      <alignment horizontal="left"/>
    </xf>
    <xf numFmtId="165" fontId="0" fillId="0" borderId="13" xfId="0" applyNumberFormat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1" fontId="0" fillId="0" borderId="13" xfId="0" applyNumberFormat="1" applyBorder="1"/>
    <xf numFmtId="0" fontId="0" fillId="0" borderId="0" xfId="0" applyFont="1"/>
    <xf numFmtId="0" fontId="11" fillId="3" borderId="2" xfId="0" applyFont="1" applyFill="1" applyBorder="1"/>
    <xf numFmtId="0" fontId="11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6" fillId="3" borderId="12" xfId="0" applyFont="1" applyFill="1" applyBorder="1" applyAlignment="1">
      <alignment vertical="center"/>
    </xf>
    <xf numFmtId="0" fontId="0" fillId="3" borderId="13" xfId="0" applyFont="1" applyFill="1" applyBorder="1"/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right"/>
    </xf>
    <xf numFmtId="0" fontId="0" fillId="3" borderId="15" xfId="0" applyFont="1" applyFill="1" applyBorder="1"/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right"/>
    </xf>
    <xf numFmtId="16" fontId="0" fillId="3" borderId="15" xfId="0" applyNumberFormat="1" applyFont="1" applyFill="1" applyBorder="1"/>
    <xf numFmtId="0" fontId="17" fillId="3" borderId="13" xfId="0" applyFont="1" applyFill="1" applyBorder="1"/>
    <xf numFmtId="0" fontId="0" fillId="3" borderId="13" xfId="0" applyFont="1" applyFill="1" applyBorder="1" applyAlignment="1">
      <alignment horizontal="right"/>
    </xf>
    <xf numFmtId="0" fontId="0" fillId="3" borderId="14" xfId="0" applyFont="1" applyFill="1" applyBorder="1"/>
    <xf numFmtId="0" fontId="0" fillId="3" borderId="16" xfId="0" applyFont="1" applyFill="1" applyBorder="1" applyAlignment="1">
      <alignment horizontal="left"/>
    </xf>
    <xf numFmtId="0" fontId="0" fillId="3" borderId="15" xfId="0" applyFont="1" applyFill="1" applyBorder="1" applyAlignment="1">
      <alignment horizontal="right"/>
    </xf>
    <xf numFmtId="0" fontId="18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0" fillId="3" borderId="2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" fontId="2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top"/>
    </xf>
    <xf numFmtId="0" fontId="25" fillId="0" borderId="0" xfId="2"/>
    <xf numFmtId="0" fontId="18" fillId="0" borderId="0" xfId="2" applyFont="1" applyBorder="1" applyAlignment="1">
      <alignment horizontal="left" vertical="top" wrapText="1"/>
    </xf>
    <xf numFmtId="0" fontId="20" fillId="0" borderId="13" xfId="2" applyFont="1" applyBorder="1" applyAlignment="1">
      <alignment horizontal="left" vertical="top" wrapText="1"/>
    </xf>
    <xf numFmtId="0" fontId="19" fillId="0" borderId="13" xfId="2" applyFont="1" applyBorder="1" applyAlignment="1">
      <alignment horizontal="left" vertical="top" wrapText="1"/>
    </xf>
    <xf numFmtId="0" fontId="0" fillId="3" borderId="2" xfId="0" applyFont="1" applyFill="1" applyBorder="1" applyAlignment="1">
      <alignment horizontal="left"/>
    </xf>
    <xf numFmtId="0" fontId="4" fillId="0" borderId="22" xfId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4" fontId="2" fillId="9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0" borderId="2" xfId="0" applyBorder="1" applyAlignment="1">
      <alignment horizontal="center" vertical="justify"/>
    </xf>
    <xf numFmtId="0" fontId="0" fillId="0" borderId="8" xfId="0" applyBorder="1" applyAlignment="1">
      <alignment horizontal="center" vertical="justify"/>
    </xf>
    <xf numFmtId="0" fontId="0" fillId="0" borderId="7" xfId="0" applyBorder="1" applyAlignment="1">
      <alignment horizontal="center" vertical="justify"/>
    </xf>
    <xf numFmtId="0" fontId="1" fillId="0" borderId="2" xfId="0" applyFont="1" applyBorder="1" applyAlignment="1">
      <alignment horizontal="center" vertical="justify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justify"/>
    </xf>
    <xf numFmtId="0" fontId="15" fillId="0" borderId="13" xfId="0" applyFont="1" applyBorder="1" applyAlignment="1">
      <alignment horizontal="left"/>
    </xf>
    <xf numFmtId="0" fontId="1" fillId="0" borderId="15" xfId="0" applyFont="1" applyBorder="1" applyAlignment="1">
      <alignment horizontal="center" vertical="justify"/>
    </xf>
    <xf numFmtId="0" fontId="1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20" xfId="2" applyFont="1" applyBorder="1" applyAlignment="1">
      <alignment horizontal="left" vertical="top" wrapText="1"/>
    </xf>
    <xf numFmtId="0" fontId="18" fillId="0" borderId="21" xfId="2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</xdr:row>
      <xdr:rowOff>19050</xdr:rowOff>
    </xdr:from>
    <xdr:to>
      <xdr:col>1</xdr:col>
      <xdr:colOff>628650</xdr:colOff>
      <xdr:row>8</xdr:row>
      <xdr:rowOff>142875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1362075" y="1495425"/>
          <a:ext cx="152400" cy="285750"/>
        </a:xfrm>
        <a:prstGeom prst="upArrow">
          <a:avLst>
            <a:gd name="adj1" fmla="val 50000"/>
            <a:gd name="adj2" fmla="val 3863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400050</xdr:colOff>
      <xdr:row>7</xdr:row>
      <xdr:rowOff>19050</xdr:rowOff>
    </xdr:from>
    <xdr:to>
      <xdr:col>2</xdr:col>
      <xdr:colOff>561975</xdr:colOff>
      <xdr:row>8</xdr:row>
      <xdr:rowOff>133350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2381250" y="1495425"/>
          <a:ext cx="161925" cy="276225"/>
        </a:xfrm>
        <a:prstGeom prst="upArrow">
          <a:avLst>
            <a:gd name="adj1" fmla="val 50000"/>
            <a:gd name="adj2" fmla="val 3863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676275</xdr:colOff>
      <xdr:row>7</xdr:row>
      <xdr:rowOff>28575</xdr:rowOff>
    </xdr:from>
    <xdr:to>
      <xdr:col>3</xdr:col>
      <xdr:colOff>838200</xdr:colOff>
      <xdr:row>8</xdr:row>
      <xdr:rowOff>142875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3524250" y="1504950"/>
          <a:ext cx="161925" cy="276225"/>
        </a:xfrm>
        <a:prstGeom prst="upArrow">
          <a:avLst>
            <a:gd name="adj1" fmla="val 50000"/>
            <a:gd name="adj2" fmla="val 3863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885825</xdr:colOff>
      <xdr:row>7</xdr:row>
      <xdr:rowOff>19050</xdr:rowOff>
    </xdr:from>
    <xdr:to>
      <xdr:col>4</xdr:col>
      <xdr:colOff>1038225</xdr:colOff>
      <xdr:row>8</xdr:row>
      <xdr:rowOff>133350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5114925" y="1495425"/>
          <a:ext cx="152400" cy="276225"/>
        </a:xfrm>
        <a:prstGeom prst="upArrow">
          <a:avLst>
            <a:gd name="adj1" fmla="val 50000"/>
            <a:gd name="adj2" fmla="val 386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704850</xdr:colOff>
      <xdr:row>7</xdr:row>
      <xdr:rowOff>28575</xdr:rowOff>
    </xdr:from>
    <xdr:to>
      <xdr:col>5</xdr:col>
      <xdr:colOff>857250</xdr:colOff>
      <xdr:row>8</xdr:row>
      <xdr:rowOff>133350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7762875" y="1504950"/>
          <a:ext cx="152400" cy="266700"/>
        </a:xfrm>
        <a:prstGeom prst="upArrow">
          <a:avLst>
            <a:gd name="adj1" fmla="val 50000"/>
            <a:gd name="adj2" fmla="val 3863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447675</xdr:colOff>
      <xdr:row>7</xdr:row>
      <xdr:rowOff>9525</xdr:rowOff>
    </xdr:from>
    <xdr:to>
      <xdr:col>6</xdr:col>
      <xdr:colOff>647700</xdr:colOff>
      <xdr:row>8</xdr:row>
      <xdr:rowOff>133350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9077325" y="1485900"/>
          <a:ext cx="200025" cy="285750"/>
        </a:xfrm>
        <a:prstGeom prst="upArrow">
          <a:avLst>
            <a:gd name="adj1" fmla="val 50000"/>
            <a:gd name="adj2" fmla="val 3863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447675</xdr:colOff>
      <xdr:row>7</xdr:row>
      <xdr:rowOff>9525</xdr:rowOff>
    </xdr:from>
    <xdr:to>
      <xdr:col>7</xdr:col>
      <xdr:colOff>590550</xdr:colOff>
      <xdr:row>8</xdr:row>
      <xdr:rowOff>114300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10134600" y="1485900"/>
          <a:ext cx="142875" cy="266700"/>
        </a:xfrm>
        <a:prstGeom prst="upArrow">
          <a:avLst>
            <a:gd name="adj1" fmla="val 50000"/>
            <a:gd name="adj2" fmla="val 3863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485775</xdr:colOff>
      <xdr:row>7</xdr:row>
      <xdr:rowOff>9525</xdr:rowOff>
    </xdr:from>
    <xdr:to>
      <xdr:col>8</xdr:col>
      <xdr:colOff>647700</xdr:colOff>
      <xdr:row>8</xdr:row>
      <xdr:rowOff>142875</xdr:rowOff>
    </xdr:to>
    <xdr:sp macro="" textlink="">
      <xdr:nvSpPr>
        <xdr:cNvPr id="9" name="AutoShape 10"/>
        <xdr:cNvSpPr>
          <a:spLocks noChangeArrowheads="1"/>
        </xdr:cNvSpPr>
      </xdr:nvSpPr>
      <xdr:spPr bwMode="auto">
        <a:xfrm>
          <a:off x="11134725" y="1485900"/>
          <a:ext cx="161925" cy="295275"/>
        </a:xfrm>
        <a:prstGeom prst="upArrow">
          <a:avLst>
            <a:gd name="adj1" fmla="val 50000"/>
            <a:gd name="adj2" fmla="val 3863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371475</xdr:colOff>
      <xdr:row>6</xdr:row>
      <xdr:rowOff>552450</xdr:rowOff>
    </xdr:from>
    <xdr:to>
      <xdr:col>9</xdr:col>
      <xdr:colOff>533400</xdr:colOff>
      <xdr:row>8</xdr:row>
      <xdr:rowOff>133350</xdr:rowOff>
    </xdr:to>
    <xdr:sp macro="" textlink="">
      <xdr:nvSpPr>
        <xdr:cNvPr id="10" name="AutoShape 11"/>
        <xdr:cNvSpPr>
          <a:spLocks noChangeArrowheads="1"/>
        </xdr:cNvSpPr>
      </xdr:nvSpPr>
      <xdr:spPr bwMode="auto">
        <a:xfrm>
          <a:off x="12087225" y="1476375"/>
          <a:ext cx="161925" cy="295275"/>
        </a:xfrm>
        <a:prstGeom prst="upArrow">
          <a:avLst>
            <a:gd name="adj1" fmla="val 50000"/>
            <a:gd name="adj2" fmla="val 3863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7</xdr:row>
      <xdr:rowOff>676275</xdr:rowOff>
    </xdr:from>
    <xdr:to>
      <xdr:col>1</xdr:col>
      <xdr:colOff>552450</xdr:colOff>
      <xdr:row>9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686050" y="1876425"/>
          <a:ext cx="419100" cy="323850"/>
        </a:xfrm>
        <a:prstGeom prst="up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361950</xdr:colOff>
      <xdr:row>7</xdr:row>
      <xdr:rowOff>676275</xdr:rowOff>
    </xdr:from>
    <xdr:to>
      <xdr:col>2</xdr:col>
      <xdr:colOff>571500</xdr:colOff>
      <xdr:row>9</xdr:row>
      <xdr:rowOff>123825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4705350" y="1876425"/>
          <a:ext cx="419100" cy="323850"/>
        </a:xfrm>
        <a:prstGeom prst="up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466725</xdr:colOff>
      <xdr:row>7</xdr:row>
      <xdr:rowOff>685800</xdr:rowOff>
    </xdr:from>
    <xdr:to>
      <xdr:col>3</xdr:col>
      <xdr:colOff>676275</xdr:colOff>
      <xdr:row>9</xdr:row>
      <xdr:rowOff>133350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6667500" y="1885950"/>
          <a:ext cx="419100" cy="323850"/>
        </a:xfrm>
        <a:prstGeom prst="up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638175</xdr:colOff>
      <xdr:row>7</xdr:row>
      <xdr:rowOff>695325</xdr:rowOff>
    </xdr:from>
    <xdr:to>
      <xdr:col>4</xdr:col>
      <xdr:colOff>847725</xdr:colOff>
      <xdr:row>9</xdr:row>
      <xdr:rowOff>142875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9429750" y="1895475"/>
          <a:ext cx="419100" cy="323850"/>
        </a:xfrm>
        <a:prstGeom prst="up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485775</xdr:colOff>
      <xdr:row>8</xdr:row>
      <xdr:rowOff>38100</xdr:rowOff>
    </xdr:from>
    <xdr:to>
      <xdr:col>5</xdr:col>
      <xdr:colOff>657225</xdr:colOff>
      <xdr:row>9</xdr:row>
      <xdr:rowOff>142875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14287500" y="1952625"/>
          <a:ext cx="342900" cy="266700"/>
        </a:xfrm>
        <a:prstGeom prst="upArrow">
          <a:avLst>
            <a:gd name="adj1" fmla="val 50000"/>
            <a:gd name="adj2" fmla="val 2483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419100</xdr:colOff>
      <xdr:row>8</xdr:row>
      <xdr:rowOff>19050</xdr:rowOff>
    </xdr:from>
    <xdr:to>
      <xdr:col>6</xdr:col>
      <xdr:colOff>561975</xdr:colOff>
      <xdr:row>9</xdr:row>
      <xdr:rowOff>133350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16897350" y="1933575"/>
          <a:ext cx="285750" cy="276225"/>
        </a:xfrm>
        <a:prstGeom prst="upArrow">
          <a:avLst>
            <a:gd name="adj1" fmla="val 50000"/>
            <a:gd name="adj2" fmla="val 199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361950</xdr:colOff>
      <xdr:row>8</xdr:row>
      <xdr:rowOff>9525</xdr:rowOff>
    </xdr:from>
    <xdr:to>
      <xdr:col>7</xdr:col>
      <xdr:colOff>523875</xdr:colOff>
      <xdr:row>9</xdr:row>
      <xdr:rowOff>133350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18726150" y="1924050"/>
          <a:ext cx="323850" cy="285750"/>
        </a:xfrm>
        <a:prstGeom prst="upArrow">
          <a:avLst>
            <a:gd name="adj1" fmla="val 50000"/>
            <a:gd name="adj2" fmla="val 218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371475</xdr:colOff>
      <xdr:row>8</xdr:row>
      <xdr:rowOff>9525</xdr:rowOff>
    </xdr:from>
    <xdr:to>
      <xdr:col>8</xdr:col>
      <xdr:colOff>552450</xdr:colOff>
      <xdr:row>9</xdr:row>
      <xdr:rowOff>123825</xdr:rowOff>
    </xdr:to>
    <xdr:sp macro="" textlink="">
      <xdr:nvSpPr>
        <xdr:cNvPr id="9" name="AutoShape 9"/>
        <xdr:cNvSpPr>
          <a:spLocks noChangeArrowheads="1"/>
        </xdr:cNvSpPr>
      </xdr:nvSpPr>
      <xdr:spPr bwMode="auto">
        <a:xfrm>
          <a:off x="20631150" y="1924050"/>
          <a:ext cx="361950" cy="276225"/>
        </a:xfrm>
        <a:prstGeom prst="upArrow">
          <a:avLst>
            <a:gd name="adj1" fmla="val 50000"/>
            <a:gd name="adj2" fmla="val 253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400050</xdr:colOff>
      <xdr:row>8</xdr:row>
      <xdr:rowOff>19050</xdr:rowOff>
    </xdr:from>
    <xdr:to>
      <xdr:col>9</xdr:col>
      <xdr:colOff>552450</xdr:colOff>
      <xdr:row>9</xdr:row>
      <xdr:rowOff>123825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22612350" y="1933575"/>
          <a:ext cx="304800" cy="266700"/>
        </a:xfrm>
        <a:prstGeom prst="upArrow">
          <a:avLst>
            <a:gd name="adj1" fmla="val 50000"/>
            <a:gd name="adj2" fmla="val 2207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8</xdr:row>
      <xdr:rowOff>9525</xdr:rowOff>
    </xdr:from>
    <xdr:to>
      <xdr:col>10</xdr:col>
      <xdr:colOff>619125</xdr:colOff>
      <xdr:row>9</xdr:row>
      <xdr:rowOff>133350</xdr:rowOff>
    </xdr:to>
    <xdr:sp macro="" textlink="">
      <xdr:nvSpPr>
        <xdr:cNvPr id="11" name="AutoShape 11"/>
        <xdr:cNvSpPr>
          <a:spLocks noChangeArrowheads="1"/>
        </xdr:cNvSpPr>
      </xdr:nvSpPr>
      <xdr:spPr bwMode="auto">
        <a:xfrm>
          <a:off x="24726900" y="1924050"/>
          <a:ext cx="323850" cy="285750"/>
        </a:xfrm>
        <a:prstGeom prst="upArrow">
          <a:avLst>
            <a:gd name="adj1" fmla="val 50000"/>
            <a:gd name="adj2" fmla="val 218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361950</xdr:colOff>
      <xdr:row>8</xdr:row>
      <xdr:rowOff>9525</xdr:rowOff>
    </xdr:from>
    <xdr:to>
      <xdr:col>11</xdr:col>
      <xdr:colOff>523875</xdr:colOff>
      <xdr:row>9</xdr:row>
      <xdr:rowOff>142875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26974800" y="1924050"/>
          <a:ext cx="323850" cy="295275"/>
        </a:xfrm>
        <a:prstGeom prst="upArrow">
          <a:avLst>
            <a:gd name="adj1" fmla="val 50000"/>
            <a:gd name="adj2" fmla="val 2118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533400</xdr:colOff>
      <xdr:row>8</xdr:row>
      <xdr:rowOff>9525</xdr:rowOff>
    </xdr:from>
    <xdr:to>
      <xdr:col>12</xdr:col>
      <xdr:colOff>685800</xdr:colOff>
      <xdr:row>9</xdr:row>
      <xdr:rowOff>142875</xdr:rowOff>
    </xdr:to>
    <xdr:sp macro="" textlink="">
      <xdr:nvSpPr>
        <xdr:cNvPr id="13" name="AutoShape 13"/>
        <xdr:cNvSpPr>
          <a:spLocks noChangeArrowheads="1"/>
        </xdr:cNvSpPr>
      </xdr:nvSpPr>
      <xdr:spPr bwMode="auto">
        <a:xfrm>
          <a:off x="29203650" y="1924050"/>
          <a:ext cx="304800" cy="295275"/>
        </a:xfrm>
        <a:prstGeom prst="upArrow">
          <a:avLst>
            <a:gd name="adj1" fmla="val 50000"/>
            <a:gd name="adj2" fmla="val 1994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685800</xdr:colOff>
      <xdr:row>8</xdr:row>
      <xdr:rowOff>9525</xdr:rowOff>
    </xdr:from>
    <xdr:to>
      <xdr:col>13</xdr:col>
      <xdr:colOff>828675</xdr:colOff>
      <xdr:row>9</xdr:row>
      <xdr:rowOff>142875</xdr:rowOff>
    </xdr:to>
    <xdr:sp macro="" textlink="">
      <xdr:nvSpPr>
        <xdr:cNvPr id="14" name="AutoShape 14"/>
        <xdr:cNvSpPr>
          <a:spLocks noChangeArrowheads="1"/>
        </xdr:cNvSpPr>
      </xdr:nvSpPr>
      <xdr:spPr bwMode="auto">
        <a:xfrm>
          <a:off x="32232600" y="1924050"/>
          <a:ext cx="285750" cy="295275"/>
        </a:xfrm>
        <a:prstGeom prst="upArrow">
          <a:avLst>
            <a:gd name="adj1" fmla="val 50000"/>
            <a:gd name="adj2" fmla="val 1931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552450</xdr:colOff>
      <xdr:row>8</xdr:row>
      <xdr:rowOff>9525</xdr:rowOff>
    </xdr:from>
    <xdr:to>
      <xdr:col>14</xdr:col>
      <xdr:colOff>714375</xdr:colOff>
      <xdr:row>9</xdr:row>
      <xdr:rowOff>142875</xdr:rowOff>
    </xdr:to>
    <xdr:sp macro="" textlink="">
      <xdr:nvSpPr>
        <xdr:cNvPr id="15" name="AutoShape 15"/>
        <xdr:cNvSpPr>
          <a:spLocks noChangeArrowheads="1"/>
        </xdr:cNvSpPr>
      </xdr:nvSpPr>
      <xdr:spPr bwMode="auto">
        <a:xfrm>
          <a:off x="35090100" y="1924050"/>
          <a:ext cx="323850" cy="295275"/>
        </a:xfrm>
        <a:prstGeom prst="upArrow">
          <a:avLst>
            <a:gd name="adj1" fmla="val 50000"/>
            <a:gd name="adj2" fmla="val 2118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438150</xdr:colOff>
      <xdr:row>8</xdr:row>
      <xdr:rowOff>19050</xdr:rowOff>
    </xdr:from>
    <xdr:to>
      <xdr:col>15</xdr:col>
      <xdr:colOff>609600</xdr:colOff>
      <xdr:row>9</xdr:row>
      <xdr:rowOff>161925</xdr:rowOff>
    </xdr:to>
    <xdr:sp macro="" textlink="">
      <xdr:nvSpPr>
        <xdr:cNvPr id="16" name="AutoShape 16"/>
        <xdr:cNvSpPr>
          <a:spLocks noChangeArrowheads="1"/>
        </xdr:cNvSpPr>
      </xdr:nvSpPr>
      <xdr:spPr bwMode="auto">
        <a:xfrm>
          <a:off x="37623750" y="1933575"/>
          <a:ext cx="342900" cy="304800"/>
        </a:xfrm>
        <a:prstGeom prst="upArrow">
          <a:avLst>
            <a:gd name="adj1" fmla="val 50000"/>
            <a:gd name="adj2" fmla="val 2173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28440</xdr:colOff>
      <xdr:row>11</xdr:row>
      <xdr:rowOff>9360</xdr:rowOff>
    </xdr:from>
    <xdr:to>
      <xdr:col>6</xdr:col>
      <xdr:colOff>120960</xdr:colOff>
      <xdr:row>27</xdr:row>
      <xdr:rowOff>15840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704715" y="1790535"/>
          <a:ext cx="3102420" cy="25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38160</xdr:colOff>
      <xdr:row>34</xdr:row>
      <xdr:rowOff>66600</xdr:rowOff>
    </xdr:from>
    <xdr:to>
      <xdr:col>12</xdr:col>
      <xdr:colOff>2279</xdr:colOff>
      <xdr:row>45</xdr:row>
      <xdr:rowOff>92160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714435" y="5572050"/>
          <a:ext cx="7485405" cy="1806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360</xdr:colOff>
      <xdr:row>50</xdr:row>
      <xdr:rowOff>66600</xdr:rowOff>
    </xdr:from>
    <xdr:to>
      <xdr:col>6</xdr:col>
      <xdr:colOff>292320</xdr:colOff>
      <xdr:row>60</xdr:row>
      <xdr:rowOff>16200</xdr:rowOff>
    </xdr:to>
    <xdr:pic>
      <xdr:nvPicPr>
        <xdr:cNvPr id="4" name="Picture 4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76635" y="8162850"/>
          <a:ext cx="3301860" cy="1568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76320</xdr:colOff>
      <xdr:row>67</xdr:row>
      <xdr:rowOff>0</xdr:rowOff>
    </xdr:from>
    <xdr:to>
      <xdr:col>5</xdr:col>
      <xdr:colOff>54360</xdr:colOff>
      <xdr:row>80</xdr:row>
      <xdr:rowOff>435</xdr:rowOff>
    </xdr:to>
    <xdr:pic>
      <xdr:nvPicPr>
        <xdr:cNvPr id="5" name="Picture 6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752595" y="10848975"/>
          <a:ext cx="2311665" cy="21054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8</xdr:col>
      <xdr:colOff>82800</xdr:colOff>
      <xdr:row>122</xdr:row>
      <xdr:rowOff>35280</xdr:rowOff>
    </xdr:to>
    <xdr:pic>
      <xdr:nvPicPr>
        <xdr:cNvPr id="6" name="Picture 8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76275" y="17649825"/>
          <a:ext cx="4445250" cy="21403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13</xdr:col>
      <xdr:colOff>154934</xdr:colOff>
      <xdr:row>152</xdr:row>
      <xdr:rowOff>125026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6136" y="20894386"/>
          <a:ext cx="7428571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N29"/>
  <sheetViews>
    <sheetView showGridLines="0" tabSelected="1" zoomScale="115" zoomScaleNormal="115" workbookViewId="0">
      <pane ySplit="3" topLeftCell="A4" activePane="bottomLeft" state="frozen"/>
      <selection pane="bottomLeft" activeCell="B12" sqref="B12"/>
    </sheetView>
  </sheetViews>
  <sheetFormatPr baseColWidth="10" defaultColWidth="9.140625" defaultRowHeight="12.75" x14ac:dyDescent="0.2"/>
  <cols>
    <col min="1" max="1" width="6.7109375" customWidth="1"/>
    <col min="2" max="2" width="36.5703125" style="17" customWidth="1"/>
    <col min="3" max="3" width="14.42578125" style="16" bestFit="1" customWidth="1"/>
    <col min="4" max="4" width="14.42578125" style="16" customWidth="1"/>
    <col min="5" max="5" width="32.5703125" style="16" customWidth="1"/>
    <col min="6" max="6" width="15.42578125" style="16" customWidth="1"/>
    <col min="7" max="7" width="30.5703125" style="16" bestFit="1" customWidth="1"/>
    <col min="8" max="9" width="14.42578125" style="16" customWidth="1"/>
    <col min="10" max="10" width="36.28515625" style="16" bestFit="1" customWidth="1"/>
    <col min="11" max="11" width="14.42578125" style="16" customWidth="1"/>
    <col min="12" max="12" width="15" style="16" customWidth="1"/>
    <col min="13" max="13" width="10.42578125" style="16" bestFit="1" customWidth="1"/>
    <col min="14" max="14" width="19.85546875" style="109" customWidth="1"/>
  </cols>
  <sheetData>
    <row r="2" spans="2:14" x14ac:dyDescent="0.2">
      <c r="B2" s="121" t="s">
        <v>678</v>
      </c>
      <c r="C2" s="122"/>
      <c r="D2" s="122"/>
      <c r="E2" s="122"/>
      <c r="F2" s="123"/>
      <c r="G2" s="124" t="s">
        <v>679</v>
      </c>
      <c r="H2" s="125"/>
      <c r="I2" s="125"/>
      <c r="J2" s="126"/>
      <c r="K2" s="127" t="s">
        <v>685</v>
      </c>
      <c r="L2" s="128"/>
      <c r="M2" s="128"/>
      <c r="N2" s="129"/>
    </row>
    <row r="3" spans="2:14" s="25" customFormat="1" ht="27" customHeight="1" x14ac:dyDescent="0.2">
      <c r="B3" s="116" t="s">
        <v>674</v>
      </c>
      <c r="C3" s="116" t="s">
        <v>675</v>
      </c>
      <c r="D3" s="116" t="s">
        <v>673</v>
      </c>
      <c r="E3" s="116" t="s">
        <v>676</v>
      </c>
      <c r="F3" s="116" t="s">
        <v>677</v>
      </c>
      <c r="G3" s="117" t="s">
        <v>674</v>
      </c>
      <c r="H3" s="117" t="s">
        <v>675</v>
      </c>
      <c r="I3" s="117" t="s">
        <v>673</v>
      </c>
      <c r="J3" s="117" t="s">
        <v>676</v>
      </c>
      <c r="K3" s="118" t="s">
        <v>680</v>
      </c>
      <c r="L3" s="118" t="s">
        <v>682</v>
      </c>
      <c r="M3" s="118" t="s">
        <v>683</v>
      </c>
      <c r="N3" s="119" t="s">
        <v>684</v>
      </c>
    </row>
    <row r="4" spans="2:14" s="28" customFormat="1" ht="24.75" hidden="1" customHeight="1" x14ac:dyDescent="0.2">
      <c r="B4" s="103" t="s">
        <v>701</v>
      </c>
      <c r="C4" s="23" t="s">
        <v>694</v>
      </c>
      <c r="D4" s="23" t="s">
        <v>694</v>
      </c>
      <c r="E4" s="115" t="s">
        <v>695</v>
      </c>
      <c r="F4" s="115">
        <v>459</v>
      </c>
      <c r="G4" s="115" t="s">
        <v>698</v>
      </c>
      <c r="H4" s="115" t="s">
        <v>696</v>
      </c>
      <c r="I4" s="115" t="s">
        <v>696</v>
      </c>
      <c r="J4" s="115" t="s">
        <v>697</v>
      </c>
      <c r="K4" s="115" t="s">
        <v>681</v>
      </c>
      <c r="L4" s="26" t="s">
        <v>699</v>
      </c>
      <c r="M4" s="24">
        <v>44490</v>
      </c>
      <c r="N4" s="22">
        <f>19425*99.72</f>
        <v>1937061</v>
      </c>
    </row>
    <row r="5" spans="2:14" s="28" customFormat="1" ht="24.75" hidden="1" customHeight="1" x14ac:dyDescent="0.2">
      <c r="B5" s="103" t="s">
        <v>704</v>
      </c>
      <c r="C5" s="23" t="s">
        <v>705</v>
      </c>
      <c r="D5" s="23" t="s">
        <v>705</v>
      </c>
      <c r="E5" s="115" t="s">
        <v>709</v>
      </c>
      <c r="F5" s="115">
        <v>1253</v>
      </c>
      <c r="G5" s="115" t="s">
        <v>706</v>
      </c>
      <c r="H5" s="115" t="s">
        <v>664</v>
      </c>
      <c r="I5" s="115" t="s">
        <v>664</v>
      </c>
      <c r="J5" s="115" t="s">
        <v>707</v>
      </c>
      <c r="K5" s="115" t="s">
        <v>681</v>
      </c>
      <c r="L5" s="26" t="s">
        <v>708</v>
      </c>
      <c r="M5" s="24">
        <v>44582</v>
      </c>
      <c r="N5" s="22">
        <f>19287*105</f>
        <v>2025135</v>
      </c>
    </row>
    <row r="6" spans="2:14" s="28" customFormat="1" ht="24.75" hidden="1" customHeight="1" x14ac:dyDescent="0.2">
      <c r="B6" s="103" t="s">
        <v>710</v>
      </c>
      <c r="C6" s="23" t="s">
        <v>711</v>
      </c>
      <c r="D6" s="23" t="s">
        <v>711</v>
      </c>
      <c r="E6" s="115" t="s">
        <v>712</v>
      </c>
      <c r="F6" s="115" t="s">
        <v>136</v>
      </c>
      <c r="G6" s="115" t="s">
        <v>713</v>
      </c>
      <c r="H6" s="115" t="s">
        <v>714</v>
      </c>
      <c r="I6" s="115" t="s">
        <v>714</v>
      </c>
      <c r="J6" s="115" t="s">
        <v>715</v>
      </c>
      <c r="K6" s="115" t="s">
        <v>681</v>
      </c>
      <c r="L6" s="26" t="s">
        <v>716</v>
      </c>
      <c r="M6" s="24">
        <v>44606</v>
      </c>
      <c r="N6" s="22">
        <f>31774*107</f>
        <v>3399818</v>
      </c>
    </row>
    <row r="7" spans="2:14" s="28" customFormat="1" ht="24.75" hidden="1" customHeight="1" x14ac:dyDescent="0.2">
      <c r="B7" s="103" t="s">
        <v>710</v>
      </c>
      <c r="C7" s="23" t="s">
        <v>711</v>
      </c>
      <c r="D7" s="23" t="s">
        <v>711</v>
      </c>
      <c r="E7" s="115" t="s">
        <v>712</v>
      </c>
      <c r="F7" s="115" t="s">
        <v>136</v>
      </c>
      <c r="G7" s="115" t="s">
        <v>713</v>
      </c>
      <c r="H7" s="115" t="s">
        <v>714</v>
      </c>
      <c r="I7" s="115" t="s">
        <v>714</v>
      </c>
      <c r="J7" s="115" t="s">
        <v>715</v>
      </c>
      <c r="K7" s="115" t="s">
        <v>681</v>
      </c>
      <c r="L7" s="26" t="s">
        <v>717</v>
      </c>
      <c r="M7" s="24">
        <v>44606</v>
      </c>
      <c r="N7" s="22">
        <f>31774*107</f>
        <v>3399818</v>
      </c>
    </row>
    <row r="8" spans="2:14" s="120" customFormat="1" ht="70.5" hidden="1" customHeight="1" x14ac:dyDescent="0.2">
      <c r="B8" s="103" t="s">
        <v>718</v>
      </c>
      <c r="C8" s="23" t="s">
        <v>719</v>
      </c>
      <c r="D8" s="115" t="s">
        <v>719</v>
      </c>
      <c r="E8" s="115" t="s">
        <v>720</v>
      </c>
      <c r="F8" s="115" t="s">
        <v>721</v>
      </c>
      <c r="G8" s="115" t="s">
        <v>722</v>
      </c>
      <c r="H8" s="115" t="s">
        <v>651</v>
      </c>
      <c r="I8" s="115" t="s">
        <v>651</v>
      </c>
      <c r="J8" s="115" t="s">
        <v>724</v>
      </c>
      <c r="K8" s="115" t="s">
        <v>681</v>
      </c>
      <c r="L8" s="26" t="s">
        <v>723</v>
      </c>
      <c r="M8" s="24">
        <v>44635</v>
      </c>
      <c r="N8" s="22">
        <v>65262</v>
      </c>
    </row>
    <row r="9" spans="2:14" s="120" customFormat="1" ht="70.5" hidden="1" customHeight="1" x14ac:dyDescent="0.2">
      <c r="B9" s="103"/>
      <c r="C9" s="23"/>
      <c r="D9" s="115"/>
      <c r="E9" s="115"/>
      <c r="F9" s="115"/>
      <c r="G9" s="115"/>
      <c r="H9" s="115"/>
      <c r="I9" s="115"/>
      <c r="J9" s="115"/>
      <c r="K9" s="115"/>
      <c r="L9" s="26"/>
      <c r="M9" s="24"/>
      <c r="N9" s="22"/>
    </row>
    <row r="10" spans="2:14" s="120" customFormat="1" ht="70.5" hidden="1" customHeight="1" x14ac:dyDescent="0.2">
      <c r="B10" s="103" t="s">
        <v>725</v>
      </c>
      <c r="C10" s="23" t="s">
        <v>726</v>
      </c>
      <c r="D10" s="115" t="s">
        <v>726</v>
      </c>
      <c r="E10" s="115" t="s">
        <v>727</v>
      </c>
      <c r="F10" s="115">
        <v>459</v>
      </c>
      <c r="G10" s="115" t="s">
        <v>722</v>
      </c>
      <c r="H10" s="115" t="s">
        <v>651</v>
      </c>
      <c r="I10" s="115" t="s">
        <v>651</v>
      </c>
      <c r="J10" s="115" t="s">
        <v>724</v>
      </c>
      <c r="K10" s="115" t="s">
        <v>728</v>
      </c>
      <c r="L10" s="26" t="s">
        <v>729</v>
      </c>
      <c r="M10" s="24">
        <v>44685</v>
      </c>
      <c r="N10" s="22">
        <v>199650</v>
      </c>
    </row>
    <row r="11" spans="2:14" s="120" customFormat="1" ht="36.75" hidden="1" customHeight="1" x14ac:dyDescent="0.2">
      <c r="B11" s="103" t="s">
        <v>730</v>
      </c>
      <c r="C11" s="23" t="s">
        <v>731</v>
      </c>
      <c r="D11" s="115" t="s">
        <v>731</v>
      </c>
      <c r="E11" s="115" t="s">
        <v>732</v>
      </c>
      <c r="F11" s="115">
        <v>1355</v>
      </c>
      <c r="G11" s="115" t="s">
        <v>734</v>
      </c>
      <c r="H11" s="115" t="s">
        <v>735</v>
      </c>
      <c r="I11" s="115" t="s">
        <v>735</v>
      </c>
      <c r="J11" s="115" t="s">
        <v>736</v>
      </c>
      <c r="K11" s="115" t="s">
        <v>728</v>
      </c>
      <c r="L11" s="26" t="s">
        <v>733</v>
      </c>
      <c r="M11" s="24">
        <v>44756</v>
      </c>
      <c r="N11" s="22">
        <v>38407.35</v>
      </c>
    </row>
    <row r="12" spans="2:14" s="120" customFormat="1" ht="70.5" customHeight="1" x14ac:dyDescent="0.2">
      <c r="B12" s="103" t="s">
        <v>740</v>
      </c>
      <c r="C12" s="23" t="s">
        <v>741</v>
      </c>
      <c r="D12" s="115" t="s">
        <v>741</v>
      </c>
      <c r="E12" s="115" t="s">
        <v>742</v>
      </c>
      <c r="F12" s="115">
        <v>943</v>
      </c>
      <c r="G12" s="115" t="s">
        <v>399</v>
      </c>
      <c r="H12" s="115" t="s">
        <v>398</v>
      </c>
      <c r="I12" s="115" t="s">
        <v>398</v>
      </c>
      <c r="J12" s="115" t="s">
        <v>755</v>
      </c>
      <c r="K12" s="115" t="s">
        <v>728</v>
      </c>
      <c r="L12" s="26" t="s">
        <v>744</v>
      </c>
      <c r="M12" s="24">
        <v>44776</v>
      </c>
      <c r="N12" s="22">
        <f>360*135</f>
        <v>48600</v>
      </c>
    </row>
    <row r="13" spans="2:14" s="120" customFormat="1" ht="70.5" customHeight="1" x14ac:dyDescent="0.2">
      <c r="B13" s="103" t="s">
        <v>737</v>
      </c>
      <c r="C13" s="23" t="s">
        <v>738</v>
      </c>
      <c r="D13" s="115" t="s">
        <v>738</v>
      </c>
      <c r="E13" s="115" t="s">
        <v>739</v>
      </c>
      <c r="F13" s="115" t="s">
        <v>743</v>
      </c>
      <c r="G13" s="115" t="s">
        <v>746</v>
      </c>
      <c r="H13" s="115" t="s">
        <v>747</v>
      </c>
      <c r="I13" s="115" t="s">
        <v>747</v>
      </c>
      <c r="J13" s="115" t="s">
        <v>748</v>
      </c>
      <c r="K13" s="115" t="s">
        <v>728</v>
      </c>
      <c r="L13" s="26" t="s">
        <v>745</v>
      </c>
      <c r="M13" s="24">
        <v>44776</v>
      </c>
      <c r="N13" s="22">
        <v>3947.49</v>
      </c>
    </row>
    <row r="14" spans="2:14" s="120" customFormat="1" ht="70.5" customHeight="1" x14ac:dyDescent="0.2">
      <c r="B14" s="103" t="s">
        <v>749</v>
      </c>
      <c r="C14" s="23" t="s">
        <v>750</v>
      </c>
      <c r="D14" s="23" t="s">
        <v>750</v>
      </c>
      <c r="E14" s="115" t="s">
        <v>751</v>
      </c>
      <c r="F14" s="115">
        <v>459</v>
      </c>
      <c r="G14" s="115" t="s">
        <v>752</v>
      </c>
      <c r="H14" s="115" t="s">
        <v>753</v>
      </c>
      <c r="I14" s="115" t="s">
        <v>753</v>
      </c>
      <c r="J14" s="115" t="s">
        <v>756</v>
      </c>
      <c r="K14" s="115" t="s">
        <v>728</v>
      </c>
      <c r="L14" s="26" t="s">
        <v>754</v>
      </c>
      <c r="M14" s="24">
        <v>44795</v>
      </c>
      <c r="N14" s="22">
        <f>166934*135</f>
        <v>22536090</v>
      </c>
    </row>
    <row r="15" spans="2:14" s="120" customFormat="1" ht="70.5" customHeight="1" x14ac:dyDescent="0.2">
      <c r="B15" s="103"/>
      <c r="C15" s="23"/>
      <c r="D15" s="115"/>
      <c r="E15" s="115"/>
      <c r="F15" s="115"/>
      <c r="G15" s="115"/>
      <c r="H15" s="115"/>
      <c r="I15" s="115"/>
      <c r="J15" s="115"/>
      <c r="K15" s="115"/>
      <c r="L15" s="26"/>
      <c r="M15" s="24"/>
      <c r="N15" s="22"/>
    </row>
    <row r="16" spans="2:14" s="120" customFormat="1" ht="70.5" customHeight="1" x14ac:dyDescent="0.2">
      <c r="B16" s="103"/>
      <c r="C16" s="23"/>
      <c r="D16" s="115"/>
      <c r="E16" s="115"/>
      <c r="F16" s="115"/>
      <c r="G16" s="115"/>
      <c r="H16" s="115"/>
      <c r="I16" s="115"/>
      <c r="J16" s="115"/>
      <c r="K16" s="115"/>
      <c r="L16" s="26"/>
      <c r="M16" s="24"/>
      <c r="N16" s="22"/>
    </row>
    <row r="17" spans="2:14" s="120" customFormat="1" ht="70.5" customHeight="1" x14ac:dyDescent="0.2">
      <c r="B17" s="103"/>
      <c r="C17" s="23"/>
      <c r="D17" s="115"/>
      <c r="E17" s="115"/>
      <c r="F17" s="115"/>
      <c r="G17" s="115"/>
      <c r="H17" s="115"/>
      <c r="I17" s="115"/>
      <c r="J17" s="115"/>
      <c r="K17" s="115"/>
      <c r="L17" s="26"/>
      <c r="M17" s="24"/>
      <c r="N17" s="22"/>
    </row>
    <row r="18" spans="2:14" s="120" customFormat="1" ht="70.5" customHeight="1" x14ac:dyDescent="0.2">
      <c r="B18" s="103"/>
      <c r="C18" s="23"/>
      <c r="D18" s="115"/>
      <c r="E18" s="115"/>
      <c r="F18" s="115"/>
      <c r="G18" s="115"/>
      <c r="H18" s="115"/>
      <c r="I18" s="115"/>
      <c r="J18" s="115"/>
      <c r="K18" s="115"/>
      <c r="L18" s="26"/>
      <c r="M18" s="24"/>
      <c r="N18" s="22"/>
    </row>
    <row r="19" spans="2:14" s="120" customFormat="1" ht="70.5" customHeight="1" x14ac:dyDescent="0.2">
      <c r="B19" s="103"/>
      <c r="C19" s="23"/>
      <c r="D19" s="115"/>
      <c r="E19" s="115"/>
      <c r="F19" s="115"/>
      <c r="G19" s="115"/>
      <c r="H19" s="115"/>
      <c r="I19" s="115"/>
      <c r="J19" s="115"/>
      <c r="K19" s="115"/>
      <c r="L19" s="26"/>
      <c r="M19" s="24"/>
      <c r="N19" s="22"/>
    </row>
    <row r="20" spans="2:14" s="120" customFormat="1" ht="70.5" customHeight="1" x14ac:dyDescent="0.2">
      <c r="B20" s="103"/>
      <c r="C20" s="23"/>
      <c r="D20" s="115"/>
      <c r="E20" s="115"/>
      <c r="F20" s="115"/>
      <c r="G20" s="115"/>
      <c r="H20" s="115"/>
      <c r="I20" s="115"/>
      <c r="J20" s="115"/>
      <c r="K20" s="115"/>
      <c r="L20" s="26"/>
      <c r="M20" s="24"/>
      <c r="N20" s="22"/>
    </row>
    <row r="21" spans="2:14" s="120" customFormat="1" ht="70.5" customHeight="1" x14ac:dyDescent="0.2">
      <c r="B21" s="103"/>
      <c r="C21" s="23"/>
      <c r="D21" s="115"/>
      <c r="E21" s="115"/>
      <c r="F21" s="115"/>
      <c r="G21" s="115"/>
      <c r="H21" s="115"/>
      <c r="I21" s="115"/>
      <c r="J21" s="115"/>
      <c r="K21" s="115"/>
      <c r="L21" s="26"/>
      <c r="M21" s="24"/>
      <c r="N21" s="22"/>
    </row>
    <row r="22" spans="2:14" s="120" customFormat="1" ht="70.5" customHeight="1" x14ac:dyDescent="0.2">
      <c r="B22" s="103"/>
      <c r="C22" s="23"/>
      <c r="D22" s="115"/>
      <c r="E22" s="115"/>
      <c r="F22" s="115"/>
      <c r="G22" s="115"/>
      <c r="H22" s="115"/>
      <c r="I22" s="115"/>
      <c r="J22" s="115"/>
      <c r="K22" s="115"/>
      <c r="L22" s="26"/>
      <c r="M22" s="27"/>
      <c r="N22" s="22"/>
    </row>
    <row r="23" spans="2:14" s="120" customFormat="1" ht="70.5" customHeight="1" x14ac:dyDescent="0.2">
      <c r="B23" s="103"/>
      <c r="C23" s="23"/>
      <c r="D23" s="115"/>
      <c r="E23" s="115"/>
      <c r="F23" s="115"/>
      <c r="G23" s="115"/>
      <c r="H23" s="115"/>
      <c r="I23" s="115"/>
      <c r="J23" s="115"/>
      <c r="K23" s="115"/>
      <c r="L23" s="26"/>
      <c r="M23" s="27"/>
      <c r="N23" s="22"/>
    </row>
    <row r="24" spans="2:14" s="120" customFormat="1" ht="70.5" customHeight="1" x14ac:dyDescent="0.2">
      <c r="B24" s="103"/>
      <c r="C24" s="23"/>
      <c r="D24" s="115"/>
      <c r="E24" s="115"/>
      <c r="F24" s="115"/>
      <c r="G24" s="115"/>
      <c r="H24" s="115"/>
      <c r="I24" s="115"/>
      <c r="J24" s="115"/>
      <c r="K24" s="115"/>
      <c r="L24" s="26"/>
      <c r="M24" s="27"/>
      <c r="N24" s="22"/>
    </row>
    <row r="25" spans="2:14" s="120" customFormat="1" ht="70.5" customHeight="1" x14ac:dyDescent="0.2">
      <c r="B25" s="103"/>
      <c r="C25" s="23"/>
      <c r="D25" s="115"/>
      <c r="E25" s="115"/>
      <c r="F25" s="115"/>
      <c r="G25" s="115"/>
      <c r="H25" s="115"/>
      <c r="I25" s="115"/>
      <c r="J25" s="115"/>
      <c r="K25" s="115"/>
      <c r="L25" s="26"/>
      <c r="M25" s="27"/>
      <c r="N25" s="22"/>
    </row>
    <row r="26" spans="2:14" s="120" customFormat="1" ht="70.5" customHeight="1" x14ac:dyDescent="0.2">
      <c r="B26" s="103"/>
      <c r="C26" s="23"/>
      <c r="D26" s="115"/>
      <c r="E26" s="115"/>
      <c r="F26" s="115"/>
      <c r="G26" s="115"/>
      <c r="H26" s="115"/>
      <c r="I26" s="115"/>
      <c r="J26" s="115"/>
      <c r="K26" s="115"/>
      <c r="L26" s="26"/>
      <c r="M26" s="27"/>
      <c r="N26" s="22"/>
    </row>
    <row r="27" spans="2:14" s="120" customFormat="1" ht="70.5" customHeight="1" x14ac:dyDescent="0.2">
      <c r="B27" s="103"/>
      <c r="C27" s="23"/>
      <c r="D27" s="115"/>
      <c r="E27" s="115"/>
      <c r="F27" s="115"/>
      <c r="G27" s="115"/>
      <c r="H27" s="115"/>
      <c r="I27" s="115"/>
      <c r="J27" s="115"/>
      <c r="K27" s="115"/>
      <c r="L27" s="26"/>
      <c r="M27" s="27"/>
      <c r="N27" s="22"/>
    </row>
    <row r="28" spans="2:14" s="120" customFormat="1" ht="70.5" customHeight="1" x14ac:dyDescent="0.2">
      <c r="B28" s="103"/>
      <c r="C28" s="23"/>
      <c r="D28" s="115"/>
      <c r="E28" s="115"/>
      <c r="F28" s="115"/>
      <c r="G28" s="115"/>
      <c r="H28" s="115"/>
      <c r="I28" s="115"/>
      <c r="J28" s="115"/>
      <c r="K28" s="115"/>
      <c r="L28" s="26"/>
      <c r="M28" s="27"/>
      <c r="N28" s="22"/>
    </row>
    <row r="29" spans="2:14" s="120" customFormat="1" ht="70.5" customHeight="1" x14ac:dyDescent="0.2">
      <c r="B29" s="103"/>
      <c r="C29" s="23"/>
      <c r="D29" s="115"/>
      <c r="E29" s="115"/>
      <c r="F29" s="115"/>
      <c r="G29" s="115"/>
      <c r="H29" s="115"/>
      <c r="I29" s="115"/>
      <c r="J29" s="115"/>
      <c r="K29" s="115"/>
      <c r="L29" s="26"/>
      <c r="M29" s="27"/>
      <c r="N29" s="22"/>
    </row>
  </sheetData>
  <mergeCells count="3">
    <mergeCell ref="B2:F2"/>
    <mergeCell ref="G2:J2"/>
    <mergeCell ref="K2:N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N29"/>
  <sheetViews>
    <sheetView showGridLines="0" zoomScale="115" zoomScaleNormal="115" workbookViewId="0">
      <pane ySplit="3" topLeftCell="A4" activePane="bottomLeft" state="frozen"/>
      <selection pane="bottomLeft" activeCell="C6" sqref="C6"/>
    </sheetView>
  </sheetViews>
  <sheetFormatPr baseColWidth="10" defaultColWidth="9.140625" defaultRowHeight="12.75" x14ac:dyDescent="0.2"/>
  <cols>
    <col min="1" max="1" width="6.7109375" customWidth="1"/>
    <col min="2" max="2" width="40.140625" style="17" customWidth="1"/>
    <col min="3" max="3" width="14.42578125" style="16" bestFit="1" customWidth="1"/>
    <col min="4" max="5" width="14.42578125" style="16" customWidth="1"/>
    <col min="6" max="6" width="15.42578125" style="16" customWidth="1"/>
    <col min="7" max="11" width="14.42578125" style="16" customWidth="1"/>
    <col min="12" max="12" width="15" style="16" customWidth="1"/>
    <col min="13" max="13" width="10.42578125" style="16" bestFit="1" customWidth="1"/>
    <col min="14" max="14" width="19.85546875" style="109" customWidth="1"/>
  </cols>
  <sheetData>
    <row r="2" spans="2:14" x14ac:dyDescent="0.2">
      <c r="B2" s="121" t="s">
        <v>678</v>
      </c>
      <c r="C2" s="122"/>
      <c r="D2" s="122"/>
      <c r="E2" s="122"/>
      <c r="F2" s="123"/>
      <c r="G2" s="124" t="s">
        <v>679</v>
      </c>
      <c r="H2" s="125"/>
      <c r="I2" s="125"/>
      <c r="J2" s="126"/>
      <c r="K2" s="127" t="s">
        <v>685</v>
      </c>
      <c r="L2" s="128"/>
      <c r="M2" s="128"/>
      <c r="N2" s="129"/>
    </row>
    <row r="3" spans="2:14" s="25" customFormat="1" ht="27" customHeight="1" x14ac:dyDescent="0.2">
      <c r="B3" s="116" t="s">
        <v>674</v>
      </c>
      <c r="C3" s="116" t="s">
        <v>675</v>
      </c>
      <c r="D3" s="116" t="s">
        <v>673</v>
      </c>
      <c r="E3" s="116" t="s">
        <v>676</v>
      </c>
      <c r="F3" s="116" t="s">
        <v>677</v>
      </c>
      <c r="G3" s="117" t="s">
        <v>674</v>
      </c>
      <c r="H3" s="117" t="s">
        <v>675</v>
      </c>
      <c r="I3" s="117" t="s">
        <v>673</v>
      </c>
      <c r="J3" s="117" t="s">
        <v>676</v>
      </c>
      <c r="K3" s="118" t="s">
        <v>680</v>
      </c>
      <c r="L3" s="118" t="s">
        <v>682</v>
      </c>
      <c r="M3" s="118" t="s">
        <v>683</v>
      </c>
      <c r="N3" s="119" t="s">
        <v>684</v>
      </c>
    </row>
    <row r="4" spans="2:14" s="28" customFormat="1" ht="24.75" customHeight="1" x14ac:dyDescent="0.2">
      <c r="B4" s="103" t="s">
        <v>701</v>
      </c>
      <c r="C4" s="23" t="s">
        <v>694</v>
      </c>
      <c r="D4" s="23" t="s">
        <v>694</v>
      </c>
      <c r="E4" s="115" t="s">
        <v>695</v>
      </c>
      <c r="F4" s="115">
        <v>459</v>
      </c>
      <c r="G4" s="115" t="s">
        <v>698</v>
      </c>
      <c r="H4" s="115" t="s">
        <v>696</v>
      </c>
      <c r="I4" s="115" t="s">
        <v>696</v>
      </c>
      <c r="J4" s="115" t="s">
        <v>697</v>
      </c>
      <c r="K4" s="115" t="s">
        <v>681</v>
      </c>
      <c r="L4" s="26" t="s">
        <v>699</v>
      </c>
      <c r="M4" s="24">
        <v>44490</v>
      </c>
      <c r="N4" s="22">
        <f>19425*99.72</f>
        <v>1937061</v>
      </c>
    </row>
    <row r="5" spans="2:14" s="28" customFormat="1" ht="24.75" customHeight="1" x14ac:dyDescent="0.2">
      <c r="B5" s="103"/>
      <c r="C5" s="23"/>
      <c r="D5" s="23"/>
      <c r="E5" s="115"/>
      <c r="F5" s="115"/>
      <c r="G5" s="115"/>
      <c r="H5" s="115"/>
      <c r="I5" s="115"/>
      <c r="J5" s="115"/>
      <c r="K5" s="115"/>
      <c r="L5" s="26"/>
      <c r="M5" s="24"/>
      <c r="N5" s="22"/>
    </row>
    <row r="6" spans="2:14" s="28" customFormat="1" ht="24.75" customHeight="1" x14ac:dyDescent="0.2">
      <c r="B6" s="103"/>
      <c r="C6" s="23"/>
      <c r="D6" s="23"/>
      <c r="E6" s="115"/>
      <c r="F6" s="115"/>
      <c r="G6" s="115"/>
      <c r="H6" s="115"/>
      <c r="I6" s="115"/>
      <c r="J6" s="115"/>
      <c r="K6" s="115"/>
      <c r="L6" s="26"/>
      <c r="M6" s="24"/>
      <c r="N6" s="22"/>
    </row>
    <row r="7" spans="2:14" s="28" customFormat="1" ht="24.75" customHeight="1" x14ac:dyDescent="0.2">
      <c r="B7" s="103"/>
      <c r="C7" s="23"/>
      <c r="D7" s="115"/>
      <c r="E7" s="115"/>
      <c r="F7" s="115"/>
      <c r="G7" s="115"/>
      <c r="H7" s="115"/>
      <c r="I7" s="115"/>
      <c r="J7" s="115"/>
      <c r="K7" s="115"/>
      <c r="L7" s="26"/>
      <c r="M7" s="24"/>
      <c r="N7" s="22"/>
    </row>
    <row r="8" spans="2:14" s="28" customFormat="1" ht="24.75" customHeight="1" x14ac:dyDescent="0.2">
      <c r="B8" s="103"/>
      <c r="C8" s="23"/>
      <c r="D8" s="115"/>
      <c r="E8" s="115"/>
      <c r="F8" s="115"/>
      <c r="G8" s="115"/>
      <c r="H8" s="115"/>
      <c r="I8" s="115"/>
      <c r="J8" s="115"/>
      <c r="K8" s="115"/>
      <c r="L8" s="26"/>
      <c r="M8" s="24"/>
      <c r="N8" s="22"/>
    </row>
    <row r="9" spans="2:14" s="28" customFormat="1" ht="24.75" customHeight="1" x14ac:dyDescent="0.2">
      <c r="B9" s="103"/>
      <c r="C9" s="23"/>
      <c r="D9" s="115"/>
      <c r="E9" s="115"/>
      <c r="F9" s="115"/>
      <c r="G9" s="115"/>
      <c r="H9" s="115"/>
      <c r="I9" s="115"/>
      <c r="J9" s="115"/>
      <c r="K9" s="115"/>
      <c r="L9" s="26"/>
      <c r="M9" s="24"/>
      <c r="N9" s="22"/>
    </row>
    <row r="10" spans="2:14" s="28" customFormat="1" ht="24.75" customHeight="1" x14ac:dyDescent="0.2">
      <c r="B10" s="103"/>
      <c r="C10" s="23"/>
      <c r="D10" s="115"/>
      <c r="E10" s="115"/>
      <c r="F10" s="115"/>
      <c r="G10" s="115"/>
      <c r="H10" s="115"/>
      <c r="I10" s="115"/>
      <c r="J10" s="115"/>
      <c r="K10" s="115"/>
      <c r="L10" s="26"/>
      <c r="M10" s="24"/>
      <c r="N10" s="22"/>
    </row>
    <row r="11" spans="2:14" s="28" customFormat="1" ht="24.75" customHeight="1" x14ac:dyDescent="0.2">
      <c r="B11" s="103"/>
      <c r="C11" s="23"/>
      <c r="D11" s="115"/>
      <c r="E11" s="115"/>
      <c r="F11" s="115"/>
      <c r="G11" s="115"/>
      <c r="H11" s="115"/>
      <c r="I11" s="115"/>
      <c r="J11" s="115"/>
      <c r="K11" s="115"/>
      <c r="L11" s="26"/>
      <c r="M11" s="24"/>
      <c r="N11" s="22"/>
    </row>
    <row r="12" spans="2:14" s="28" customFormat="1" ht="24.75" customHeight="1" x14ac:dyDescent="0.2">
      <c r="B12" s="103"/>
      <c r="C12" s="23"/>
      <c r="D12" s="115"/>
      <c r="E12" s="115"/>
      <c r="F12" s="115"/>
      <c r="G12" s="115"/>
      <c r="H12" s="115"/>
      <c r="I12" s="115"/>
      <c r="J12" s="115"/>
      <c r="K12" s="115"/>
      <c r="L12" s="26"/>
      <c r="M12" s="24"/>
      <c r="N12" s="22"/>
    </row>
    <row r="13" spans="2:14" s="28" customFormat="1" ht="24.75" customHeight="1" x14ac:dyDescent="0.2">
      <c r="B13" s="103"/>
      <c r="C13" s="23"/>
      <c r="D13" s="115"/>
      <c r="E13" s="115"/>
      <c r="F13" s="115"/>
      <c r="G13" s="115"/>
      <c r="H13" s="115"/>
      <c r="I13" s="115"/>
      <c r="J13" s="115"/>
      <c r="K13" s="115"/>
      <c r="L13" s="26"/>
      <c r="M13" s="24"/>
      <c r="N13" s="22"/>
    </row>
    <row r="14" spans="2:14" s="28" customFormat="1" ht="24.75" customHeight="1" x14ac:dyDescent="0.2">
      <c r="B14" s="103"/>
      <c r="C14" s="23"/>
      <c r="D14" s="115"/>
      <c r="E14" s="115"/>
      <c r="F14" s="115"/>
      <c r="G14" s="115"/>
      <c r="H14" s="115"/>
      <c r="I14" s="115"/>
      <c r="J14" s="115"/>
      <c r="K14" s="115"/>
      <c r="L14" s="26"/>
      <c r="M14" s="24"/>
      <c r="N14" s="22"/>
    </row>
    <row r="15" spans="2:14" s="28" customFormat="1" ht="24.75" customHeight="1" x14ac:dyDescent="0.2">
      <c r="B15" s="103"/>
      <c r="C15" s="23"/>
      <c r="D15" s="115"/>
      <c r="E15" s="115"/>
      <c r="F15" s="115"/>
      <c r="G15" s="115"/>
      <c r="H15" s="115"/>
      <c r="I15" s="115"/>
      <c r="J15" s="115"/>
      <c r="K15" s="115"/>
      <c r="L15" s="26"/>
      <c r="M15" s="24"/>
      <c r="N15" s="22"/>
    </row>
    <row r="16" spans="2:14" s="28" customFormat="1" ht="24.75" customHeight="1" x14ac:dyDescent="0.2">
      <c r="B16" s="103"/>
      <c r="C16" s="23"/>
      <c r="D16" s="115"/>
      <c r="E16" s="115"/>
      <c r="F16" s="115"/>
      <c r="G16" s="115"/>
      <c r="H16" s="115"/>
      <c r="I16" s="115"/>
      <c r="J16" s="115"/>
      <c r="K16" s="115"/>
      <c r="L16" s="26"/>
      <c r="M16" s="24"/>
      <c r="N16" s="22"/>
    </row>
    <row r="17" spans="2:14" s="28" customFormat="1" ht="24.75" customHeight="1" x14ac:dyDescent="0.2">
      <c r="B17" s="103"/>
      <c r="C17" s="23"/>
      <c r="D17" s="115"/>
      <c r="E17" s="115"/>
      <c r="F17" s="115"/>
      <c r="G17" s="115"/>
      <c r="H17" s="115"/>
      <c r="I17" s="115"/>
      <c r="J17" s="115"/>
      <c r="K17" s="115"/>
      <c r="L17" s="26"/>
      <c r="M17" s="24"/>
      <c r="N17" s="22"/>
    </row>
    <row r="18" spans="2:14" s="28" customFormat="1" ht="24.75" customHeight="1" x14ac:dyDescent="0.2">
      <c r="B18" s="103"/>
      <c r="C18" s="23"/>
      <c r="D18" s="115"/>
      <c r="E18" s="115"/>
      <c r="F18" s="115"/>
      <c r="G18" s="115"/>
      <c r="H18" s="115"/>
      <c r="I18" s="115"/>
      <c r="J18" s="115"/>
      <c r="K18" s="115"/>
      <c r="L18" s="26"/>
      <c r="M18" s="24"/>
      <c r="N18" s="22"/>
    </row>
    <row r="19" spans="2:14" s="28" customFormat="1" ht="24.75" customHeight="1" x14ac:dyDescent="0.2">
      <c r="B19" s="103"/>
      <c r="C19" s="23"/>
      <c r="D19" s="115"/>
      <c r="E19" s="115"/>
      <c r="F19" s="115"/>
      <c r="G19" s="115"/>
      <c r="H19" s="115"/>
      <c r="I19" s="115"/>
      <c r="J19" s="115"/>
      <c r="K19" s="115"/>
      <c r="L19" s="26"/>
      <c r="M19" s="24"/>
      <c r="N19" s="22"/>
    </row>
    <row r="20" spans="2:14" s="28" customFormat="1" ht="24.75" customHeight="1" x14ac:dyDescent="0.2">
      <c r="B20" s="103"/>
      <c r="C20" s="23"/>
      <c r="D20" s="115"/>
      <c r="E20" s="115"/>
      <c r="F20" s="115"/>
      <c r="G20" s="115"/>
      <c r="H20" s="115"/>
      <c r="I20" s="115"/>
      <c r="J20" s="115"/>
      <c r="K20" s="115"/>
      <c r="L20" s="26"/>
      <c r="M20" s="24"/>
      <c r="N20" s="22"/>
    </row>
    <row r="21" spans="2:14" s="28" customFormat="1" ht="16.5" customHeight="1" x14ac:dyDescent="0.2">
      <c r="B21" s="103"/>
      <c r="C21" s="23"/>
      <c r="D21" s="115"/>
      <c r="E21" s="115"/>
      <c r="F21" s="115"/>
      <c r="G21" s="115"/>
      <c r="H21" s="115"/>
      <c r="I21" s="115"/>
      <c r="J21" s="115"/>
      <c r="K21" s="115"/>
      <c r="L21" s="26"/>
      <c r="M21" s="24"/>
      <c r="N21" s="22"/>
    </row>
    <row r="22" spans="2:14" s="28" customFormat="1" ht="16.5" customHeight="1" x14ac:dyDescent="0.2">
      <c r="B22" s="103"/>
      <c r="C22" s="23"/>
      <c r="D22" s="115"/>
      <c r="E22" s="115"/>
      <c r="F22" s="115"/>
      <c r="G22" s="115"/>
      <c r="H22" s="115"/>
      <c r="I22" s="115"/>
      <c r="J22" s="115"/>
      <c r="K22" s="115"/>
      <c r="L22" s="26"/>
      <c r="M22" s="27"/>
      <c r="N22" s="22"/>
    </row>
    <row r="23" spans="2:14" s="28" customFormat="1" ht="16.5" customHeight="1" x14ac:dyDescent="0.2">
      <c r="B23" s="103"/>
      <c r="C23" s="23"/>
      <c r="D23" s="115"/>
      <c r="E23" s="115"/>
      <c r="F23" s="115"/>
      <c r="G23" s="115"/>
      <c r="H23" s="115"/>
      <c r="I23" s="115"/>
      <c r="J23" s="115"/>
      <c r="K23" s="115"/>
      <c r="L23" s="26"/>
      <c r="M23" s="27"/>
      <c r="N23" s="22"/>
    </row>
    <row r="24" spans="2:14" s="28" customFormat="1" ht="16.5" customHeight="1" x14ac:dyDescent="0.2">
      <c r="B24" s="103"/>
      <c r="C24" s="23"/>
      <c r="D24" s="115"/>
      <c r="E24" s="115"/>
      <c r="F24" s="115"/>
      <c r="G24" s="115"/>
      <c r="H24" s="115"/>
      <c r="I24" s="115"/>
      <c r="J24" s="115"/>
      <c r="K24" s="115"/>
      <c r="L24" s="26"/>
      <c r="M24" s="27"/>
      <c r="N24" s="22"/>
    </row>
    <row r="25" spans="2:14" s="28" customFormat="1" ht="16.5" customHeight="1" x14ac:dyDescent="0.2">
      <c r="B25" s="103"/>
      <c r="C25" s="23"/>
      <c r="D25" s="115"/>
      <c r="E25" s="115"/>
      <c r="F25" s="115"/>
      <c r="G25" s="115"/>
      <c r="H25" s="115"/>
      <c r="I25" s="115"/>
      <c r="J25" s="115"/>
      <c r="K25" s="115"/>
      <c r="L25" s="26"/>
      <c r="M25" s="27"/>
      <c r="N25" s="22"/>
    </row>
    <row r="26" spans="2:14" s="28" customFormat="1" ht="16.5" customHeight="1" x14ac:dyDescent="0.2">
      <c r="B26" s="103"/>
      <c r="C26" s="23"/>
      <c r="D26" s="115"/>
      <c r="E26" s="115"/>
      <c r="F26" s="115"/>
      <c r="G26" s="115"/>
      <c r="H26" s="115"/>
      <c r="I26" s="115"/>
      <c r="J26" s="115"/>
      <c r="K26" s="115"/>
      <c r="L26" s="26"/>
      <c r="M26" s="27"/>
      <c r="N26" s="22"/>
    </row>
    <row r="27" spans="2:14" s="28" customFormat="1" ht="16.5" customHeight="1" x14ac:dyDescent="0.2">
      <c r="B27" s="103"/>
      <c r="C27" s="23"/>
      <c r="D27" s="115"/>
      <c r="E27" s="115"/>
      <c r="F27" s="115"/>
      <c r="G27" s="115"/>
      <c r="H27" s="115"/>
      <c r="I27" s="115"/>
      <c r="J27" s="115"/>
      <c r="K27" s="115"/>
      <c r="L27" s="26"/>
      <c r="M27" s="27"/>
      <c r="N27" s="22"/>
    </row>
    <row r="28" spans="2:14" s="28" customFormat="1" ht="16.5" customHeight="1" x14ac:dyDescent="0.2">
      <c r="B28" s="103"/>
      <c r="C28" s="23"/>
      <c r="D28" s="115"/>
      <c r="E28" s="115"/>
      <c r="F28" s="115"/>
      <c r="G28" s="115"/>
      <c r="H28" s="115"/>
      <c r="I28" s="115"/>
      <c r="J28" s="115"/>
      <c r="K28" s="115"/>
      <c r="L28" s="26"/>
      <c r="M28" s="27"/>
      <c r="N28" s="22"/>
    </row>
    <row r="29" spans="2:14" s="28" customFormat="1" x14ac:dyDescent="0.2">
      <c r="B29" s="103"/>
      <c r="C29" s="23"/>
      <c r="D29" s="115"/>
      <c r="E29" s="115"/>
      <c r="F29" s="115"/>
      <c r="G29" s="115"/>
      <c r="H29" s="115"/>
      <c r="I29" s="115"/>
      <c r="J29" s="115"/>
      <c r="K29" s="115"/>
      <c r="L29" s="26"/>
      <c r="M29" s="27"/>
      <c r="N29" s="22"/>
    </row>
  </sheetData>
  <mergeCells count="3">
    <mergeCell ref="B2:F2"/>
    <mergeCell ref="G2:J2"/>
    <mergeCell ref="K2:N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N29"/>
  <sheetViews>
    <sheetView showGridLines="0" zoomScale="115" zoomScaleNormal="115" workbookViewId="0">
      <pane ySplit="3" topLeftCell="A4" activePane="bottomLeft" state="frozen"/>
      <selection pane="bottomLeft" activeCell="B33" sqref="B33"/>
    </sheetView>
  </sheetViews>
  <sheetFormatPr baseColWidth="10" defaultColWidth="9.140625" defaultRowHeight="12.75" x14ac:dyDescent="0.2"/>
  <cols>
    <col min="1" max="1" width="6.7109375" customWidth="1"/>
    <col min="2" max="2" width="31.5703125" style="17" customWidth="1"/>
    <col min="3" max="3" width="14.42578125" style="16" bestFit="1" customWidth="1"/>
    <col min="4" max="5" width="14.42578125" style="16" customWidth="1"/>
    <col min="6" max="6" width="15.42578125" style="16" customWidth="1"/>
    <col min="7" max="11" width="14.42578125" style="16" customWidth="1"/>
    <col min="12" max="12" width="15" style="16" customWidth="1"/>
    <col min="13" max="13" width="9.140625" style="16"/>
    <col min="14" max="14" width="19.140625" style="109" customWidth="1"/>
  </cols>
  <sheetData>
    <row r="2" spans="2:14" x14ac:dyDescent="0.2">
      <c r="B2" s="121" t="s">
        <v>678</v>
      </c>
      <c r="C2" s="122"/>
      <c r="D2" s="122"/>
      <c r="E2" s="122"/>
      <c r="F2" s="123"/>
      <c r="G2" s="124" t="s">
        <v>679</v>
      </c>
      <c r="H2" s="125"/>
      <c r="I2" s="125"/>
      <c r="J2" s="126"/>
      <c r="K2" s="127" t="s">
        <v>685</v>
      </c>
      <c r="L2" s="128"/>
      <c r="M2" s="128"/>
      <c r="N2" s="128"/>
    </row>
    <row r="3" spans="2:14" s="25" customFormat="1" ht="27" customHeight="1" x14ac:dyDescent="0.2">
      <c r="B3" s="116" t="s">
        <v>674</v>
      </c>
      <c r="C3" s="116" t="s">
        <v>675</v>
      </c>
      <c r="D3" s="116" t="s">
        <v>673</v>
      </c>
      <c r="E3" s="116" t="s">
        <v>676</v>
      </c>
      <c r="F3" s="116" t="s">
        <v>677</v>
      </c>
      <c r="G3" s="117" t="s">
        <v>674</v>
      </c>
      <c r="H3" s="117" t="s">
        <v>675</v>
      </c>
      <c r="I3" s="117" t="s">
        <v>673</v>
      </c>
      <c r="J3" s="117" t="s">
        <v>676</v>
      </c>
      <c r="K3" s="118" t="s">
        <v>680</v>
      </c>
      <c r="L3" s="118" t="s">
        <v>682</v>
      </c>
      <c r="M3" s="118" t="s">
        <v>683</v>
      </c>
      <c r="N3" s="119" t="s">
        <v>684</v>
      </c>
    </row>
    <row r="4" spans="2:14" s="28" customFormat="1" x14ac:dyDescent="0.2">
      <c r="B4" s="103" t="s">
        <v>12</v>
      </c>
      <c r="C4" s="23" t="s">
        <v>13</v>
      </c>
      <c r="D4" s="115"/>
      <c r="E4" s="115"/>
      <c r="F4" s="115"/>
      <c r="G4" s="115"/>
      <c r="H4" s="115"/>
      <c r="I4" s="115"/>
      <c r="J4" s="115"/>
      <c r="K4" s="115" t="s">
        <v>681</v>
      </c>
      <c r="L4" s="26" t="s">
        <v>686</v>
      </c>
      <c r="M4" s="24">
        <v>20597</v>
      </c>
      <c r="N4" s="22">
        <v>4764767.96</v>
      </c>
    </row>
    <row r="5" spans="2:14" s="28" customFormat="1" x14ac:dyDescent="0.2">
      <c r="B5" s="103" t="s">
        <v>619</v>
      </c>
      <c r="C5" s="23" t="s">
        <v>620</v>
      </c>
      <c r="D5" s="115"/>
      <c r="E5" s="115"/>
      <c r="F5" s="115"/>
      <c r="G5" s="115"/>
      <c r="H5" s="115"/>
      <c r="I5" s="115"/>
      <c r="J5" s="115"/>
      <c r="K5" s="115" t="s">
        <v>681</v>
      </c>
      <c r="L5" s="26" t="s">
        <v>687</v>
      </c>
      <c r="M5" s="24">
        <v>20598</v>
      </c>
      <c r="N5" s="22">
        <f>79910*80</f>
        <v>6392800</v>
      </c>
    </row>
    <row r="6" spans="2:14" s="28" customFormat="1" x14ac:dyDescent="0.2">
      <c r="B6" s="103" t="s">
        <v>623</v>
      </c>
      <c r="C6" s="23" t="s">
        <v>624</v>
      </c>
      <c r="D6" s="115"/>
      <c r="E6" s="115"/>
      <c r="F6" s="115"/>
      <c r="G6" s="115"/>
      <c r="H6" s="115"/>
      <c r="I6" s="115"/>
      <c r="J6" s="115"/>
      <c r="K6" s="115" t="s">
        <v>681</v>
      </c>
      <c r="L6" s="26" t="s">
        <v>688</v>
      </c>
      <c r="M6" s="24">
        <v>20599</v>
      </c>
      <c r="N6" s="22">
        <f>9085*80</f>
        <v>726800</v>
      </c>
    </row>
    <row r="7" spans="2:14" s="28" customFormat="1" x14ac:dyDescent="0.2">
      <c r="B7" s="103" t="s">
        <v>642</v>
      </c>
      <c r="C7" s="23" t="s">
        <v>643</v>
      </c>
      <c r="D7" s="115"/>
      <c r="E7" s="115"/>
      <c r="F7" s="115"/>
      <c r="G7" s="115"/>
      <c r="H7" s="115"/>
      <c r="I7" s="115"/>
      <c r="J7" s="115"/>
      <c r="K7" s="115" t="s">
        <v>681</v>
      </c>
      <c r="L7" s="26" t="s">
        <v>689</v>
      </c>
      <c r="M7" s="24">
        <v>20600</v>
      </c>
      <c r="N7" s="22">
        <f>42052*87.33</f>
        <v>3672401.16</v>
      </c>
    </row>
    <row r="8" spans="2:14" s="28" customFormat="1" x14ac:dyDescent="0.2">
      <c r="B8" s="103" t="s">
        <v>647</v>
      </c>
      <c r="C8" s="23" t="s">
        <v>648</v>
      </c>
      <c r="D8" s="115"/>
      <c r="E8" s="115"/>
      <c r="F8" s="115"/>
      <c r="G8" s="115"/>
      <c r="H8" s="115"/>
      <c r="I8" s="115"/>
      <c r="J8" s="115"/>
      <c r="K8" s="115" t="s">
        <v>681</v>
      </c>
      <c r="L8" s="26" t="s">
        <v>690</v>
      </c>
      <c r="M8" s="24">
        <v>20601</v>
      </c>
      <c r="N8" s="22">
        <f>155345*1.21</f>
        <v>187967.44999999998</v>
      </c>
    </row>
    <row r="9" spans="2:14" s="28" customFormat="1" x14ac:dyDescent="0.2">
      <c r="B9" s="103" t="s">
        <v>653</v>
      </c>
      <c r="C9" s="23" t="s">
        <v>654</v>
      </c>
      <c r="D9" s="115"/>
      <c r="E9" s="115"/>
      <c r="F9" s="115"/>
      <c r="G9" s="115"/>
      <c r="H9" s="115"/>
      <c r="I9" s="115"/>
      <c r="J9" s="115"/>
      <c r="K9" s="115" t="s">
        <v>681</v>
      </c>
      <c r="L9" s="26" t="s">
        <v>691</v>
      </c>
      <c r="M9" s="24">
        <v>20602</v>
      </c>
      <c r="N9" s="22">
        <f>13381*95</f>
        <v>1271195</v>
      </c>
    </row>
    <row r="10" spans="2:14" s="28" customFormat="1" x14ac:dyDescent="0.2">
      <c r="B10" s="103" t="s">
        <v>658</v>
      </c>
      <c r="C10" s="23" t="s">
        <v>659</v>
      </c>
      <c r="D10" s="115"/>
      <c r="E10" s="115"/>
      <c r="F10" s="115"/>
      <c r="G10" s="115"/>
      <c r="H10" s="115"/>
      <c r="I10" s="115"/>
      <c r="J10" s="115"/>
      <c r="K10" s="115" t="s">
        <v>681</v>
      </c>
      <c r="L10" s="26" t="s">
        <v>692</v>
      </c>
      <c r="M10" s="24">
        <v>20603</v>
      </c>
      <c r="N10" s="22">
        <f>11274*95</f>
        <v>1071030</v>
      </c>
    </row>
    <row r="11" spans="2:14" s="28" customFormat="1" x14ac:dyDescent="0.2">
      <c r="B11" s="103" t="s">
        <v>661</v>
      </c>
      <c r="C11" s="23" t="s">
        <v>662</v>
      </c>
      <c r="D11" s="115"/>
      <c r="E11" s="115"/>
      <c r="F11" s="115"/>
      <c r="G11" s="115"/>
      <c r="H11" s="115"/>
      <c r="I11" s="115"/>
      <c r="J11" s="115"/>
      <c r="K11" s="115" t="s">
        <v>681</v>
      </c>
      <c r="L11" s="26" t="s">
        <v>693</v>
      </c>
      <c r="M11" s="24">
        <v>20604</v>
      </c>
      <c r="N11" s="22">
        <f>17162*95</f>
        <v>1630390</v>
      </c>
    </row>
    <row r="12" spans="2:14" s="28" customFormat="1" x14ac:dyDescent="0.2">
      <c r="B12" s="103"/>
      <c r="C12" s="23"/>
      <c r="D12" s="115"/>
      <c r="E12" s="115"/>
      <c r="F12" s="115"/>
      <c r="G12" s="115"/>
      <c r="H12" s="115"/>
      <c r="I12" s="115"/>
      <c r="J12" s="115"/>
      <c r="K12" s="115"/>
      <c r="L12" s="26"/>
      <c r="M12" s="24"/>
      <c r="N12" s="22"/>
    </row>
    <row r="13" spans="2:14" s="28" customFormat="1" x14ac:dyDescent="0.2">
      <c r="B13" s="103"/>
      <c r="C13" s="23"/>
      <c r="D13" s="115"/>
      <c r="E13" s="115"/>
      <c r="F13" s="115"/>
      <c r="G13" s="115"/>
      <c r="H13" s="115"/>
      <c r="I13" s="115"/>
      <c r="J13" s="115"/>
      <c r="K13" s="115"/>
      <c r="L13" s="26"/>
      <c r="M13" s="24"/>
      <c r="N13" s="22"/>
    </row>
    <row r="14" spans="2:14" s="28" customFormat="1" x14ac:dyDescent="0.2">
      <c r="B14" s="103"/>
      <c r="C14" s="23"/>
      <c r="D14" s="115"/>
      <c r="E14" s="115"/>
      <c r="F14" s="115"/>
      <c r="G14" s="115"/>
      <c r="H14" s="115"/>
      <c r="I14" s="115"/>
      <c r="J14" s="115"/>
      <c r="K14" s="115"/>
      <c r="L14" s="26"/>
      <c r="M14" s="24"/>
      <c r="N14" s="22"/>
    </row>
    <row r="15" spans="2:14" s="28" customFormat="1" x14ac:dyDescent="0.2">
      <c r="B15" s="103"/>
      <c r="C15" s="23"/>
      <c r="D15" s="115"/>
      <c r="E15" s="115"/>
      <c r="F15" s="115"/>
      <c r="G15" s="115"/>
      <c r="H15" s="115"/>
      <c r="I15" s="115"/>
      <c r="J15" s="115"/>
      <c r="K15" s="115"/>
      <c r="L15" s="26"/>
      <c r="M15" s="24"/>
      <c r="N15" s="22"/>
    </row>
    <row r="16" spans="2:14" s="28" customFormat="1" x14ac:dyDescent="0.2">
      <c r="B16" s="103"/>
      <c r="C16" s="23"/>
      <c r="D16" s="115"/>
      <c r="E16" s="115"/>
      <c r="F16" s="115"/>
      <c r="G16" s="115"/>
      <c r="H16" s="115"/>
      <c r="I16" s="115"/>
      <c r="J16" s="115"/>
      <c r="K16" s="115"/>
      <c r="L16" s="26"/>
      <c r="M16" s="24"/>
      <c r="N16" s="22"/>
    </row>
    <row r="17" spans="2:14" s="28" customFormat="1" x14ac:dyDescent="0.2">
      <c r="B17" s="103"/>
      <c r="C17" s="23"/>
      <c r="D17" s="115"/>
      <c r="E17" s="115"/>
      <c r="F17" s="115"/>
      <c r="G17" s="115"/>
      <c r="H17" s="115"/>
      <c r="I17" s="115"/>
      <c r="J17" s="115"/>
      <c r="K17" s="115"/>
      <c r="L17" s="26"/>
      <c r="M17" s="24"/>
      <c r="N17" s="22"/>
    </row>
    <row r="18" spans="2:14" s="28" customFormat="1" x14ac:dyDescent="0.2">
      <c r="B18" s="103"/>
      <c r="C18" s="23"/>
      <c r="D18" s="115"/>
      <c r="E18" s="115"/>
      <c r="F18" s="115"/>
      <c r="G18" s="115"/>
      <c r="H18" s="115"/>
      <c r="I18" s="115"/>
      <c r="J18" s="115"/>
      <c r="K18" s="115"/>
      <c r="L18" s="26"/>
      <c r="M18" s="24"/>
      <c r="N18" s="22"/>
    </row>
    <row r="19" spans="2:14" s="28" customFormat="1" x14ac:dyDescent="0.2">
      <c r="B19" s="103"/>
      <c r="C19" s="23"/>
      <c r="D19" s="115"/>
      <c r="E19" s="115"/>
      <c r="F19" s="115"/>
      <c r="G19" s="115"/>
      <c r="H19" s="115"/>
      <c r="I19" s="115"/>
      <c r="J19" s="115"/>
      <c r="K19" s="115"/>
      <c r="L19" s="26"/>
      <c r="M19" s="24"/>
      <c r="N19" s="22"/>
    </row>
    <row r="20" spans="2:14" s="28" customFormat="1" x14ac:dyDescent="0.2">
      <c r="B20" s="103"/>
      <c r="C20" s="23"/>
      <c r="D20" s="115"/>
      <c r="E20" s="115"/>
      <c r="F20" s="115"/>
      <c r="G20" s="115"/>
      <c r="H20" s="115"/>
      <c r="I20" s="115"/>
      <c r="J20" s="115"/>
      <c r="K20" s="115"/>
      <c r="L20" s="26"/>
      <c r="M20" s="24"/>
      <c r="N20" s="22"/>
    </row>
    <row r="21" spans="2:14" s="28" customFormat="1" x14ac:dyDescent="0.2">
      <c r="B21" s="103"/>
      <c r="C21" s="23"/>
      <c r="D21" s="115"/>
      <c r="E21" s="115"/>
      <c r="F21" s="115"/>
      <c r="G21" s="115"/>
      <c r="H21" s="115"/>
      <c r="I21" s="115"/>
      <c r="J21" s="115"/>
      <c r="K21" s="115"/>
      <c r="L21" s="26"/>
      <c r="M21" s="24"/>
      <c r="N21" s="22"/>
    </row>
    <row r="22" spans="2:14" s="28" customFormat="1" x14ac:dyDescent="0.2">
      <c r="B22" s="103"/>
      <c r="C22" s="23"/>
      <c r="D22" s="115"/>
      <c r="E22" s="115"/>
      <c r="F22" s="115"/>
      <c r="G22" s="115"/>
      <c r="H22" s="115"/>
      <c r="I22" s="115"/>
      <c r="J22" s="115"/>
      <c r="K22" s="115"/>
      <c r="L22" s="26"/>
      <c r="M22" s="27"/>
      <c r="N22" s="22"/>
    </row>
    <row r="23" spans="2:14" s="28" customFormat="1" x14ac:dyDescent="0.2">
      <c r="B23" s="103"/>
      <c r="C23" s="23"/>
      <c r="D23" s="115"/>
      <c r="E23" s="115"/>
      <c r="F23" s="115"/>
      <c r="G23" s="115"/>
      <c r="H23" s="115"/>
      <c r="I23" s="115"/>
      <c r="J23" s="115"/>
      <c r="K23" s="115"/>
      <c r="L23" s="26"/>
      <c r="M23" s="27"/>
      <c r="N23" s="22"/>
    </row>
    <row r="24" spans="2:14" s="28" customFormat="1" x14ac:dyDescent="0.2">
      <c r="B24" s="103"/>
      <c r="C24" s="23"/>
      <c r="D24" s="115"/>
      <c r="E24" s="115"/>
      <c r="F24" s="115"/>
      <c r="G24" s="115"/>
      <c r="H24" s="115"/>
      <c r="I24" s="115"/>
      <c r="J24" s="115"/>
      <c r="K24" s="115"/>
      <c r="L24" s="26"/>
      <c r="M24" s="27"/>
      <c r="N24" s="22"/>
    </row>
    <row r="25" spans="2:14" s="28" customFormat="1" x14ac:dyDescent="0.2">
      <c r="B25" s="103"/>
      <c r="C25" s="23"/>
      <c r="D25" s="115"/>
      <c r="E25" s="115"/>
      <c r="F25" s="115"/>
      <c r="G25" s="115"/>
      <c r="H25" s="115"/>
      <c r="I25" s="115"/>
      <c r="J25" s="115"/>
      <c r="K25" s="115"/>
      <c r="L25" s="26"/>
      <c r="M25" s="27"/>
      <c r="N25" s="22"/>
    </row>
    <row r="26" spans="2:14" s="28" customFormat="1" x14ac:dyDescent="0.2">
      <c r="B26" s="103"/>
      <c r="C26" s="23"/>
      <c r="D26" s="115"/>
      <c r="E26" s="115"/>
      <c r="F26" s="115"/>
      <c r="G26" s="115"/>
      <c r="H26" s="115"/>
      <c r="I26" s="115"/>
      <c r="J26" s="115"/>
      <c r="K26" s="115"/>
      <c r="L26" s="26"/>
      <c r="M26" s="27"/>
      <c r="N26" s="22"/>
    </row>
    <row r="27" spans="2:14" s="28" customFormat="1" x14ac:dyDescent="0.2">
      <c r="B27" s="103"/>
      <c r="C27" s="23"/>
      <c r="D27" s="115"/>
      <c r="E27" s="115"/>
      <c r="F27" s="115"/>
      <c r="G27" s="115"/>
      <c r="H27" s="115"/>
      <c r="I27" s="115"/>
      <c r="J27" s="115"/>
      <c r="K27" s="115"/>
      <c r="L27" s="26"/>
      <c r="M27" s="27"/>
      <c r="N27" s="22"/>
    </row>
    <row r="28" spans="2:14" s="28" customFormat="1" x14ac:dyDescent="0.2">
      <c r="B28" s="103"/>
      <c r="C28" s="23"/>
      <c r="D28" s="115"/>
      <c r="E28" s="115"/>
      <c r="F28" s="115"/>
      <c r="G28" s="115"/>
      <c r="H28" s="115"/>
      <c r="I28" s="115"/>
      <c r="J28" s="115"/>
      <c r="K28" s="115"/>
      <c r="L28" s="26"/>
      <c r="M28" s="27"/>
      <c r="N28" s="22"/>
    </row>
    <row r="29" spans="2:14" s="28" customFormat="1" x14ac:dyDescent="0.2">
      <c r="B29" s="103"/>
      <c r="C29" s="23"/>
      <c r="D29" s="115"/>
      <c r="E29" s="115"/>
      <c r="F29" s="115"/>
      <c r="G29" s="115"/>
      <c r="H29" s="115"/>
      <c r="I29" s="115"/>
      <c r="J29" s="115"/>
      <c r="K29" s="115"/>
      <c r="L29" s="26"/>
      <c r="M29" s="27"/>
      <c r="N29" s="22"/>
    </row>
  </sheetData>
  <mergeCells count="3">
    <mergeCell ref="B2:F2"/>
    <mergeCell ref="G2:J2"/>
    <mergeCell ref="K2:N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62"/>
  <sheetViews>
    <sheetView showGridLines="0" zoomScale="115" zoomScaleNormal="115" workbookViewId="0">
      <pane ySplit="1" topLeftCell="A2" activePane="bottomLeft" state="frozen"/>
      <selection pane="bottomLeft" activeCell="E17" sqref="E17"/>
    </sheetView>
  </sheetViews>
  <sheetFormatPr baseColWidth="10" defaultColWidth="9.140625" defaultRowHeight="12.75" outlineLevelRow="1" x14ac:dyDescent="0.2"/>
  <cols>
    <col min="1" max="1" width="13" style="16" bestFit="1" customWidth="1"/>
    <col min="2" max="2" width="32.28515625" style="17" customWidth="1"/>
    <col min="3" max="3" width="14.42578125" style="16" bestFit="1" customWidth="1"/>
    <col min="4" max="4" width="11.42578125" style="16" customWidth="1"/>
    <col min="5" max="5" width="9.140625" style="16"/>
    <col min="6" max="6" width="12.7109375" style="109" customWidth="1"/>
    <col min="7" max="7" width="13.42578125" style="18" bestFit="1" customWidth="1"/>
    <col min="8" max="8" width="40.28515625" style="19" customWidth="1"/>
  </cols>
  <sheetData>
    <row r="1" spans="1:8" s="25" customFormat="1" ht="2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8" t="s">
        <v>5</v>
      </c>
      <c r="G1" s="3" t="s">
        <v>6</v>
      </c>
      <c r="H1" s="3" t="s">
        <v>7</v>
      </c>
    </row>
    <row r="2" spans="1:8" s="28" customFormat="1" hidden="1" outlineLevel="1" x14ac:dyDescent="0.2">
      <c r="A2" s="24">
        <v>43922</v>
      </c>
      <c r="B2" s="103" t="s">
        <v>12</v>
      </c>
      <c r="C2" s="23" t="s">
        <v>13</v>
      </c>
      <c r="D2" s="26" t="s">
        <v>14</v>
      </c>
      <c r="E2" s="27">
        <v>20597</v>
      </c>
      <c r="F2" s="22">
        <v>4764767.96</v>
      </c>
      <c r="G2" s="23" t="s">
        <v>15</v>
      </c>
      <c r="H2" s="27" t="s">
        <v>16</v>
      </c>
    </row>
    <row r="3" spans="1:8" s="28" customFormat="1" hidden="1" x14ac:dyDescent="0.2">
      <c r="A3" s="24">
        <v>44111</v>
      </c>
      <c r="B3" s="103" t="s">
        <v>619</v>
      </c>
      <c r="C3" s="102" t="s">
        <v>620</v>
      </c>
      <c r="D3" s="26">
        <v>7</v>
      </c>
      <c r="E3" s="27">
        <v>20871</v>
      </c>
      <c r="F3" s="22">
        <f>79910*80</f>
        <v>6392800</v>
      </c>
      <c r="G3" s="23" t="s">
        <v>621</v>
      </c>
      <c r="H3" s="27" t="s">
        <v>622</v>
      </c>
    </row>
    <row r="4" spans="1:8" s="28" customFormat="1" hidden="1" x14ac:dyDescent="0.2">
      <c r="A4" s="24">
        <v>44111</v>
      </c>
      <c r="B4" s="103" t="s">
        <v>623</v>
      </c>
      <c r="C4" s="102" t="s">
        <v>624</v>
      </c>
      <c r="D4" s="27">
        <v>7</v>
      </c>
      <c r="E4" s="27">
        <v>20874</v>
      </c>
      <c r="F4" s="22">
        <f>9085*80</f>
        <v>726800</v>
      </c>
      <c r="G4" s="23" t="s">
        <v>621</v>
      </c>
      <c r="H4" s="27" t="s">
        <v>622</v>
      </c>
    </row>
    <row r="5" spans="1:8" s="28" customFormat="1" hidden="1" x14ac:dyDescent="0.2">
      <c r="A5" s="24">
        <v>44231</v>
      </c>
      <c r="B5" s="103" t="s">
        <v>642</v>
      </c>
      <c r="C5" s="102" t="s">
        <v>643</v>
      </c>
      <c r="D5" s="27">
        <v>7</v>
      </c>
      <c r="E5" s="27">
        <v>21164</v>
      </c>
      <c r="F5" s="22">
        <f>42052*87.33</f>
        <v>3672401.16</v>
      </c>
      <c r="G5" s="23" t="s">
        <v>644</v>
      </c>
      <c r="H5" s="27" t="s">
        <v>645</v>
      </c>
    </row>
    <row r="6" spans="1:8" s="28" customFormat="1" x14ac:dyDescent="0.2">
      <c r="A6" s="24">
        <v>44400</v>
      </c>
      <c r="B6" s="103" t="s">
        <v>647</v>
      </c>
      <c r="C6" s="102" t="s">
        <v>648</v>
      </c>
      <c r="D6" s="26" t="s">
        <v>649</v>
      </c>
      <c r="E6" s="26" t="s">
        <v>650</v>
      </c>
      <c r="F6" s="22">
        <f>155345*1.21</f>
        <v>187967.44999999998</v>
      </c>
      <c r="G6" s="23" t="s">
        <v>651</v>
      </c>
      <c r="H6" s="27" t="s">
        <v>652</v>
      </c>
    </row>
    <row r="7" spans="1:8" s="28" customFormat="1" x14ac:dyDescent="0.2">
      <c r="A7" s="24">
        <v>44390</v>
      </c>
      <c r="B7" s="103" t="s">
        <v>653</v>
      </c>
      <c r="C7" s="102" t="s">
        <v>654</v>
      </c>
      <c r="D7" s="26" t="s">
        <v>14</v>
      </c>
      <c r="E7" s="26" t="s">
        <v>655</v>
      </c>
      <c r="F7" s="22">
        <f>13381*95</f>
        <v>1271195</v>
      </c>
      <c r="G7" s="23" t="s">
        <v>656</v>
      </c>
      <c r="H7" s="27" t="s">
        <v>657</v>
      </c>
    </row>
    <row r="8" spans="1:8" s="28" customFormat="1" x14ac:dyDescent="0.2">
      <c r="A8" s="24">
        <v>44390</v>
      </c>
      <c r="B8" s="103" t="s">
        <v>658</v>
      </c>
      <c r="C8" s="102" t="s">
        <v>659</v>
      </c>
      <c r="D8" s="26" t="s">
        <v>14</v>
      </c>
      <c r="E8" s="26" t="s">
        <v>660</v>
      </c>
      <c r="F8" s="22">
        <f>11274*95</f>
        <v>1071030</v>
      </c>
      <c r="G8" s="23" t="s">
        <v>656</v>
      </c>
      <c r="H8" s="27" t="s">
        <v>657</v>
      </c>
    </row>
    <row r="9" spans="1:8" s="28" customFormat="1" x14ac:dyDescent="0.2">
      <c r="A9" s="24">
        <v>44393</v>
      </c>
      <c r="B9" s="103" t="s">
        <v>661</v>
      </c>
      <c r="C9" s="102" t="s">
        <v>662</v>
      </c>
      <c r="D9" s="26" t="s">
        <v>14</v>
      </c>
      <c r="E9" s="26" t="s">
        <v>663</v>
      </c>
      <c r="F9" s="22">
        <f>17162*95</f>
        <v>1630390</v>
      </c>
      <c r="G9" s="23" t="s">
        <v>664</v>
      </c>
      <c r="H9" s="27" t="s">
        <v>665</v>
      </c>
    </row>
    <row r="10" spans="1:8" s="28" customFormat="1" x14ac:dyDescent="0.2">
      <c r="A10" s="24"/>
      <c r="B10" s="103"/>
      <c r="C10" s="102"/>
      <c r="D10" s="27"/>
      <c r="E10" s="27"/>
      <c r="F10" s="22"/>
      <c r="G10" s="23"/>
      <c r="H10" s="27"/>
    </row>
    <row r="11" spans="1:8" s="28" customFormat="1" x14ac:dyDescent="0.2">
      <c r="A11" s="24"/>
      <c r="B11" s="103"/>
      <c r="C11" s="102"/>
      <c r="D11" s="27"/>
      <c r="E11" s="27"/>
      <c r="F11" s="22"/>
      <c r="G11" s="23"/>
      <c r="H11" s="27"/>
    </row>
    <row r="12" spans="1:8" s="28" customFormat="1" x14ac:dyDescent="0.2">
      <c r="A12" s="24"/>
      <c r="B12" s="103"/>
      <c r="C12" s="102"/>
      <c r="D12" s="27"/>
      <c r="E12" s="27"/>
      <c r="F12" s="22"/>
      <c r="G12" s="23"/>
      <c r="H12" s="27"/>
    </row>
    <row r="13" spans="1:8" s="28" customFormat="1" x14ac:dyDescent="0.2">
      <c r="A13" s="24"/>
      <c r="B13" s="101"/>
      <c r="C13" s="102"/>
      <c r="D13" s="27"/>
      <c r="E13" s="27"/>
      <c r="F13" s="22"/>
      <c r="G13" s="23"/>
      <c r="H13" s="27"/>
    </row>
    <row r="14" spans="1:8" s="11" customFormat="1" x14ac:dyDescent="0.2">
      <c r="A14" s="24"/>
      <c r="B14" s="29"/>
      <c r="C14" s="20"/>
      <c r="D14" s="21"/>
      <c r="E14" s="21"/>
      <c r="F14" s="22"/>
      <c r="G14" s="23"/>
      <c r="H14" s="21"/>
    </row>
    <row r="15" spans="1:8" s="11" customFormat="1" x14ac:dyDescent="0.2">
      <c r="A15" s="24"/>
      <c r="B15" s="29"/>
      <c r="C15" s="20"/>
      <c r="D15" s="21"/>
      <c r="E15" s="21"/>
      <c r="F15" s="22"/>
      <c r="G15" s="23"/>
      <c r="H15" s="21"/>
    </row>
    <row r="16" spans="1:8" s="11" customFormat="1" x14ac:dyDescent="0.2">
      <c r="A16" s="24"/>
      <c r="B16" s="29"/>
      <c r="C16" s="20"/>
      <c r="D16" s="21"/>
      <c r="E16" s="21"/>
      <c r="F16" s="22"/>
      <c r="G16" s="23"/>
      <c r="H16" s="21"/>
    </row>
    <row r="17" spans="1:8" s="11" customFormat="1" x14ac:dyDescent="0.2">
      <c r="A17" s="24"/>
      <c r="B17" s="29"/>
      <c r="C17" s="20"/>
      <c r="D17" s="21"/>
      <c r="E17" s="21"/>
      <c r="F17" s="22"/>
      <c r="G17" s="23"/>
      <c r="H17" s="21"/>
    </row>
    <row r="18" spans="1:8" s="11" customFormat="1" x14ac:dyDescent="0.2">
      <c r="A18" s="24"/>
      <c r="B18" s="29"/>
      <c r="C18" s="20"/>
      <c r="D18" s="21"/>
      <c r="E18" s="21"/>
      <c r="F18" s="22"/>
      <c r="G18" s="23"/>
      <c r="H18" s="21"/>
    </row>
    <row r="19" spans="1:8" s="11" customFormat="1" x14ac:dyDescent="0.2">
      <c r="A19" s="24"/>
      <c r="B19" s="29"/>
      <c r="C19" s="20"/>
      <c r="D19" s="21"/>
      <c r="E19" s="21"/>
      <c r="F19" s="22"/>
      <c r="G19" s="23"/>
      <c r="H19" s="21"/>
    </row>
    <row r="20" spans="1:8" s="11" customFormat="1" x14ac:dyDescent="0.2">
      <c r="A20" s="24"/>
      <c r="B20" s="29"/>
      <c r="C20" s="20"/>
      <c r="D20" s="21"/>
      <c r="E20" s="21"/>
      <c r="F20" s="22"/>
      <c r="G20" s="23"/>
      <c r="H20" s="21"/>
    </row>
    <row r="21" spans="1:8" s="11" customFormat="1" x14ac:dyDescent="0.2">
      <c r="A21" s="24"/>
      <c r="B21" s="29"/>
      <c r="C21" s="20"/>
      <c r="D21" s="21"/>
      <c r="E21" s="21"/>
      <c r="F21" s="22"/>
      <c r="G21" s="23"/>
      <c r="H21" s="21"/>
    </row>
    <row r="22" spans="1:8" s="10" customFormat="1" x14ac:dyDescent="0.2">
      <c r="A22" s="4"/>
      <c r="B22" s="5"/>
      <c r="C22" s="6"/>
      <c r="D22" s="7"/>
      <c r="E22" s="7"/>
      <c r="F22" s="8"/>
      <c r="G22" s="9"/>
      <c r="H22" s="7"/>
    </row>
    <row r="23" spans="1:8" s="10" customFormat="1" x14ac:dyDescent="0.2">
      <c r="A23" s="4"/>
      <c r="B23" s="5"/>
      <c r="C23" s="6"/>
      <c r="D23" s="7"/>
      <c r="E23" s="7"/>
      <c r="F23" s="8"/>
      <c r="G23" s="9"/>
      <c r="H23" s="7"/>
    </row>
    <row r="24" spans="1:8" s="10" customFormat="1" x14ac:dyDescent="0.2">
      <c r="A24" s="4"/>
      <c r="B24" s="5"/>
      <c r="C24" s="6"/>
      <c r="D24" s="7"/>
      <c r="E24" s="7"/>
      <c r="F24" s="8"/>
      <c r="G24" s="9"/>
      <c r="H24" s="7"/>
    </row>
    <row r="25" spans="1:8" s="10" customFormat="1" x14ac:dyDescent="0.2">
      <c r="A25" s="4"/>
      <c r="B25" s="5"/>
      <c r="C25" s="6"/>
      <c r="D25" s="7"/>
      <c r="E25" s="7"/>
      <c r="F25" s="8"/>
      <c r="G25" s="9"/>
      <c r="H25" s="7"/>
    </row>
    <row r="26" spans="1:8" s="10" customFormat="1" x14ac:dyDescent="0.2">
      <c r="A26" s="4"/>
      <c r="B26" s="5"/>
      <c r="C26" s="6"/>
      <c r="D26" s="7"/>
      <c r="E26" s="7"/>
      <c r="F26" s="8"/>
      <c r="G26" s="9"/>
      <c r="H26" s="7"/>
    </row>
    <row r="27" spans="1:8" s="10" customFormat="1" x14ac:dyDescent="0.2">
      <c r="A27" s="4"/>
      <c r="B27" s="5"/>
      <c r="C27" s="6"/>
      <c r="D27" s="7"/>
      <c r="E27" s="7"/>
      <c r="F27" s="8"/>
      <c r="G27" s="9"/>
      <c r="H27" s="7"/>
    </row>
    <row r="28" spans="1:8" s="10" customFormat="1" x14ac:dyDescent="0.2">
      <c r="A28" s="4"/>
      <c r="B28" s="5"/>
      <c r="C28" s="6"/>
      <c r="D28" s="7"/>
      <c r="E28" s="7"/>
      <c r="F28" s="8"/>
      <c r="G28" s="9"/>
      <c r="H28" s="7"/>
    </row>
    <row r="29" spans="1:8" s="10" customFormat="1" x14ac:dyDescent="0.2">
      <c r="A29" s="4"/>
      <c r="B29" s="5"/>
      <c r="C29" s="6"/>
      <c r="D29" s="7"/>
      <c r="E29" s="7"/>
      <c r="F29" s="8"/>
      <c r="G29" s="9"/>
      <c r="H29" s="7"/>
    </row>
    <row r="30" spans="1:8" s="10" customFormat="1" x14ac:dyDescent="0.2">
      <c r="A30" s="4"/>
      <c r="B30" s="5"/>
      <c r="C30" s="6"/>
      <c r="D30" s="7"/>
      <c r="E30" s="7"/>
      <c r="F30" s="8"/>
      <c r="G30" s="9"/>
      <c r="H30" s="7"/>
    </row>
    <row r="31" spans="1:8" s="10" customFormat="1" x14ac:dyDescent="0.2">
      <c r="A31" s="4"/>
      <c r="B31" s="5"/>
      <c r="C31" s="6"/>
      <c r="D31" s="7"/>
      <c r="E31" s="7"/>
      <c r="F31" s="8"/>
      <c r="G31" s="9"/>
      <c r="H31" s="7"/>
    </row>
    <row r="32" spans="1:8" s="10" customFormat="1" x14ac:dyDescent="0.2">
      <c r="A32" s="4"/>
      <c r="B32" s="5"/>
      <c r="C32" s="6"/>
      <c r="D32" s="7"/>
      <c r="E32" s="7"/>
      <c r="F32" s="8"/>
      <c r="G32" s="9"/>
      <c r="H32" s="7"/>
    </row>
    <row r="33" spans="1:8" s="10" customFormat="1" x14ac:dyDescent="0.2">
      <c r="A33" s="4"/>
      <c r="B33" s="5"/>
      <c r="C33" s="6"/>
      <c r="D33" s="7"/>
      <c r="E33" s="7"/>
      <c r="F33" s="8"/>
      <c r="G33" s="9"/>
      <c r="H33" s="7"/>
    </row>
    <row r="34" spans="1:8" s="10" customFormat="1" x14ac:dyDescent="0.2">
      <c r="A34" s="4"/>
      <c r="B34" s="5"/>
      <c r="C34" s="6"/>
      <c r="D34" s="7"/>
      <c r="E34" s="7"/>
      <c r="F34" s="8"/>
      <c r="G34" s="9"/>
      <c r="H34" s="7"/>
    </row>
    <row r="35" spans="1:8" s="10" customFormat="1" x14ac:dyDescent="0.2">
      <c r="A35" s="4"/>
      <c r="B35" s="5"/>
      <c r="C35" s="6"/>
      <c r="D35" s="7"/>
      <c r="E35" s="7"/>
      <c r="F35" s="8"/>
      <c r="G35" s="9"/>
      <c r="H35" s="7"/>
    </row>
    <row r="36" spans="1:8" s="10" customFormat="1" x14ac:dyDescent="0.2">
      <c r="A36" s="4"/>
      <c r="B36" s="5"/>
      <c r="C36" s="6"/>
      <c r="D36" s="7"/>
      <c r="E36" s="7"/>
      <c r="F36" s="8"/>
      <c r="G36" s="9"/>
      <c r="H36" s="7"/>
    </row>
    <row r="37" spans="1:8" s="10" customFormat="1" x14ac:dyDescent="0.2">
      <c r="A37" s="4"/>
      <c r="B37" s="5"/>
      <c r="C37" s="6"/>
      <c r="D37" s="7"/>
      <c r="E37" s="7"/>
      <c r="F37" s="8"/>
      <c r="G37" s="9"/>
      <c r="H37" s="7"/>
    </row>
    <row r="38" spans="1:8" s="10" customFormat="1" x14ac:dyDescent="0.2">
      <c r="A38" s="4"/>
      <c r="B38" s="5"/>
      <c r="C38" s="6"/>
      <c r="D38" s="7"/>
      <c r="E38" s="7"/>
      <c r="F38" s="8"/>
      <c r="G38" s="9"/>
      <c r="H38" s="7"/>
    </row>
    <row r="39" spans="1:8" s="10" customFormat="1" x14ac:dyDescent="0.2">
      <c r="A39" s="4"/>
      <c r="B39" s="5"/>
      <c r="C39" s="6"/>
      <c r="D39" s="7"/>
      <c r="E39" s="7"/>
      <c r="F39" s="8"/>
      <c r="G39" s="9"/>
      <c r="H39" s="7"/>
    </row>
    <row r="40" spans="1:8" s="10" customFormat="1" x14ac:dyDescent="0.2">
      <c r="A40" s="4"/>
      <c r="B40" s="5"/>
      <c r="C40" s="6"/>
      <c r="D40" s="7"/>
      <c r="E40" s="7"/>
      <c r="F40" s="8"/>
      <c r="G40" s="9"/>
      <c r="H40" s="7"/>
    </row>
    <row r="41" spans="1:8" s="10" customFormat="1" x14ac:dyDescent="0.2">
      <c r="A41" s="4"/>
      <c r="B41" s="5"/>
      <c r="C41" s="6"/>
      <c r="D41" s="7"/>
      <c r="E41" s="7"/>
      <c r="F41" s="8"/>
      <c r="G41" s="9"/>
      <c r="H41" s="7"/>
    </row>
    <row r="42" spans="1:8" s="10" customFormat="1" x14ac:dyDescent="0.2">
      <c r="A42" s="4"/>
      <c r="B42" s="5"/>
      <c r="C42" s="6"/>
      <c r="D42" s="7"/>
      <c r="E42" s="7"/>
      <c r="F42" s="8"/>
      <c r="G42" s="9"/>
      <c r="H42" s="7"/>
    </row>
    <row r="43" spans="1:8" s="10" customFormat="1" x14ac:dyDescent="0.2">
      <c r="A43" s="4"/>
      <c r="B43" s="5"/>
      <c r="C43" s="6"/>
      <c r="D43" s="7"/>
      <c r="E43" s="7"/>
      <c r="F43" s="8"/>
      <c r="G43" s="9"/>
      <c r="H43" s="7"/>
    </row>
    <row r="44" spans="1:8" s="10" customFormat="1" x14ac:dyDescent="0.2">
      <c r="A44" s="4"/>
      <c r="B44" s="5"/>
      <c r="C44" s="6"/>
      <c r="D44" s="7"/>
      <c r="E44" s="7"/>
      <c r="F44" s="8"/>
      <c r="G44" s="9"/>
      <c r="H44" s="7"/>
    </row>
    <row r="45" spans="1:8" s="10" customFormat="1" ht="12.95" customHeight="1" x14ac:dyDescent="0.2">
      <c r="A45" s="4"/>
      <c r="B45" s="5"/>
      <c r="C45" s="6"/>
      <c r="D45" s="7"/>
      <c r="E45" s="7"/>
      <c r="F45" s="8"/>
      <c r="G45" s="9"/>
      <c r="H45" s="7"/>
    </row>
    <row r="46" spans="1:8" s="10" customFormat="1" x14ac:dyDescent="0.2">
      <c r="A46" s="4"/>
      <c r="B46" s="5"/>
      <c r="C46" s="6"/>
      <c r="D46" s="7"/>
      <c r="E46" s="7"/>
      <c r="F46" s="8"/>
      <c r="G46" s="9"/>
      <c r="H46" s="7"/>
    </row>
    <row r="47" spans="1:8" s="10" customFormat="1" ht="14.25" customHeight="1" x14ac:dyDescent="0.2">
      <c r="A47" s="4"/>
      <c r="B47" s="5"/>
      <c r="C47" s="6"/>
      <c r="D47" s="7"/>
      <c r="E47" s="7"/>
      <c r="F47" s="8"/>
      <c r="G47" s="9"/>
      <c r="H47" s="12"/>
    </row>
    <row r="48" spans="1:8" s="10" customFormat="1" x14ac:dyDescent="0.2">
      <c r="A48" s="4"/>
      <c r="B48" s="5"/>
      <c r="C48" s="6"/>
      <c r="D48" s="7"/>
      <c r="E48" s="7"/>
      <c r="F48" s="8"/>
      <c r="G48" s="9"/>
      <c r="H48" s="7"/>
    </row>
    <row r="49" spans="1:8" s="10" customFormat="1" x14ac:dyDescent="0.2">
      <c r="A49" s="4"/>
      <c r="B49" s="5"/>
      <c r="C49" s="6"/>
      <c r="D49" s="7"/>
      <c r="E49" s="7"/>
      <c r="F49" s="8"/>
      <c r="G49" s="9"/>
      <c r="H49" s="7"/>
    </row>
    <row r="50" spans="1:8" s="10" customFormat="1" x14ac:dyDescent="0.2">
      <c r="A50" s="4"/>
      <c r="B50" s="5"/>
      <c r="C50" s="6"/>
      <c r="D50" s="7"/>
      <c r="E50" s="7"/>
      <c r="F50" s="8"/>
      <c r="G50" s="9"/>
      <c r="H50" s="7"/>
    </row>
    <row r="51" spans="1:8" s="10" customFormat="1" x14ac:dyDescent="0.2">
      <c r="A51" s="4"/>
      <c r="B51" s="5"/>
      <c r="C51" s="6"/>
      <c r="D51" s="7"/>
      <c r="E51" s="7"/>
      <c r="F51" s="8"/>
      <c r="G51" s="9"/>
      <c r="H51" s="7"/>
    </row>
    <row r="52" spans="1:8" s="10" customFormat="1" x14ac:dyDescent="0.2">
      <c r="A52" s="4"/>
      <c r="B52" s="13"/>
      <c r="C52" s="14"/>
      <c r="D52" s="7"/>
      <c r="E52" s="7"/>
      <c r="F52" s="8"/>
      <c r="G52" s="15"/>
      <c r="H52" s="7"/>
    </row>
    <row r="53" spans="1:8" s="10" customFormat="1" x14ac:dyDescent="0.2">
      <c r="A53" s="4"/>
      <c r="B53" s="5"/>
      <c r="C53" s="6"/>
      <c r="D53" s="7"/>
      <c r="E53" s="7"/>
      <c r="F53" s="8"/>
      <c r="G53" s="15"/>
      <c r="H53" s="7"/>
    </row>
    <row r="54" spans="1:8" s="10" customFormat="1" x14ac:dyDescent="0.2">
      <c r="A54" s="4"/>
      <c r="B54" s="5"/>
      <c r="C54" s="6"/>
      <c r="D54" s="7"/>
      <c r="E54" s="7"/>
      <c r="F54" s="8"/>
      <c r="G54" s="9"/>
      <c r="H54" s="7"/>
    </row>
    <row r="55" spans="1:8" s="10" customFormat="1" x14ac:dyDescent="0.2">
      <c r="A55" s="4"/>
      <c r="B55" s="13"/>
      <c r="C55" s="14"/>
      <c r="D55" s="7"/>
      <c r="E55" s="7"/>
      <c r="F55" s="8"/>
      <c r="G55" s="9"/>
      <c r="H55" s="7"/>
    </row>
    <row r="56" spans="1:8" s="10" customFormat="1" x14ac:dyDescent="0.2">
      <c r="A56" s="4"/>
      <c r="B56" s="5"/>
      <c r="C56" s="6"/>
      <c r="D56" s="7"/>
      <c r="E56" s="7"/>
      <c r="F56" s="8"/>
      <c r="G56" s="9"/>
      <c r="H56" s="7"/>
    </row>
    <row r="57" spans="1:8" s="10" customFormat="1" x14ac:dyDescent="0.2">
      <c r="A57" s="4"/>
      <c r="B57" s="5"/>
      <c r="C57" s="6"/>
      <c r="D57" s="7"/>
      <c r="E57" s="7"/>
      <c r="F57" s="8"/>
      <c r="G57" s="9"/>
      <c r="H57" s="7"/>
    </row>
    <row r="58" spans="1:8" s="10" customFormat="1" x14ac:dyDescent="0.2">
      <c r="A58" s="4"/>
      <c r="B58" s="13"/>
      <c r="C58" s="14"/>
      <c r="D58" s="7"/>
      <c r="E58" s="7"/>
      <c r="F58" s="8"/>
      <c r="G58" s="15"/>
      <c r="H58" s="7"/>
    </row>
    <row r="59" spans="1:8" s="10" customFormat="1" x14ac:dyDescent="0.2">
      <c r="A59" s="4"/>
      <c r="B59" s="13"/>
      <c r="C59" s="14"/>
      <c r="D59" s="7"/>
      <c r="E59" s="7"/>
      <c r="F59" s="8"/>
      <c r="G59" s="15"/>
      <c r="H59" s="7"/>
    </row>
    <row r="60" spans="1:8" s="10" customFormat="1" x14ac:dyDescent="0.2">
      <c r="A60" s="4"/>
      <c r="B60" s="13"/>
      <c r="C60" s="14"/>
      <c r="D60" s="7"/>
      <c r="E60" s="7"/>
      <c r="F60" s="8"/>
      <c r="G60" s="9"/>
      <c r="H60" s="7"/>
    </row>
    <row r="61" spans="1:8" s="10" customFormat="1" x14ac:dyDescent="0.2">
      <c r="A61" s="4"/>
      <c r="B61" s="13"/>
      <c r="C61" s="14"/>
      <c r="D61" s="7"/>
      <c r="E61" s="7"/>
      <c r="F61" s="8"/>
      <c r="G61" s="15"/>
      <c r="H61" s="7"/>
    </row>
    <row r="62" spans="1:8" s="10" customFormat="1" x14ac:dyDescent="0.2">
      <c r="A62" s="4"/>
      <c r="B62" s="13"/>
      <c r="C62" s="14"/>
      <c r="D62" s="7"/>
      <c r="E62" s="7"/>
      <c r="F62" s="8"/>
      <c r="G62" s="15"/>
      <c r="H62" s="7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110"/>
  <sheetViews>
    <sheetView topLeftCell="A3" zoomScale="115" zoomScaleNormal="115" workbookViewId="0">
      <pane ySplit="8" topLeftCell="A11" activePane="bottomLeft" state="frozen"/>
      <selection activeCell="A11" sqref="A11"/>
      <selection pane="bottomLeft" activeCell="A11" sqref="A11"/>
    </sheetView>
  </sheetViews>
  <sheetFormatPr baseColWidth="10" defaultColWidth="9.140625" defaultRowHeight="12.75" x14ac:dyDescent="0.2"/>
  <cols>
    <col min="1" max="1" width="13.28515625" customWidth="1"/>
    <col min="2" max="2" width="16.42578125" customWidth="1"/>
    <col min="3" max="3" width="13" customWidth="1"/>
    <col min="4" max="4" width="20.7109375" style="16" customWidth="1"/>
    <col min="5" max="5" width="31.42578125" customWidth="1"/>
    <col min="6" max="6" width="36.7109375" bestFit="1" customWidth="1"/>
    <col min="7" max="7" width="15.85546875" customWidth="1"/>
    <col min="8" max="8" width="14.42578125" customWidth="1"/>
    <col min="9" max="9" width="16" customWidth="1"/>
    <col min="10" max="10" width="24" customWidth="1"/>
    <col min="257" max="257" width="13.28515625" customWidth="1"/>
    <col min="258" max="258" width="16.42578125" customWidth="1"/>
    <col min="259" max="259" width="13" customWidth="1"/>
    <col min="260" max="260" width="20.7109375" customWidth="1"/>
    <col min="261" max="261" width="42.42578125" customWidth="1"/>
    <col min="262" max="262" width="23.5703125" customWidth="1"/>
    <col min="263" max="263" width="15.85546875" customWidth="1"/>
    <col min="264" max="264" width="14.42578125" customWidth="1"/>
    <col min="265" max="265" width="16" customWidth="1"/>
    <col min="266" max="266" width="20.42578125" customWidth="1"/>
    <col min="513" max="513" width="13.28515625" customWidth="1"/>
    <col min="514" max="514" width="16.42578125" customWidth="1"/>
    <col min="515" max="515" width="13" customWidth="1"/>
    <col min="516" max="516" width="20.7109375" customWidth="1"/>
    <col min="517" max="517" width="42.42578125" customWidth="1"/>
    <col min="518" max="518" width="23.5703125" customWidth="1"/>
    <col min="519" max="519" width="15.85546875" customWidth="1"/>
    <col min="520" max="520" width="14.42578125" customWidth="1"/>
    <col min="521" max="521" width="16" customWidth="1"/>
    <col min="522" max="522" width="20.42578125" customWidth="1"/>
    <col min="769" max="769" width="13.28515625" customWidth="1"/>
    <col min="770" max="770" width="16.42578125" customWidth="1"/>
    <col min="771" max="771" width="13" customWidth="1"/>
    <col min="772" max="772" width="20.7109375" customWidth="1"/>
    <col min="773" max="773" width="42.42578125" customWidth="1"/>
    <col min="774" max="774" width="23.5703125" customWidth="1"/>
    <col min="775" max="775" width="15.85546875" customWidth="1"/>
    <col min="776" max="776" width="14.42578125" customWidth="1"/>
    <col min="777" max="777" width="16" customWidth="1"/>
    <col min="778" max="778" width="20.42578125" customWidth="1"/>
    <col min="1025" max="1025" width="13.28515625" customWidth="1"/>
    <col min="1026" max="1026" width="16.42578125" customWidth="1"/>
    <col min="1027" max="1027" width="13" customWidth="1"/>
    <col min="1028" max="1028" width="20.7109375" customWidth="1"/>
    <col min="1029" max="1029" width="42.42578125" customWidth="1"/>
    <col min="1030" max="1030" width="23.5703125" customWidth="1"/>
    <col min="1031" max="1031" width="15.85546875" customWidth="1"/>
    <col min="1032" max="1032" width="14.42578125" customWidth="1"/>
    <col min="1033" max="1033" width="16" customWidth="1"/>
    <col min="1034" max="1034" width="20.42578125" customWidth="1"/>
    <col min="1281" max="1281" width="13.28515625" customWidth="1"/>
    <col min="1282" max="1282" width="16.42578125" customWidth="1"/>
    <col min="1283" max="1283" width="13" customWidth="1"/>
    <col min="1284" max="1284" width="20.7109375" customWidth="1"/>
    <col min="1285" max="1285" width="42.42578125" customWidth="1"/>
    <col min="1286" max="1286" width="23.5703125" customWidth="1"/>
    <col min="1287" max="1287" width="15.85546875" customWidth="1"/>
    <col min="1288" max="1288" width="14.42578125" customWidth="1"/>
    <col min="1289" max="1289" width="16" customWidth="1"/>
    <col min="1290" max="1290" width="20.42578125" customWidth="1"/>
    <col min="1537" max="1537" width="13.28515625" customWidth="1"/>
    <col min="1538" max="1538" width="16.42578125" customWidth="1"/>
    <col min="1539" max="1539" width="13" customWidth="1"/>
    <col min="1540" max="1540" width="20.7109375" customWidth="1"/>
    <col min="1541" max="1541" width="42.42578125" customWidth="1"/>
    <col min="1542" max="1542" width="23.5703125" customWidth="1"/>
    <col min="1543" max="1543" width="15.85546875" customWidth="1"/>
    <col min="1544" max="1544" width="14.42578125" customWidth="1"/>
    <col min="1545" max="1545" width="16" customWidth="1"/>
    <col min="1546" max="1546" width="20.42578125" customWidth="1"/>
    <col min="1793" max="1793" width="13.28515625" customWidth="1"/>
    <col min="1794" max="1794" width="16.42578125" customWidth="1"/>
    <col min="1795" max="1795" width="13" customWidth="1"/>
    <col min="1796" max="1796" width="20.7109375" customWidth="1"/>
    <col min="1797" max="1797" width="42.42578125" customWidth="1"/>
    <col min="1798" max="1798" width="23.5703125" customWidth="1"/>
    <col min="1799" max="1799" width="15.85546875" customWidth="1"/>
    <col min="1800" max="1800" width="14.42578125" customWidth="1"/>
    <col min="1801" max="1801" width="16" customWidth="1"/>
    <col min="1802" max="1802" width="20.42578125" customWidth="1"/>
    <col min="2049" max="2049" width="13.28515625" customWidth="1"/>
    <col min="2050" max="2050" width="16.42578125" customWidth="1"/>
    <col min="2051" max="2051" width="13" customWidth="1"/>
    <col min="2052" max="2052" width="20.7109375" customWidth="1"/>
    <col min="2053" max="2053" width="42.42578125" customWidth="1"/>
    <col min="2054" max="2054" width="23.5703125" customWidth="1"/>
    <col min="2055" max="2055" width="15.85546875" customWidth="1"/>
    <col min="2056" max="2056" width="14.42578125" customWidth="1"/>
    <col min="2057" max="2057" width="16" customWidth="1"/>
    <col min="2058" max="2058" width="20.42578125" customWidth="1"/>
    <col min="2305" max="2305" width="13.28515625" customWidth="1"/>
    <col min="2306" max="2306" width="16.42578125" customWidth="1"/>
    <col min="2307" max="2307" width="13" customWidth="1"/>
    <col min="2308" max="2308" width="20.7109375" customWidth="1"/>
    <col min="2309" max="2309" width="42.42578125" customWidth="1"/>
    <col min="2310" max="2310" width="23.5703125" customWidth="1"/>
    <col min="2311" max="2311" width="15.85546875" customWidth="1"/>
    <col min="2312" max="2312" width="14.42578125" customWidth="1"/>
    <col min="2313" max="2313" width="16" customWidth="1"/>
    <col min="2314" max="2314" width="20.42578125" customWidth="1"/>
    <col min="2561" max="2561" width="13.28515625" customWidth="1"/>
    <col min="2562" max="2562" width="16.42578125" customWidth="1"/>
    <col min="2563" max="2563" width="13" customWidth="1"/>
    <col min="2564" max="2564" width="20.7109375" customWidth="1"/>
    <col min="2565" max="2565" width="42.42578125" customWidth="1"/>
    <col min="2566" max="2566" width="23.5703125" customWidth="1"/>
    <col min="2567" max="2567" width="15.85546875" customWidth="1"/>
    <col min="2568" max="2568" width="14.42578125" customWidth="1"/>
    <col min="2569" max="2569" width="16" customWidth="1"/>
    <col min="2570" max="2570" width="20.42578125" customWidth="1"/>
    <col min="2817" max="2817" width="13.28515625" customWidth="1"/>
    <col min="2818" max="2818" width="16.42578125" customWidth="1"/>
    <col min="2819" max="2819" width="13" customWidth="1"/>
    <col min="2820" max="2820" width="20.7109375" customWidth="1"/>
    <col min="2821" max="2821" width="42.42578125" customWidth="1"/>
    <col min="2822" max="2822" width="23.5703125" customWidth="1"/>
    <col min="2823" max="2823" width="15.85546875" customWidth="1"/>
    <col min="2824" max="2824" width="14.42578125" customWidth="1"/>
    <col min="2825" max="2825" width="16" customWidth="1"/>
    <col min="2826" max="2826" width="20.42578125" customWidth="1"/>
    <col min="3073" max="3073" width="13.28515625" customWidth="1"/>
    <col min="3074" max="3074" width="16.42578125" customWidth="1"/>
    <col min="3075" max="3075" width="13" customWidth="1"/>
    <col min="3076" max="3076" width="20.7109375" customWidth="1"/>
    <col min="3077" max="3077" width="42.42578125" customWidth="1"/>
    <col min="3078" max="3078" width="23.5703125" customWidth="1"/>
    <col min="3079" max="3079" width="15.85546875" customWidth="1"/>
    <col min="3080" max="3080" width="14.42578125" customWidth="1"/>
    <col min="3081" max="3081" width="16" customWidth="1"/>
    <col min="3082" max="3082" width="20.42578125" customWidth="1"/>
    <col min="3329" max="3329" width="13.28515625" customWidth="1"/>
    <col min="3330" max="3330" width="16.42578125" customWidth="1"/>
    <col min="3331" max="3331" width="13" customWidth="1"/>
    <col min="3332" max="3332" width="20.7109375" customWidth="1"/>
    <col min="3333" max="3333" width="42.42578125" customWidth="1"/>
    <col min="3334" max="3334" width="23.5703125" customWidth="1"/>
    <col min="3335" max="3335" width="15.85546875" customWidth="1"/>
    <col min="3336" max="3336" width="14.42578125" customWidth="1"/>
    <col min="3337" max="3337" width="16" customWidth="1"/>
    <col min="3338" max="3338" width="20.42578125" customWidth="1"/>
    <col min="3585" max="3585" width="13.28515625" customWidth="1"/>
    <col min="3586" max="3586" width="16.42578125" customWidth="1"/>
    <col min="3587" max="3587" width="13" customWidth="1"/>
    <col min="3588" max="3588" width="20.7109375" customWidth="1"/>
    <col min="3589" max="3589" width="42.42578125" customWidth="1"/>
    <col min="3590" max="3590" width="23.5703125" customWidth="1"/>
    <col min="3591" max="3591" width="15.85546875" customWidth="1"/>
    <col min="3592" max="3592" width="14.42578125" customWidth="1"/>
    <col min="3593" max="3593" width="16" customWidth="1"/>
    <col min="3594" max="3594" width="20.42578125" customWidth="1"/>
    <col min="3841" max="3841" width="13.28515625" customWidth="1"/>
    <col min="3842" max="3842" width="16.42578125" customWidth="1"/>
    <col min="3843" max="3843" width="13" customWidth="1"/>
    <col min="3844" max="3844" width="20.7109375" customWidth="1"/>
    <col min="3845" max="3845" width="42.42578125" customWidth="1"/>
    <col min="3846" max="3846" width="23.5703125" customWidth="1"/>
    <col min="3847" max="3847" width="15.85546875" customWidth="1"/>
    <col min="3848" max="3848" width="14.42578125" customWidth="1"/>
    <col min="3849" max="3849" width="16" customWidth="1"/>
    <col min="3850" max="3850" width="20.42578125" customWidth="1"/>
    <col min="4097" max="4097" width="13.28515625" customWidth="1"/>
    <col min="4098" max="4098" width="16.42578125" customWidth="1"/>
    <col min="4099" max="4099" width="13" customWidth="1"/>
    <col min="4100" max="4100" width="20.7109375" customWidth="1"/>
    <col min="4101" max="4101" width="42.42578125" customWidth="1"/>
    <col min="4102" max="4102" width="23.5703125" customWidth="1"/>
    <col min="4103" max="4103" width="15.85546875" customWidth="1"/>
    <col min="4104" max="4104" width="14.42578125" customWidth="1"/>
    <col min="4105" max="4105" width="16" customWidth="1"/>
    <col min="4106" max="4106" width="20.42578125" customWidth="1"/>
    <col min="4353" max="4353" width="13.28515625" customWidth="1"/>
    <col min="4354" max="4354" width="16.42578125" customWidth="1"/>
    <col min="4355" max="4355" width="13" customWidth="1"/>
    <col min="4356" max="4356" width="20.7109375" customWidth="1"/>
    <col min="4357" max="4357" width="42.42578125" customWidth="1"/>
    <col min="4358" max="4358" width="23.5703125" customWidth="1"/>
    <col min="4359" max="4359" width="15.85546875" customWidth="1"/>
    <col min="4360" max="4360" width="14.42578125" customWidth="1"/>
    <col min="4361" max="4361" width="16" customWidth="1"/>
    <col min="4362" max="4362" width="20.42578125" customWidth="1"/>
    <col min="4609" max="4609" width="13.28515625" customWidth="1"/>
    <col min="4610" max="4610" width="16.42578125" customWidth="1"/>
    <col min="4611" max="4611" width="13" customWidth="1"/>
    <col min="4612" max="4612" width="20.7109375" customWidth="1"/>
    <col min="4613" max="4613" width="42.42578125" customWidth="1"/>
    <col min="4614" max="4614" width="23.5703125" customWidth="1"/>
    <col min="4615" max="4615" width="15.85546875" customWidth="1"/>
    <col min="4616" max="4616" width="14.42578125" customWidth="1"/>
    <col min="4617" max="4617" width="16" customWidth="1"/>
    <col min="4618" max="4618" width="20.42578125" customWidth="1"/>
    <col min="4865" max="4865" width="13.28515625" customWidth="1"/>
    <col min="4866" max="4866" width="16.42578125" customWidth="1"/>
    <col min="4867" max="4867" width="13" customWidth="1"/>
    <col min="4868" max="4868" width="20.7109375" customWidth="1"/>
    <col min="4869" max="4869" width="42.42578125" customWidth="1"/>
    <col min="4870" max="4870" width="23.5703125" customWidth="1"/>
    <col min="4871" max="4871" width="15.85546875" customWidth="1"/>
    <col min="4872" max="4872" width="14.42578125" customWidth="1"/>
    <col min="4873" max="4873" width="16" customWidth="1"/>
    <col min="4874" max="4874" width="20.42578125" customWidth="1"/>
    <col min="5121" max="5121" width="13.28515625" customWidth="1"/>
    <col min="5122" max="5122" width="16.42578125" customWidth="1"/>
    <col min="5123" max="5123" width="13" customWidth="1"/>
    <col min="5124" max="5124" width="20.7109375" customWidth="1"/>
    <col min="5125" max="5125" width="42.42578125" customWidth="1"/>
    <col min="5126" max="5126" width="23.5703125" customWidth="1"/>
    <col min="5127" max="5127" width="15.85546875" customWidth="1"/>
    <col min="5128" max="5128" width="14.42578125" customWidth="1"/>
    <col min="5129" max="5129" width="16" customWidth="1"/>
    <col min="5130" max="5130" width="20.42578125" customWidth="1"/>
    <col min="5377" max="5377" width="13.28515625" customWidth="1"/>
    <col min="5378" max="5378" width="16.42578125" customWidth="1"/>
    <col min="5379" max="5379" width="13" customWidth="1"/>
    <col min="5380" max="5380" width="20.7109375" customWidth="1"/>
    <col min="5381" max="5381" width="42.42578125" customWidth="1"/>
    <col min="5382" max="5382" width="23.5703125" customWidth="1"/>
    <col min="5383" max="5383" width="15.85546875" customWidth="1"/>
    <col min="5384" max="5384" width="14.42578125" customWidth="1"/>
    <col min="5385" max="5385" width="16" customWidth="1"/>
    <col min="5386" max="5386" width="20.42578125" customWidth="1"/>
    <col min="5633" max="5633" width="13.28515625" customWidth="1"/>
    <col min="5634" max="5634" width="16.42578125" customWidth="1"/>
    <col min="5635" max="5635" width="13" customWidth="1"/>
    <col min="5636" max="5636" width="20.7109375" customWidth="1"/>
    <col min="5637" max="5637" width="42.42578125" customWidth="1"/>
    <col min="5638" max="5638" width="23.5703125" customWidth="1"/>
    <col min="5639" max="5639" width="15.85546875" customWidth="1"/>
    <col min="5640" max="5640" width="14.42578125" customWidth="1"/>
    <col min="5641" max="5641" width="16" customWidth="1"/>
    <col min="5642" max="5642" width="20.42578125" customWidth="1"/>
    <col min="5889" max="5889" width="13.28515625" customWidth="1"/>
    <col min="5890" max="5890" width="16.42578125" customWidth="1"/>
    <col min="5891" max="5891" width="13" customWidth="1"/>
    <col min="5892" max="5892" width="20.7109375" customWidth="1"/>
    <col min="5893" max="5893" width="42.42578125" customWidth="1"/>
    <col min="5894" max="5894" width="23.5703125" customWidth="1"/>
    <col min="5895" max="5895" width="15.85546875" customWidth="1"/>
    <col min="5896" max="5896" width="14.42578125" customWidth="1"/>
    <col min="5897" max="5897" width="16" customWidth="1"/>
    <col min="5898" max="5898" width="20.42578125" customWidth="1"/>
    <col min="6145" max="6145" width="13.28515625" customWidth="1"/>
    <col min="6146" max="6146" width="16.42578125" customWidth="1"/>
    <col min="6147" max="6147" width="13" customWidth="1"/>
    <col min="6148" max="6148" width="20.7109375" customWidth="1"/>
    <col min="6149" max="6149" width="42.42578125" customWidth="1"/>
    <col min="6150" max="6150" width="23.5703125" customWidth="1"/>
    <col min="6151" max="6151" width="15.85546875" customWidth="1"/>
    <col min="6152" max="6152" width="14.42578125" customWidth="1"/>
    <col min="6153" max="6153" width="16" customWidth="1"/>
    <col min="6154" max="6154" width="20.42578125" customWidth="1"/>
    <col min="6401" max="6401" width="13.28515625" customWidth="1"/>
    <col min="6402" max="6402" width="16.42578125" customWidth="1"/>
    <col min="6403" max="6403" width="13" customWidth="1"/>
    <col min="6404" max="6404" width="20.7109375" customWidth="1"/>
    <col min="6405" max="6405" width="42.42578125" customWidth="1"/>
    <col min="6406" max="6406" width="23.5703125" customWidth="1"/>
    <col min="6407" max="6407" width="15.85546875" customWidth="1"/>
    <col min="6408" max="6408" width="14.42578125" customWidth="1"/>
    <col min="6409" max="6409" width="16" customWidth="1"/>
    <col min="6410" max="6410" width="20.42578125" customWidth="1"/>
    <col min="6657" max="6657" width="13.28515625" customWidth="1"/>
    <col min="6658" max="6658" width="16.42578125" customWidth="1"/>
    <col min="6659" max="6659" width="13" customWidth="1"/>
    <col min="6660" max="6660" width="20.7109375" customWidth="1"/>
    <col min="6661" max="6661" width="42.42578125" customWidth="1"/>
    <col min="6662" max="6662" width="23.5703125" customWidth="1"/>
    <col min="6663" max="6663" width="15.85546875" customWidth="1"/>
    <col min="6664" max="6664" width="14.42578125" customWidth="1"/>
    <col min="6665" max="6665" width="16" customWidth="1"/>
    <col min="6666" max="6666" width="20.42578125" customWidth="1"/>
    <col min="6913" max="6913" width="13.28515625" customWidth="1"/>
    <col min="6914" max="6914" width="16.42578125" customWidth="1"/>
    <col min="6915" max="6915" width="13" customWidth="1"/>
    <col min="6916" max="6916" width="20.7109375" customWidth="1"/>
    <col min="6917" max="6917" width="42.42578125" customWidth="1"/>
    <col min="6918" max="6918" width="23.5703125" customWidth="1"/>
    <col min="6919" max="6919" width="15.85546875" customWidth="1"/>
    <col min="6920" max="6920" width="14.42578125" customWidth="1"/>
    <col min="6921" max="6921" width="16" customWidth="1"/>
    <col min="6922" max="6922" width="20.42578125" customWidth="1"/>
    <col min="7169" max="7169" width="13.28515625" customWidth="1"/>
    <col min="7170" max="7170" width="16.42578125" customWidth="1"/>
    <col min="7171" max="7171" width="13" customWidth="1"/>
    <col min="7172" max="7172" width="20.7109375" customWidth="1"/>
    <col min="7173" max="7173" width="42.42578125" customWidth="1"/>
    <col min="7174" max="7174" width="23.5703125" customWidth="1"/>
    <col min="7175" max="7175" width="15.85546875" customWidth="1"/>
    <col min="7176" max="7176" width="14.42578125" customWidth="1"/>
    <col min="7177" max="7177" width="16" customWidth="1"/>
    <col min="7178" max="7178" width="20.42578125" customWidth="1"/>
    <col min="7425" max="7425" width="13.28515625" customWidth="1"/>
    <col min="7426" max="7426" width="16.42578125" customWidth="1"/>
    <col min="7427" max="7427" width="13" customWidth="1"/>
    <col min="7428" max="7428" width="20.7109375" customWidth="1"/>
    <col min="7429" max="7429" width="42.42578125" customWidth="1"/>
    <col min="7430" max="7430" width="23.5703125" customWidth="1"/>
    <col min="7431" max="7431" width="15.85546875" customWidth="1"/>
    <col min="7432" max="7432" width="14.42578125" customWidth="1"/>
    <col min="7433" max="7433" width="16" customWidth="1"/>
    <col min="7434" max="7434" width="20.42578125" customWidth="1"/>
    <col min="7681" max="7681" width="13.28515625" customWidth="1"/>
    <col min="7682" max="7682" width="16.42578125" customWidth="1"/>
    <col min="7683" max="7683" width="13" customWidth="1"/>
    <col min="7684" max="7684" width="20.7109375" customWidth="1"/>
    <col min="7685" max="7685" width="42.42578125" customWidth="1"/>
    <col min="7686" max="7686" width="23.5703125" customWidth="1"/>
    <col min="7687" max="7687" width="15.85546875" customWidth="1"/>
    <col min="7688" max="7688" width="14.42578125" customWidth="1"/>
    <col min="7689" max="7689" width="16" customWidth="1"/>
    <col min="7690" max="7690" width="20.42578125" customWidth="1"/>
    <col min="7937" max="7937" width="13.28515625" customWidth="1"/>
    <col min="7938" max="7938" width="16.42578125" customWidth="1"/>
    <col min="7939" max="7939" width="13" customWidth="1"/>
    <col min="7940" max="7940" width="20.7109375" customWidth="1"/>
    <col min="7941" max="7941" width="42.42578125" customWidth="1"/>
    <col min="7942" max="7942" width="23.5703125" customWidth="1"/>
    <col min="7943" max="7943" width="15.85546875" customWidth="1"/>
    <col min="7944" max="7944" width="14.42578125" customWidth="1"/>
    <col min="7945" max="7945" width="16" customWidth="1"/>
    <col min="7946" max="7946" width="20.42578125" customWidth="1"/>
    <col min="8193" max="8193" width="13.28515625" customWidth="1"/>
    <col min="8194" max="8194" width="16.42578125" customWidth="1"/>
    <col min="8195" max="8195" width="13" customWidth="1"/>
    <col min="8196" max="8196" width="20.7109375" customWidth="1"/>
    <col min="8197" max="8197" width="42.42578125" customWidth="1"/>
    <col min="8198" max="8198" width="23.5703125" customWidth="1"/>
    <col min="8199" max="8199" width="15.85546875" customWidth="1"/>
    <col min="8200" max="8200" width="14.42578125" customWidth="1"/>
    <col min="8201" max="8201" width="16" customWidth="1"/>
    <col min="8202" max="8202" width="20.42578125" customWidth="1"/>
    <col min="8449" max="8449" width="13.28515625" customWidth="1"/>
    <col min="8450" max="8450" width="16.42578125" customWidth="1"/>
    <col min="8451" max="8451" width="13" customWidth="1"/>
    <col min="8452" max="8452" width="20.7109375" customWidth="1"/>
    <col min="8453" max="8453" width="42.42578125" customWidth="1"/>
    <col min="8454" max="8454" width="23.5703125" customWidth="1"/>
    <col min="8455" max="8455" width="15.85546875" customWidth="1"/>
    <col min="8456" max="8456" width="14.42578125" customWidth="1"/>
    <col min="8457" max="8457" width="16" customWidth="1"/>
    <col min="8458" max="8458" width="20.42578125" customWidth="1"/>
    <col min="8705" max="8705" width="13.28515625" customWidth="1"/>
    <col min="8706" max="8706" width="16.42578125" customWidth="1"/>
    <col min="8707" max="8707" width="13" customWidth="1"/>
    <col min="8708" max="8708" width="20.7109375" customWidth="1"/>
    <col min="8709" max="8709" width="42.42578125" customWidth="1"/>
    <col min="8710" max="8710" width="23.5703125" customWidth="1"/>
    <col min="8711" max="8711" width="15.85546875" customWidth="1"/>
    <col min="8712" max="8712" width="14.42578125" customWidth="1"/>
    <col min="8713" max="8713" width="16" customWidth="1"/>
    <col min="8714" max="8714" width="20.42578125" customWidth="1"/>
    <col min="8961" max="8961" width="13.28515625" customWidth="1"/>
    <col min="8962" max="8962" width="16.42578125" customWidth="1"/>
    <col min="8963" max="8963" width="13" customWidth="1"/>
    <col min="8964" max="8964" width="20.7109375" customWidth="1"/>
    <col min="8965" max="8965" width="42.42578125" customWidth="1"/>
    <col min="8966" max="8966" width="23.5703125" customWidth="1"/>
    <col min="8967" max="8967" width="15.85546875" customWidth="1"/>
    <col min="8968" max="8968" width="14.42578125" customWidth="1"/>
    <col min="8969" max="8969" width="16" customWidth="1"/>
    <col min="8970" max="8970" width="20.42578125" customWidth="1"/>
    <col min="9217" max="9217" width="13.28515625" customWidth="1"/>
    <col min="9218" max="9218" width="16.42578125" customWidth="1"/>
    <col min="9219" max="9219" width="13" customWidth="1"/>
    <col min="9220" max="9220" width="20.7109375" customWidth="1"/>
    <col min="9221" max="9221" width="42.42578125" customWidth="1"/>
    <col min="9222" max="9222" width="23.5703125" customWidth="1"/>
    <col min="9223" max="9223" width="15.85546875" customWidth="1"/>
    <col min="9224" max="9224" width="14.42578125" customWidth="1"/>
    <col min="9225" max="9225" width="16" customWidth="1"/>
    <col min="9226" max="9226" width="20.42578125" customWidth="1"/>
    <col min="9473" max="9473" width="13.28515625" customWidth="1"/>
    <col min="9474" max="9474" width="16.42578125" customWidth="1"/>
    <col min="9475" max="9475" width="13" customWidth="1"/>
    <col min="9476" max="9476" width="20.7109375" customWidth="1"/>
    <col min="9477" max="9477" width="42.42578125" customWidth="1"/>
    <col min="9478" max="9478" width="23.5703125" customWidth="1"/>
    <col min="9479" max="9479" width="15.85546875" customWidth="1"/>
    <col min="9480" max="9480" width="14.42578125" customWidth="1"/>
    <col min="9481" max="9481" width="16" customWidth="1"/>
    <col min="9482" max="9482" width="20.42578125" customWidth="1"/>
    <col min="9729" max="9729" width="13.28515625" customWidth="1"/>
    <col min="9730" max="9730" width="16.42578125" customWidth="1"/>
    <col min="9731" max="9731" width="13" customWidth="1"/>
    <col min="9732" max="9732" width="20.7109375" customWidth="1"/>
    <col min="9733" max="9733" width="42.42578125" customWidth="1"/>
    <col min="9734" max="9734" width="23.5703125" customWidth="1"/>
    <col min="9735" max="9735" width="15.85546875" customWidth="1"/>
    <col min="9736" max="9736" width="14.42578125" customWidth="1"/>
    <col min="9737" max="9737" width="16" customWidth="1"/>
    <col min="9738" max="9738" width="20.42578125" customWidth="1"/>
    <col min="9985" max="9985" width="13.28515625" customWidth="1"/>
    <col min="9986" max="9986" width="16.42578125" customWidth="1"/>
    <col min="9987" max="9987" width="13" customWidth="1"/>
    <col min="9988" max="9988" width="20.7109375" customWidth="1"/>
    <col min="9989" max="9989" width="42.42578125" customWidth="1"/>
    <col min="9990" max="9990" width="23.5703125" customWidth="1"/>
    <col min="9991" max="9991" width="15.85546875" customWidth="1"/>
    <col min="9992" max="9992" width="14.42578125" customWidth="1"/>
    <col min="9993" max="9993" width="16" customWidth="1"/>
    <col min="9994" max="9994" width="20.42578125" customWidth="1"/>
    <col min="10241" max="10241" width="13.28515625" customWidth="1"/>
    <col min="10242" max="10242" width="16.42578125" customWidth="1"/>
    <col min="10243" max="10243" width="13" customWidth="1"/>
    <col min="10244" max="10244" width="20.7109375" customWidth="1"/>
    <col min="10245" max="10245" width="42.42578125" customWidth="1"/>
    <col min="10246" max="10246" width="23.5703125" customWidth="1"/>
    <col min="10247" max="10247" width="15.85546875" customWidth="1"/>
    <col min="10248" max="10248" width="14.42578125" customWidth="1"/>
    <col min="10249" max="10249" width="16" customWidth="1"/>
    <col min="10250" max="10250" width="20.42578125" customWidth="1"/>
    <col min="10497" max="10497" width="13.28515625" customWidth="1"/>
    <col min="10498" max="10498" width="16.42578125" customWidth="1"/>
    <col min="10499" max="10499" width="13" customWidth="1"/>
    <col min="10500" max="10500" width="20.7109375" customWidth="1"/>
    <col min="10501" max="10501" width="42.42578125" customWidth="1"/>
    <col min="10502" max="10502" width="23.5703125" customWidth="1"/>
    <col min="10503" max="10503" width="15.85546875" customWidth="1"/>
    <col min="10504" max="10504" width="14.42578125" customWidth="1"/>
    <col min="10505" max="10505" width="16" customWidth="1"/>
    <col min="10506" max="10506" width="20.42578125" customWidth="1"/>
    <col min="10753" max="10753" width="13.28515625" customWidth="1"/>
    <col min="10754" max="10754" width="16.42578125" customWidth="1"/>
    <col min="10755" max="10755" width="13" customWidth="1"/>
    <col min="10756" max="10756" width="20.7109375" customWidth="1"/>
    <col min="10757" max="10757" width="42.42578125" customWidth="1"/>
    <col min="10758" max="10758" width="23.5703125" customWidth="1"/>
    <col min="10759" max="10759" width="15.85546875" customWidth="1"/>
    <col min="10760" max="10760" width="14.42578125" customWidth="1"/>
    <col min="10761" max="10761" width="16" customWidth="1"/>
    <col min="10762" max="10762" width="20.42578125" customWidth="1"/>
    <col min="11009" max="11009" width="13.28515625" customWidth="1"/>
    <col min="11010" max="11010" width="16.42578125" customWidth="1"/>
    <col min="11011" max="11011" width="13" customWidth="1"/>
    <col min="11012" max="11012" width="20.7109375" customWidth="1"/>
    <col min="11013" max="11013" width="42.42578125" customWidth="1"/>
    <col min="11014" max="11014" width="23.5703125" customWidth="1"/>
    <col min="11015" max="11015" width="15.85546875" customWidth="1"/>
    <col min="11016" max="11016" width="14.42578125" customWidth="1"/>
    <col min="11017" max="11017" width="16" customWidth="1"/>
    <col min="11018" max="11018" width="20.42578125" customWidth="1"/>
    <col min="11265" max="11265" width="13.28515625" customWidth="1"/>
    <col min="11266" max="11266" width="16.42578125" customWidth="1"/>
    <col min="11267" max="11267" width="13" customWidth="1"/>
    <col min="11268" max="11268" width="20.7109375" customWidth="1"/>
    <col min="11269" max="11269" width="42.42578125" customWidth="1"/>
    <col min="11270" max="11270" width="23.5703125" customWidth="1"/>
    <col min="11271" max="11271" width="15.85546875" customWidth="1"/>
    <col min="11272" max="11272" width="14.42578125" customWidth="1"/>
    <col min="11273" max="11273" width="16" customWidth="1"/>
    <col min="11274" max="11274" width="20.42578125" customWidth="1"/>
    <col min="11521" max="11521" width="13.28515625" customWidth="1"/>
    <col min="11522" max="11522" width="16.42578125" customWidth="1"/>
    <col min="11523" max="11523" width="13" customWidth="1"/>
    <col min="11524" max="11524" width="20.7109375" customWidth="1"/>
    <col min="11525" max="11525" width="42.42578125" customWidth="1"/>
    <col min="11526" max="11526" width="23.5703125" customWidth="1"/>
    <col min="11527" max="11527" width="15.85546875" customWidth="1"/>
    <col min="11528" max="11528" width="14.42578125" customWidth="1"/>
    <col min="11529" max="11529" width="16" customWidth="1"/>
    <col min="11530" max="11530" width="20.42578125" customWidth="1"/>
    <col min="11777" max="11777" width="13.28515625" customWidth="1"/>
    <col min="11778" max="11778" width="16.42578125" customWidth="1"/>
    <col min="11779" max="11779" width="13" customWidth="1"/>
    <col min="11780" max="11780" width="20.7109375" customWidth="1"/>
    <col min="11781" max="11781" width="42.42578125" customWidth="1"/>
    <col min="11782" max="11782" width="23.5703125" customWidth="1"/>
    <col min="11783" max="11783" width="15.85546875" customWidth="1"/>
    <col min="11784" max="11784" width="14.42578125" customWidth="1"/>
    <col min="11785" max="11785" width="16" customWidth="1"/>
    <col min="11786" max="11786" width="20.42578125" customWidth="1"/>
    <col min="12033" max="12033" width="13.28515625" customWidth="1"/>
    <col min="12034" max="12034" width="16.42578125" customWidth="1"/>
    <col min="12035" max="12035" width="13" customWidth="1"/>
    <col min="12036" max="12036" width="20.7109375" customWidth="1"/>
    <col min="12037" max="12037" width="42.42578125" customWidth="1"/>
    <col min="12038" max="12038" width="23.5703125" customWidth="1"/>
    <col min="12039" max="12039" width="15.85546875" customWidth="1"/>
    <col min="12040" max="12040" width="14.42578125" customWidth="1"/>
    <col min="12041" max="12041" width="16" customWidth="1"/>
    <col min="12042" max="12042" width="20.42578125" customWidth="1"/>
    <col min="12289" max="12289" width="13.28515625" customWidth="1"/>
    <col min="12290" max="12290" width="16.42578125" customWidth="1"/>
    <col min="12291" max="12291" width="13" customWidth="1"/>
    <col min="12292" max="12292" width="20.7109375" customWidth="1"/>
    <col min="12293" max="12293" width="42.42578125" customWidth="1"/>
    <col min="12294" max="12294" width="23.5703125" customWidth="1"/>
    <col min="12295" max="12295" width="15.85546875" customWidth="1"/>
    <col min="12296" max="12296" width="14.42578125" customWidth="1"/>
    <col min="12297" max="12297" width="16" customWidth="1"/>
    <col min="12298" max="12298" width="20.42578125" customWidth="1"/>
    <col min="12545" max="12545" width="13.28515625" customWidth="1"/>
    <col min="12546" max="12546" width="16.42578125" customWidth="1"/>
    <col min="12547" max="12547" width="13" customWidth="1"/>
    <col min="12548" max="12548" width="20.7109375" customWidth="1"/>
    <col min="12549" max="12549" width="42.42578125" customWidth="1"/>
    <col min="12550" max="12550" width="23.5703125" customWidth="1"/>
    <col min="12551" max="12551" width="15.85546875" customWidth="1"/>
    <col min="12552" max="12552" width="14.42578125" customWidth="1"/>
    <col min="12553" max="12553" width="16" customWidth="1"/>
    <col min="12554" max="12554" width="20.42578125" customWidth="1"/>
    <col min="12801" max="12801" width="13.28515625" customWidth="1"/>
    <col min="12802" max="12802" width="16.42578125" customWidth="1"/>
    <col min="12803" max="12803" width="13" customWidth="1"/>
    <col min="12804" max="12804" width="20.7109375" customWidth="1"/>
    <col min="12805" max="12805" width="42.42578125" customWidth="1"/>
    <col min="12806" max="12806" width="23.5703125" customWidth="1"/>
    <col min="12807" max="12807" width="15.85546875" customWidth="1"/>
    <col min="12808" max="12808" width="14.42578125" customWidth="1"/>
    <col min="12809" max="12809" width="16" customWidth="1"/>
    <col min="12810" max="12810" width="20.42578125" customWidth="1"/>
    <col min="13057" max="13057" width="13.28515625" customWidth="1"/>
    <col min="13058" max="13058" width="16.42578125" customWidth="1"/>
    <col min="13059" max="13059" width="13" customWidth="1"/>
    <col min="13060" max="13060" width="20.7109375" customWidth="1"/>
    <col min="13061" max="13061" width="42.42578125" customWidth="1"/>
    <col min="13062" max="13062" width="23.5703125" customWidth="1"/>
    <col min="13063" max="13063" width="15.85546875" customWidth="1"/>
    <col min="13064" max="13064" width="14.42578125" customWidth="1"/>
    <col min="13065" max="13065" width="16" customWidth="1"/>
    <col min="13066" max="13066" width="20.42578125" customWidth="1"/>
    <col min="13313" max="13313" width="13.28515625" customWidth="1"/>
    <col min="13314" max="13314" width="16.42578125" customWidth="1"/>
    <col min="13315" max="13315" width="13" customWidth="1"/>
    <col min="13316" max="13316" width="20.7109375" customWidth="1"/>
    <col min="13317" max="13317" width="42.42578125" customWidth="1"/>
    <col min="13318" max="13318" width="23.5703125" customWidth="1"/>
    <col min="13319" max="13319" width="15.85546875" customWidth="1"/>
    <col min="13320" max="13320" width="14.42578125" customWidth="1"/>
    <col min="13321" max="13321" width="16" customWidth="1"/>
    <col min="13322" max="13322" width="20.42578125" customWidth="1"/>
    <col min="13569" max="13569" width="13.28515625" customWidth="1"/>
    <col min="13570" max="13570" width="16.42578125" customWidth="1"/>
    <col min="13571" max="13571" width="13" customWidth="1"/>
    <col min="13572" max="13572" width="20.7109375" customWidth="1"/>
    <col min="13573" max="13573" width="42.42578125" customWidth="1"/>
    <col min="13574" max="13574" width="23.5703125" customWidth="1"/>
    <col min="13575" max="13575" width="15.85546875" customWidth="1"/>
    <col min="13576" max="13576" width="14.42578125" customWidth="1"/>
    <col min="13577" max="13577" width="16" customWidth="1"/>
    <col min="13578" max="13578" width="20.42578125" customWidth="1"/>
    <col min="13825" max="13825" width="13.28515625" customWidth="1"/>
    <col min="13826" max="13826" width="16.42578125" customWidth="1"/>
    <col min="13827" max="13827" width="13" customWidth="1"/>
    <col min="13828" max="13828" width="20.7109375" customWidth="1"/>
    <col min="13829" max="13829" width="42.42578125" customWidth="1"/>
    <col min="13830" max="13830" width="23.5703125" customWidth="1"/>
    <col min="13831" max="13831" width="15.85546875" customWidth="1"/>
    <col min="13832" max="13832" width="14.42578125" customWidth="1"/>
    <col min="13833" max="13833" width="16" customWidth="1"/>
    <col min="13834" max="13834" width="20.42578125" customWidth="1"/>
    <col min="14081" max="14081" width="13.28515625" customWidth="1"/>
    <col min="14082" max="14082" width="16.42578125" customWidth="1"/>
    <col min="14083" max="14083" width="13" customWidth="1"/>
    <col min="14084" max="14084" width="20.7109375" customWidth="1"/>
    <col min="14085" max="14085" width="42.42578125" customWidth="1"/>
    <col min="14086" max="14086" width="23.5703125" customWidth="1"/>
    <col min="14087" max="14087" width="15.85546875" customWidth="1"/>
    <col min="14088" max="14088" width="14.42578125" customWidth="1"/>
    <col min="14089" max="14089" width="16" customWidth="1"/>
    <col min="14090" max="14090" width="20.42578125" customWidth="1"/>
    <col min="14337" max="14337" width="13.28515625" customWidth="1"/>
    <col min="14338" max="14338" width="16.42578125" customWidth="1"/>
    <col min="14339" max="14339" width="13" customWidth="1"/>
    <col min="14340" max="14340" width="20.7109375" customWidth="1"/>
    <col min="14341" max="14341" width="42.42578125" customWidth="1"/>
    <col min="14342" max="14342" width="23.5703125" customWidth="1"/>
    <col min="14343" max="14343" width="15.85546875" customWidth="1"/>
    <col min="14344" max="14344" width="14.42578125" customWidth="1"/>
    <col min="14345" max="14345" width="16" customWidth="1"/>
    <col min="14346" max="14346" width="20.42578125" customWidth="1"/>
    <col min="14593" max="14593" width="13.28515625" customWidth="1"/>
    <col min="14594" max="14594" width="16.42578125" customWidth="1"/>
    <col min="14595" max="14595" width="13" customWidth="1"/>
    <col min="14596" max="14596" width="20.7109375" customWidth="1"/>
    <col min="14597" max="14597" width="42.42578125" customWidth="1"/>
    <col min="14598" max="14598" width="23.5703125" customWidth="1"/>
    <col min="14599" max="14599" width="15.85546875" customWidth="1"/>
    <col min="14600" max="14600" width="14.42578125" customWidth="1"/>
    <col min="14601" max="14601" width="16" customWidth="1"/>
    <col min="14602" max="14602" width="20.42578125" customWidth="1"/>
    <col min="14849" max="14849" width="13.28515625" customWidth="1"/>
    <col min="14850" max="14850" width="16.42578125" customWidth="1"/>
    <col min="14851" max="14851" width="13" customWidth="1"/>
    <col min="14852" max="14852" width="20.7109375" customWidth="1"/>
    <col min="14853" max="14853" width="42.42578125" customWidth="1"/>
    <col min="14854" max="14854" width="23.5703125" customWidth="1"/>
    <col min="14855" max="14855" width="15.85546875" customWidth="1"/>
    <col min="14856" max="14856" width="14.42578125" customWidth="1"/>
    <col min="14857" max="14857" width="16" customWidth="1"/>
    <col min="14858" max="14858" width="20.42578125" customWidth="1"/>
    <col min="15105" max="15105" width="13.28515625" customWidth="1"/>
    <col min="15106" max="15106" width="16.42578125" customWidth="1"/>
    <col min="15107" max="15107" width="13" customWidth="1"/>
    <col min="15108" max="15108" width="20.7109375" customWidth="1"/>
    <col min="15109" max="15109" width="42.42578125" customWidth="1"/>
    <col min="15110" max="15110" width="23.5703125" customWidth="1"/>
    <col min="15111" max="15111" width="15.85546875" customWidth="1"/>
    <col min="15112" max="15112" width="14.42578125" customWidth="1"/>
    <col min="15113" max="15113" width="16" customWidth="1"/>
    <col min="15114" max="15114" width="20.42578125" customWidth="1"/>
    <col min="15361" max="15361" width="13.28515625" customWidth="1"/>
    <col min="15362" max="15362" width="16.42578125" customWidth="1"/>
    <col min="15363" max="15363" width="13" customWidth="1"/>
    <col min="15364" max="15364" width="20.7109375" customWidth="1"/>
    <col min="15365" max="15365" width="42.42578125" customWidth="1"/>
    <col min="15366" max="15366" width="23.5703125" customWidth="1"/>
    <col min="15367" max="15367" width="15.85546875" customWidth="1"/>
    <col min="15368" max="15368" width="14.42578125" customWidth="1"/>
    <col min="15369" max="15369" width="16" customWidth="1"/>
    <col min="15370" max="15370" width="20.42578125" customWidth="1"/>
    <col min="15617" max="15617" width="13.28515625" customWidth="1"/>
    <col min="15618" max="15618" width="16.42578125" customWidth="1"/>
    <col min="15619" max="15619" width="13" customWidth="1"/>
    <col min="15620" max="15620" width="20.7109375" customWidth="1"/>
    <col min="15621" max="15621" width="42.42578125" customWidth="1"/>
    <col min="15622" max="15622" width="23.5703125" customWidth="1"/>
    <col min="15623" max="15623" width="15.85546875" customWidth="1"/>
    <col min="15624" max="15624" width="14.42578125" customWidth="1"/>
    <col min="15625" max="15625" width="16" customWidth="1"/>
    <col min="15626" max="15626" width="20.42578125" customWidth="1"/>
    <col min="15873" max="15873" width="13.28515625" customWidth="1"/>
    <col min="15874" max="15874" width="16.42578125" customWidth="1"/>
    <col min="15875" max="15875" width="13" customWidth="1"/>
    <col min="15876" max="15876" width="20.7109375" customWidth="1"/>
    <col min="15877" max="15877" width="42.42578125" customWidth="1"/>
    <col min="15878" max="15878" width="23.5703125" customWidth="1"/>
    <col min="15879" max="15879" width="15.85546875" customWidth="1"/>
    <col min="15880" max="15880" width="14.42578125" customWidth="1"/>
    <col min="15881" max="15881" width="16" customWidth="1"/>
    <col min="15882" max="15882" width="20.42578125" customWidth="1"/>
    <col min="16129" max="16129" width="13.28515625" customWidth="1"/>
    <col min="16130" max="16130" width="16.42578125" customWidth="1"/>
    <col min="16131" max="16131" width="13" customWidth="1"/>
    <col min="16132" max="16132" width="20.7109375" customWidth="1"/>
    <col min="16133" max="16133" width="42.42578125" customWidth="1"/>
    <col min="16134" max="16134" width="23.5703125" customWidth="1"/>
    <col min="16135" max="16135" width="15.85546875" customWidth="1"/>
    <col min="16136" max="16136" width="14.42578125" customWidth="1"/>
    <col min="16137" max="16137" width="16" customWidth="1"/>
    <col min="16138" max="16138" width="20.42578125" customWidth="1"/>
  </cols>
  <sheetData>
    <row r="1" spans="1:10" ht="18" x14ac:dyDescent="0.25">
      <c r="A1" s="30" t="s">
        <v>17</v>
      </c>
    </row>
    <row r="3" spans="1:10" x14ac:dyDescent="0.2">
      <c r="A3" s="134" t="s">
        <v>18</v>
      </c>
      <c r="B3" s="137" t="s">
        <v>19</v>
      </c>
      <c r="C3" s="133" t="s">
        <v>20</v>
      </c>
      <c r="D3" s="133" t="s">
        <v>21</v>
      </c>
      <c r="E3" s="133" t="s">
        <v>22</v>
      </c>
      <c r="F3" s="130" t="s">
        <v>23</v>
      </c>
      <c r="G3" s="130" t="s">
        <v>24</v>
      </c>
      <c r="H3" s="130" t="s">
        <v>25</v>
      </c>
      <c r="I3" s="130" t="s">
        <v>26</v>
      </c>
      <c r="J3" s="133" t="s">
        <v>27</v>
      </c>
    </row>
    <row r="4" spans="1:10" x14ac:dyDescent="0.2">
      <c r="A4" s="135"/>
      <c r="B4" s="138"/>
      <c r="C4" s="131"/>
      <c r="D4" s="131"/>
      <c r="E4" s="131"/>
      <c r="F4" s="131"/>
      <c r="G4" s="131"/>
      <c r="H4" s="131"/>
      <c r="I4" s="131"/>
      <c r="J4" s="131"/>
    </row>
    <row r="5" spans="1:10" x14ac:dyDescent="0.2">
      <c r="A5" s="135"/>
      <c r="B5" s="138"/>
      <c r="C5" s="131"/>
      <c r="D5" s="131"/>
      <c r="E5" s="131"/>
      <c r="F5" s="131"/>
      <c r="G5" s="131"/>
      <c r="H5" s="131"/>
      <c r="I5" s="131"/>
      <c r="J5" s="131"/>
    </row>
    <row r="6" spans="1:10" x14ac:dyDescent="0.2">
      <c r="A6" s="135"/>
      <c r="B6" s="138"/>
      <c r="C6" s="131"/>
      <c r="D6" s="131"/>
      <c r="E6" s="131"/>
      <c r="F6" s="131"/>
      <c r="G6" s="131"/>
      <c r="H6" s="131"/>
      <c r="I6" s="131"/>
      <c r="J6" s="131"/>
    </row>
    <row r="7" spans="1:10" ht="16.5" customHeight="1" x14ac:dyDescent="0.2">
      <c r="A7" s="136"/>
      <c r="B7" s="139"/>
      <c r="C7" s="132"/>
      <c r="D7" s="132"/>
      <c r="E7" s="132"/>
      <c r="F7" s="132"/>
      <c r="G7" s="132"/>
      <c r="H7" s="132"/>
      <c r="I7" s="132"/>
      <c r="J7" s="132"/>
    </row>
    <row r="9" spans="1:10" ht="13.5" thickBot="1" x14ac:dyDescent="0.25"/>
    <row r="10" spans="1:10" s="35" customFormat="1" ht="36.75" customHeight="1" x14ac:dyDescent="0.2">
      <c r="A10" s="31"/>
      <c r="B10" s="32" t="s">
        <v>28</v>
      </c>
      <c r="C10" s="33" t="s">
        <v>29</v>
      </c>
      <c r="D10" s="33" t="s">
        <v>30</v>
      </c>
      <c r="E10" s="33" t="s">
        <v>31</v>
      </c>
      <c r="F10" s="33" t="s">
        <v>32</v>
      </c>
      <c r="G10" s="33" t="s">
        <v>33</v>
      </c>
      <c r="H10" s="33" t="s">
        <v>34</v>
      </c>
      <c r="I10" s="33" t="s">
        <v>35</v>
      </c>
      <c r="J10" s="34" t="s">
        <v>36</v>
      </c>
    </row>
    <row r="11" spans="1:10" s="78" customFormat="1" ht="20.25" customHeight="1" x14ac:dyDescent="0.2">
      <c r="A11" s="84" t="s">
        <v>37</v>
      </c>
      <c r="B11" s="85" t="s">
        <v>38</v>
      </c>
      <c r="C11" s="85">
        <v>901</v>
      </c>
      <c r="D11" s="86">
        <v>9115254</v>
      </c>
      <c r="E11" s="85" t="s">
        <v>39</v>
      </c>
      <c r="F11" s="85" t="s">
        <v>40</v>
      </c>
      <c r="G11" s="85">
        <v>0</v>
      </c>
      <c r="H11" s="85">
        <v>0</v>
      </c>
      <c r="I11" s="85">
        <v>0</v>
      </c>
      <c r="J11" s="87">
        <v>943</v>
      </c>
    </row>
    <row r="12" spans="1:10" s="78" customFormat="1" ht="20.25" customHeight="1" x14ac:dyDescent="0.2">
      <c r="A12" s="84" t="s">
        <v>41</v>
      </c>
      <c r="B12" s="85" t="s">
        <v>42</v>
      </c>
      <c r="C12" s="85">
        <v>913</v>
      </c>
      <c r="D12" s="86">
        <v>5002233</v>
      </c>
      <c r="E12" s="85" t="s">
        <v>43</v>
      </c>
      <c r="F12" s="85" t="s">
        <v>44</v>
      </c>
      <c r="G12" s="85">
        <v>0</v>
      </c>
      <c r="H12" s="85">
        <v>0</v>
      </c>
      <c r="I12" s="85">
        <v>0</v>
      </c>
      <c r="J12" s="87">
        <v>435</v>
      </c>
    </row>
    <row r="13" spans="1:10" s="78" customFormat="1" ht="20.25" customHeight="1" x14ac:dyDescent="0.2">
      <c r="A13" s="84" t="s">
        <v>45</v>
      </c>
      <c r="B13" s="85" t="s">
        <v>46</v>
      </c>
      <c r="C13" s="85"/>
      <c r="D13" s="86"/>
      <c r="E13" s="85" t="s">
        <v>47</v>
      </c>
      <c r="F13" s="85" t="s">
        <v>48</v>
      </c>
      <c r="G13" s="85">
        <v>0</v>
      </c>
      <c r="H13" s="85">
        <v>0</v>
      </c>
      <c r="I13" s="85">
        <v>0</v>
      </c>
      <c r="J13" s="87">
        <v>630</v>
      </c>
    </row>
    <row r="14" spans="1:10" s="78" customFormat="1" ht="20.25" customHeight="1" x14ac:dyDescent="0.2">
      <c r="A14" s="84" t="s">
        <v>49</v>
      </c>
      <c r="B14" s="85" t="s">
        <v>50</v>
      </c>
      <c r="C14" s="85"/>
      <c r="D14" s="86"/>
      <c r="E14" s="85" t="s">
        <v>51</v>
      </c>
      <c r="F14" s="85" t="s">
        <v>52</v>
      </c>
      <c r="G14" s="85">
        <v>0</v>
      </c>
      <c r="H14" s="85">
        <v>0</v>
      </c>
      <c r="I14" s="85">
        <v>0</v>
      </c>
      <c r="J14" s="87">
        <v>924</v>
      </c>
    </row>
    <row r="15" spans="1:10" s="78" customFormat="1" ht="20.25" customHeight="1" x14ac:dyDescent="0.2">
      <c r="A15" s="84" t="s">
        <v>53</v>
      </c>
      <c r="B15" s="85" t="s">
        <v>54</v>
      </c>
      <c r="C15" s="85"/>
      <c r="D15" s="86"/>
      <c r="E15" s="85" t="s">
        <v>55</v>
      </c>
      <c r="F15" s="85" t="s">
        <v>56</v>
      </c>
      <c r="G15" s="85">
        <v>0</v>
      </c>
      <c r="H15" s="85">
        <v>0</v>
      </c>
      <c r="I15" s="85">
        <v>0</v>
      </c>
      <c r="J15" s="87">
        <v>924</v>
      </c>
    </row>
    <row r="16" spans="1:10" s="78" customFormat="1" ht="20.25" customHeight="1" x14ac:dyDescent="0.2">
      <c r="A16" s="84" t="s">
        <v>57</v>
      </c>
      <c r="B16" s="85" t="s">
        <v>58</v>
      </c>
      <c r="C16" s="88"/>
      <c r="D16" s="89"/>
      <c r="E16" s="85" t="s">
        <v>59</v>
      </c>
      <c r="F16" s="85" t="s">
        <v>60</v>
      </c>
      <c r="G16" s="88">
        <v>0</v>
      </c>
      <c r="H16" s="88">
        <v>0</v>
      </c>
      <c r="I16" s="88">
        <v>0</v>
      </c>
      <c r="J16" s="90">
        <v>104</v>
      </c>
    </row>
    <row r="17" spans="1:10" s="78" customFormat="1" ht="20.25" customHeight="1" x14ac:dyDescent="0.2">
      <c r="A17" s="84" t="s">
        <v>61</v>
      </c>
      <c r="B17" s="85" t="s">
        <v>62</v>
      </c>
      <c r="C17" s="88">
        <v>914</v>
      </c>
      <c r="D17" s="89">
        <v>5322186</v>
      </c>
      <c r="E17" s="85" t="s">
        <v>63</v>
      </c>
      <c r="F17" s="85" t="s">
        <v>64</v>
      </c>
      <c r="G17" s="88">
        <v>5750</v>
      </c>
      <c r="H17" s="88">
        <v>0</v>
      </c>
      <c r="I17" s="88">
        <v>0</v>
      </c>
      <c r="J17" s="90">
        <v>459</v>
      </c>
    </row>
    <row r="18" spans="1:10" s="78" customFormat="1" ht="20.25" customHeight="1" x14ac:dyDescent="0.2">
      <c r="A18" s="84" t="s">
        <v>65</v>
      </c>
      <c r="B18" s="85" t="s">
        <v>10</v>
      </c>
      <c r="C18" s="88">
        <v>914</v>
      </c>
      <c r="D18" s="89">
        <v>5321985</v>
      </c>
      <c r="E18" s="85" t="s">
        <v>66</v>
      </c>
      <c r="F18" s="85" t="s">
        <v>67</v>
      </c>
      <c r="G18" s="88">
        <v>0</v>
      </c>
      <c r="H18" s="88">
        <v>0</v>
      </c>
      <c r="I18" s="88">
        <v>0</v>
      </c>
      <c r="J18" s="90">
        <v>1034</v>
      </c>
    </row>
    <row r="19" spans="1:10" s="78" customFormat="1" ht="20.25" customHeight="1" x14ac:dyDescent="0.2">
      <c r="A19" s="84" t="s">
        <v>68</v>
      </c>
      <c r="B19" s="88" t="s">
        <v>69</v>
      </c>
      <c r="C19" s="88"/>
      <c r="D19" s="89"/>
      <c r="E19" s="88" t="s">
        <v>70</v>
      </c>
      <c r="F19" s="85" t="s">
        <v>71</v>
      </c>
      <c r="G19" s="88">
        <v>357</v>
      </c>
      <c r="H19" s="88">
        <v>0</v>
      </c>
      <c r="I19" s="88">
        <v>0</v>
      </c>
      <c r="J19" s="90">
        <v>874</v>
      </c>
    </row>
    <row r="20" spans="1:10" s="78" customFormat="1" ht="20.25" customHeight="1" x14ac:dyDescent="0.2">
      <c r="A20" s="84" t="s">
        <v>72</v>
      </c>
      <c r="B20" s="88" t="s">
        <v>73</v>
      </c>
      <c r="C20" s="88"/>
      <c r="D20" s="89"/>
      <c r="E20" s="88" t="s">
        <v>9</v>
      </c>
      <c r="F20" s="88" t="s">
        <v>74</v>
      </c>
      <c r="G20" s="88">
        <v>31</v>
      </c>
      <c r="H20" s="88">
        <v>0</v>
      </c>
      <c r="I20" s="88">
        <v>0</v>
      </c>
      <c r="J20" s="90">
        <v>630</v>
      </c>
    </row>
    <row r="21" spans="1:10" s="78" customFormat="1" ht="20.25" customHeight="1" x14ac:dyDescent="0.2">
      <c r="A21" s="84" t="s">
        <v>75</v>
      </c>
      <c r="B21" s="88" t="s">
        <v>76</v>
      </c>
      <c r="C21" s="88">
        <v>914</v>
      </c>
      <c r="D21" s="89">
        <v>3865497</v>
      </c>
      <c r="E21" s="88" t="s">
        <v>77</v>
      </c>
      <c r="F21" s="88" t="s">
        <v>78</v>
      </c>
      <c r="G21" s="88">
        <v>0</v>
      </c>
      <c r="H21" s="88">
        <v>0</v>
      </c>
      <c r="I21" s="88">
        <v>0</v>
      </c>
      <c r="J21" s="90">
        <v>924</v>
      </c>
    </row>
    <row r="22" spans="1:10" s="78" customFormat="1" ht="20.25" customHeight="1" x14ac:dyDescent="0.2">
      <c r="A22" s="84" t="s">
        <v>79</v>
      </c>
      <c r="B22" s="88" t="s">
        <v>80</v>
      </c>
      <c r="C22" s="88"/>
      <c r="D22" s="89"/>
      <c r="E22" s="88" t="s">
        <v>81</v>
      </c>
      <c r="F22" s="88" t="s">
        <v>82</v>
      </c>
      <c r="G22" s="88">
        <v>0</v>
      </c>
      <c r="H22" s="88">
        <v>0</v>
      </c>
      <c r="I22" s="88">
        <v>0</v>
      </c>
      <c r="J22" s="90">
        <v>924</v>
      </c>
    </row>
    <row r="23" spans="1:10" s="78" customFormat="1" ht="20.25" customHeight="1" x14ac:dyDescent="0.2">
      <c r="A23" s="84" t="s">
        <v>83</v>
      </c>
      <c r="B23" s="88" t="s">
        <v>84</v>
      </c>
      <c r="C23" s="88"/>
      <c r="D23" s="89"/>
      <c r="E23" s="88" t="s">
        <v>85</v>
      </c>
      <c r="F23" s="88" t="s">
        <v>86</v>
      </c>
      <c r="G23" s="88">
        <v>1698</v>
      </c>
      <c r="H23" s="88">
        <v>0</v>
      </c>
      <c r="I23" s="88">
        <v>0</v>
      </c>
      <c r="J23" s="90">
        <v>630</v>
      </c>
    </row>
    <row r="24" spans="1:10" s="78" customFormat="1" ht="20.25" customHeight="1" x14ac:dyDescent="0.2">
      <c r="A24" s="84" t="s">
        <v>87</v>
      </c>
      <c r="B24" s="91" t="s">
        <v>88</v>
      </c>
      <c r="C24" s="88"/>
      <c r="D24" s="89"/>
      <c r="E24" s="88" t="s">
        <v>89</v>
      </c>
      <c r="F24" s="88" t="s">
        <v>90</v>
      </c>
      <c r="G24" s="88">
        <v>3180</v>
      </c>
      <c r="H24" s="88">
        <v>0</v>
      </c>
      <c r="I24" s="88">
        <v>0</v>
      </c>
      <c r="J24" s="90">
        <v>459</v>
      </c>
    </row>
    <row r="25" spans="1:10" s="78" customFormat="1" ht="20.25" customHeight="1" x14ac:dyDescent="0.2">
      <c r="A25" s="84" t="s">
        <v>91</v>
      </c>
      <c r="B25" s="88" t="s">
        <v>92</v>
      </c>
      <c r="C25" s="88"/>
      <c r="D25" s="89"/>
      <c r="E25" s="88" t="s">
        <v>93</v>
      </c>
      <c r="F25" s="88" t="s">
        <v>94</v>
      </c>
      <c r="G25" s="88">
        <v>403</v>
      </c>
      <c r="H25" s="88">
        <v>0</v>
      </c>
      <c r="I25" s="88">
        <v>0</v>
      </c>
      <c r="J25" s="90" t="s">
        <v>95</v>
      </c>
    </row>
    <row r="26" spans="1:10" s="78" customFormat="1" ht="20.25" customHeight="1" x14ac:dyDescent="0.2">
      <c r="A26" s="84" t="s">
        <v>96</v>
      </c>
      <c r="B26" s="88" t="s">
        <v>97</v>
      </c>
      <c r="C26" s="88">
        <v>914</v>
      </c>
      <c r="D26" s="89" t="s">
        <v>98</v>
      </c>
      <c r="E26" s="88" t="s">
        <v>99</v>
      </c>
      <c r="F26" s="88" t="s">
        <v>100</v>
      </c>
      <c r="G26" s="88">
        <v>4530</v>
      </c>
      <c r="H26" s="88">
        <v>0</v>
      </c>
      <c r="I26" s="88">
        <v>0</v>
      </c>
      <c r="J26" s="90">
        <v>459</v>
      </c>
    </row>
    <row r="27" spans="1:10" s="78" customFormat="1" ht="20.25" customHeight="1" x14ac:dyDescent="0.2">
      <c r="A27" s="84" t="s">
        <v>101</v>
      </c>
      <c r="B27" s="88" t="s">
        <v>102</v>
      </c>
      <c r="C27" s="88"/>
      <c r="D27" s="89"/>
      <c r="E27" s="88" t="s">
        <v>103</v>
      </c>
      <c r="F27" s="88" t="s">
        <v>104</v>
      </c>
      <c r="G27" s="88">
        <v>8091</v>
      </c>
      <c r="H27" s="88">
        <v>0</v>
      </c>
      <c r="I27" s="88">
        <v>0</v>
      </c>
      <c r="J27" s="90">
        <v>459</v>
      </c>
    </row>
    <row r="28" spans="1:10" s="78" customFormat="1" ht="20.25" customHeight="1" x14ac:dyDescent="0.2">
      <c r="A28" s="84" t="s">
        <v>105</v>
      </c>
      <c r="B28" s="88" t="s">
        <v>106</v>
      </c>
      <c r="C28" s="88">
        <v>914</v>
      </c>
      <c r="D28" s="89">
        <v>5319141</v>
      </c>
      <c r="E28" s="88" t="s">
        <v>107</v>
      </c>
      <c r="F28" s="88" t="s">
        <v>108</v>
      </c>
      <c r="G28" s="88">
        <v>1329</v>
      </c>
      <c r="H28" s="88">
        <v>0</v>
      </c>
      <c r="I28" s="88">
        <v>0</v>
      </c>
      <c r="J28" s="90">
        <v>630</v>
      </c>
    </row>
    <row r="29" spans="1:10" s="78" customFormat="1" ht="20.25" customHeight="1" x14ac:dyDescent="0.2">
      <c r="A29" s="84" t="s">
        <v>109</v>
      </c>
      <c r="B29" s="88" t="s">
        <v>110</v>
      </c>
      <c r="C29" s="88">
        <v>914</v>
      </c>
      <c r="D29" s="89">
        <v>5319554</v>
      </c>
      <c r="E29" s="88" t="s">
        <v>111</v>
      </c>
      <c r="F29" s="88" t="s">
        <v>112</v>
      </c>
      <c r="G29" s="88">
        <v>0</v>
      </c>
      <c r="H29" s="88">
        <v>0</v>
      </c>
      <c r="I29" s="88">
        <v>0</v>
      </c>
      <c r="J29" s="90">
        <v>349</v>
      </c>
    </row>
    <row r="30" spans="1:10" s="78" customFormat="1" ht="20.25" customHeight="1" x14ac:dyDescent="0.2">
      <c r="A30" s="84" t="s">
        <v>113</v>
      </c>
      <c r="B30" s="88" t="s">
        <v>114</v>
      </c>
      <c r="C30" s="88"/>
      <c r="D30" s="89" t="s">
        <v>115</v>
      </c>
      <c r="E30" s="88" t="s">
        <v>116</v>
      </c>
      <c r="F30" s="88" t="s">
        <v>117</v>
      </c>
      <c r="G30" s="88">
        <v>0</v>
      </c>
      <c r="H30" s="88">
        <v>0</v>
      </c>
      <c r="I30" s="88">
        <v>0</v>
      </c>
      <c r="J30" s="90">
        <v>1253</v>
      </c>
    </row>
    <row r="31" spans="1:10" s="78" customFormat="1" ht="20.25" customHeight="1" x14ac:dyDescent="0.2">
      <c r="A31" s="84" t="s">
        <v>118</v>
      </c>
      <c r="B31" s="88" t="s">
        <v>119</v>
      </c>
      <c r="C31" s="88"/>
      <c r="D31" s="89" t="s">
        <v>120</v>
      </c>
      <c r="E31" s="88" t="s">
        <v>121</v>
      </c>
      <c r="F31" s="88" t="s">
        <v>122</v>
      </c>
      <c r="G31" s="88">
        <v>2048</v>
      </c>
      <c r="H31" s="88">
        <v>0</v>
      </c>
      <c r="I31" s="88">
        <v>0</v>
      </c>
      <c r="J31" s="90">
        <v>459</v>
      </c>
    </row>
    <row r="32" spans="1:10" s="78" customFormat="1" ht="20.25" customHeight="1" x14ac:dyDescent="0.2">
      <c r="A32" s="84" t="s">
        <v>123</v>
      </c>
      <c r="B32" s="88" t="s">
        <v>124</v>
      </c>
      <c r="C32" s="88">
        <v>914</v>
      </c>
      <c r="D32" s="89">
        <v>5321992</v>
      </c>
      <c r="E32" s="88" t="s">
        <v>125</v>
      </c>
      <c r="F32" s="88" t="s">
        <v>126</v>
      </c>
      <c r="G32" s="88">
        <v>1478</v>
      </c>
      <c r="H32" s="88">
        <v>0</v>
      </c>
      <c r="I32" s="88">
        <v>0</v>
      </c>
      <c r="J32" s="90">
        <v>1034</v>
      </c>
    </row>
    <row r="33" spans="1:10" s="78" customFormat="1" ht="20.25" customHeight="1" x14ac:dyDescent="0.2">
      <c r="A33" s="84" t="s">
        <v>127</v>
      </c>
      <c r="B33" s="88" t="s">
        <v>128</v>
      </c>
      <c r="C33" s="88"/>
      <c r="D33" s="89"/>
      <c r="E33" s="88" t="s">
        <v>129</v>
      </c>
      <c r="F33" s="88" t="s">
        <v>130</v>
      </c>
      <c r="G33" s="88">
        <v>231</v>
      </c>
      <c r="H33" s="88">
        <v>0</v>
      </c>
      <c r="I33" s="88">
        <v>0</v>
      </c>
      <c r="J33" s="90">
        <v>1355</v>
      </c>
    </row>
    <row r="34" spans="1:10" s="78" customFormat="1" ht="20.25" customHeight="1" x14ac:dyDescent="0.2">
      <c r="A34" s="84" t="s">
        <v>131</v>
      </c>
      <c r="B34" s="88" t="s">
        <v>132</v>
      </c>
      <c r="C34" s="88">
        <v>901</v>
      </c>
      <c r="D34" s="89">
        <v>9333414</v>
      </c>
      <c r="E34" s="88" t="s">
        <v>133</v>
      </c>
      <c r="F34" s="88" t="s">
        <v>134</v>
      </c>
      <c r="G34" s="88">
        <v>877</v>
      </c>
      <c r="H34" s="88">
        <v>4</v>
      </c>
      <c r="I34" s="88" t="s">
        <v>135</v>
      </c>
      <c r="J34" s="90" t="s">
        <v>136</v>
      </c>
    </row>
    <row r="35" spans="1:10" s="78" customFormat="1" ht="20.25" customHeight="1" x14ac:dyDescent="0.2">
      <c r="A35" s="84" t="s">
        <v>137</v>
      </c>
      <c r="B35" s="88" t="s">
        <v>138</v>
      </c>
      <c r="C35" s="88"/>
      <c r="D35" s="89" t="s">
        <v>139</v>
      </c>
      <c r="E35" s="88" t="s">
        <v>140</v>
      </c>
      <c r="F35" s="88" t="s">
        <v>141</v>
      </c>
      <c r="G35" s="88">
        <v>2567</v>
      </c>
      <c r="H35" s="88">
        <v>0</v>
      </c>
      <c r="I35" s="88">
        <v>0</v>
      </c>
      <c r="J35" s="90">
        <v>630</v>
      </c>
    </row>
    <row r="36" spans="1:10" s="78" customFormat="1" ht="20.25" customHeight="1" x14ac:dyDescent="0.2">
      <c r="A36" s="84" t="s">
        <v>142</v>
      </c>
      <c r="B36" s="88" t="s">
        <v>143</v>
      </c>
      <c r="C36" s="88">
        <v>914</v>
      </c>
      <c r="D36" s="89">
        <v>5489936</v>
      </c>
      <c r="E36" s="88" t="s">
        <v>144</v>
      </c>
      <c r="F36" s="88" t="s">
        <v>126</v>
      </c>
      <c r="G36" s="88">
        <v>1521</v>
      </c>
      <c r="H36" s="88">
        <v>0</v>
      </c>
      <c r="I36" s="88">
        <v>0</v>
      </c>
      <c r="J36" s="90">
        <v>1253</v>
      </c>
    </row>
    <row r="37" spans="1:10" s="78" customFormat="1" ht="20.25" customHeight="1" x14ac:dyDescent="0.2">
      <c r="A37" s="84" t="s">
        <v>145</v>
      </c>
      <c r="B37" s="88" t="s">
        <v>146</v>
      </c>
      <c r="C37" s="88">
        <v>908</v>
      </c>
      <c r="D37" s="89">
        <v>3525204</v>
      </c>
      <c r="E37" s="88" t="s">
        <v>147</v>
      </c>
      <c r="F37" s="88" t="s">
        <v>148</v>
      </c>
      <c r="G37" s="88">
        <v>0</v>
      </c>
      <c r="H37" s="88">
        <v>0</v>
      </c>
      <c r="I37" s="88">
        <v>0</v>
      </c>
      <c r="J37" s="90">
        <v>1253</v>
      </c>
    </row>
    <row r="38" spans="1:10" s="78" customFormat="1" ht="20.25" customHeight="1" x14ac:dyDescent="0.2">
      <c r="A38" s="84" t="s">
        <v>149</v>
      </c>
      <c r="B38" s="88" t="s">
        <v>150</v>
      </c>
      <c r="C38" s="88"/>
      <c r="D38" s="89" t="s">
        <v>151</v>
      </c>
      <c r="E38" s="88" t="s">
        <v>152</v>
      </c>
      <c r="F38" s="88" t="s">
        <v>126</v>
      </c>
      <c r="G38" s="88">
        <v>1594</v>
      </c>
      <c r="H38" s="88">
        <v>0</v>
      </c>
      <c r="I38" s="88">
        <v>0</v>
      </c>
      <c r="J38" s="90">
        <v>924</v>
      </c>
    </row>
    <row r="39" spans="1:10" s="78" customFormat="1" ht="20.25" customHeight="1" x14ac:dyDescent="0.2">
      <c r="A39" s="84" t="s">
        <v>153</v>
      </c>
      <c r="B39" s="88" t="s">
        <v>154</v>
      </c>
      <c r="C39" s="88">
        <v>914</v>
      </c>
      <c r="D39" s="89">
        <v>5465266</v>
      </c>
      <c r="E39" s="88" t="s">
        <v>155</v>
      </c>
      <c r="F39" s="88" t="s">
        <v>156</v>
      </c>
      <c r="G39" s="88">
        <v>57</v>
      </c>
      <c r="H39" s="88">
        <v>0</v>
      </c>
      <c r="I39" s="88">
        <v>0</v>
      </c>
      <c r="J39" s="90">
        <v>943</v>
      </c>
    </row>
    <row r="40" spans="1:10" s="78" customFormat="1" ht="20.25" customHeight="1" x14ac:dyDescent="0.2">
      <c r="A40" s="84" t="s">
        <v>157</v>
      </c>
      <c r="B40" s="88" t="s">
        <v>158</v>
      </c>
      <c r="C40" s="88"/>
      <c r="D40" s="89"/>
      <c r="E40" s="88" t="s">
        <v>159</v>
      </c>
      <c r="F40" s="88" t="s">
        <v>160</v>
      </c>
      <c r="G40" s="88">
        <v>563</v>
      </c>
      <c r="H40" s="88">
        <v>0</v>
      </c>
      <c r="I40" s="88">
        <v>0</v>
      </c>
      <c r="J40" s="90">
        <v>943</v>
      </c>
    </row>
    <row r="41" spans="1:10" s="78" customFormat="1" ht="20.25" customHeight="1" x14ac:dyDescent="0.2">
      <c r="A41" s="84" t="s">
        <v>161</v>
      </c>
      <c r="B41" s="88" t="s">
        <v>162</v>
      </c>
      <c r="C41" s="88">
        <v>914</v>
      </c>
      <c r="D41" s="89" t="s">
        <v>163</v>
      </c>
      <c r="E41" s="88" t="s">
        <v>164</v>
      </c>
      <c r="F41" s="88" t="s">
        <v>165</v>
      </c>
      <c r="G41" s="88">
        <v>0</v>
      </c>
      <c r="H41" s="88">
        <v>0</v>
      </c>
      <c r="I41" s="88">
        <v>0</v>
      </c>
      <c r="J41" s="90">
        <v>1357</v>
      </c>
    </row>
    <row r="42" spans="1:10" s="78" customFormat="1" ht="20.25" customHeight="1" x14ac:dyDescent="0.2">
      <c r="A42" s="84" t="s">
        <v>166</v>
      </c>
      <c r="B42" s="88" t="s">
        <v>167</v>
      </c>
      <c r="C42" s="88">
        <v>901</v>
      </c>
      <c r="D42" s="89" t="s">
        <v>168</v>
      </c>
      <c r="E42" s="88" t="s">
        <v>169</v>
      </c>
      <c r="F42" s="88" t="s">
        <v>170</v>
      </c>
      <c r="G42" s="88">
        <v>316</v>
      </c>
      <c r="H42" s="88">
        <v>7</v>
      </c>
      <c r="I42" s="88">
        <v>316</v>
      </c>
      <c r="J42" s="90" t="s">
        <v>136</v>
      </c>
    </row>
    <row r="43" spans="1:10" s="78" customFormat="1" ht="20.25" customHeight="1" x14ac:dyDescent="0.2">
      <c r="A43" s="84" t="s">
        <v>171</v>
      </c>
      <c r="B43" s="88" t="s">
        <v>172</v>
      </c>
      <c r="C43" s="88">
        <v>901</v>
      </c>
      <c r="D43" s="89" t="s">
        <v>173</v>
      </c>
      <c r="E43" s="88" t="s">
        <v>174</v>
      </c>
      <c r="F43" s="85" t="s">
        <v>175</v>
      </c>
      <c r="G43" s="88">
        <v>1645</v>
      </c>
      <c r="H43" s="88">
        <v>0</v>
      </c>
      <c r="I43" s="88">
        <v>0</v>
      </c>
      <c r="J43" s="90">
        <v>943</v>
      </c>
    </row>
    <row r="44" spans="1:10" s="78" customFormat="1" ht="20.25" customHeight="1" x14ac:dyDescent="0.2">
      <c r="A44" s="84" t="s">
        <v>176</v>
      </c>
      <c r="B44" s="88" t="s">
        <v>177</v>
      </c>
      <c r="C44" s="88"/>
      <c r="D44" s="89"/>
      <c r="E44" s="88" t="s">
        <v>178</v>
      </c>
      <c r="F44" s="88" t="s">
        <v>179</v>
      </c>
      <c r="G44" s="88">
        <v>577</v>
      </c>
      <c r="H44" s="88">
        <v>0</v>
      </c>
      <c r="I44" s="88">
        <v>0</v>
      </c>
      <c r="J44" s="90">
        <v>459</v>
      </c>
    </row>
    <row r="45" spans="1:10" s="78" customFormat="1" ht="20.25" customHeight="1" x14ac:dyDescent="0.2">
      <c r="A45" s="84" t="s">
        <v>180</v>
      </c>
      <c r="B45" s="88" t="s">
        <v>181</v>
      </c>
      <c r="C45" s="88">
        <v>914</v>
      </c>
      <c r="D45" s="89">
        <v>5323073</v>
      </c>
      <c r="E45" s="88" t="s">
        <v>182</v>
      </c>
      <c r="F45" s="88" t="s">
        <v>183</v>
      </c>
      <c r="G45" s="88">
        <v>2590</v>
      </c>
      <c r="H45" s="88">
        <v>0</v>
      </c>
      <c r="I45" s="88">
        <v>0</v>
      </c>
      <c r="J45" s="90">
        <v>459</v>
      </c>
    </row>
    <row r="46" spans="1:10" s="78" customFormat="1" ht="20.25" customHeight="1" x14ac:dyDescent="0.2">
      <c r="A46" s="84" t="s">
        <v>184</v>
      </c>
      <c r="B46" s="88" t="s">
        <v>185</v>
      </c>
      <c r="C46" s="88"/>
      <c r="D46" s="89"/>
      <c r="E46" s="88" t="s">
        <v>186</v>
      </c>
      <c r="F46" s="88" t="s">
        <v>187</v>
      </c>
      <c r="G46" s="88">
        <v>2338</v>
      </c>
      <c r="H46" s="88">
        <v>0</v>
      </c>
      <c r="I46" s="88">
        <v>0</v>
      </c>
      <c r="J46" s="90">
        <v>459</v>
      </c>
    </row>
    <row r="47" spans="1:10" s="78" customFormat="1" ht="20.25" customHeight="1" x14ac:dyDescent="0.2">
      <c r="A47" s="84" t="s">
        <v>188</v>
      </c>
      <c r="B47" s="88" t="s">
        <v>128</v>
      </c>
      <c r="C47" s="88"/>
      <c r="D47" s="89" t="s">
        <v>189</v>
      </c>
      <c r="E47" s="88" t="s">
        <v>129</v>
      </c>
      <c r="F47" s="88" t="s">
        <v>190</v>
      </c>
      <c r="G47" s="88">
        <v>231</v>
      </c>
      <c r="H47" s="88">
        <v>0</v>
      </c>
      <c r="I47" s="88">
        <v>0</v>
      </c>
      <c r="J47" s="90">
        <v>1355</v>
      </c>
    </row>
    <row r="48" spans="1:10" s="78" customFormat="1" ht="20.25" customHeight="1" x14ac:dyDescent="0.2">
      <c r="A48" s="84" t="s">
        <v>191</v>
      </c>
      <c r="B48" s="88" t="s">
        <v>192</v>
      </c>
      <c r="C48" s="88"/>
      <c r="D48" s="89"/>
      <c r="E48" s="88" t="s">
        <v>193</v>
      </c>
      <c r="F48" s="88" t="s">
        <v>194</v>
      </c>
      <c r="G48" s="88">
        <v>1270</v>
      </c>
      <c r="H48" s="88">
        <v>0</v>
      </c>
      <c r="I48" s="88">
        <v>0</v>
      </c>
      <c r="J48" s="90">
        <v>1146</v>
      </c>
    </row>
    <row r="49" spans="1:10" s="78" customFormat="1" ht="20.25" customHeight="1" x14ac:dyDescent="0.2">
      <c r="A49" s="84" t="s">
        <v>195</v>
      </c>
      <c r="B49" s="88" t="s">
        <v>196</v>
      </c>
      <c r="C49" s="88">
        <v>914</v>
      </c>
      <c r="D49" s="89" t="s">
        <v>197</v>
      </c>
      <c r="E49" s="88" t="s">
        <v>198</v>
      </c>
      <c r="F49" s="88" t="s">
        <v>199</v>
      </c>
      <c r="G49" s="88">
        <v>2805</v>
      </c>
      <c r="H49" s="88">
        <v>0</v>
      </c>
      <c r="I49" s="88">
        <v>0</v>
      </c>
      <c r="J49" s="90">
        <v>459</v>
      </c>
    </row>
    <row r="50" spans="1:10" s="78" customFormat="1" ht="20.25" customHeight="1" x14ac:dyDescent="0.2">
      <c r="A50" s="84" t="s">
        <v>200</v>
      </c>
      <c r="B50" s="88" t="s">
        <v>201</v>
      </c>
      <c r="C50" s="88">
        <v>918</v>
      </c>
      <c r="D50" s="89" t="s">
        <v>202</v>
      </c>
      <c r="E50" s="88" t="s">
        <v>203</v>
      </c>
      <c r="F50" s="88" t="s">
        <v>175</v>
      </c>
      <c r="G50" s="88">
        <v>1382</v>
      </c>
      <c r="H50" s="88">
        <v>0</v>
      </c>
      <c r="I50" s="88">
        <v>0</v>
      </c>
      <c r="J50" s="90">
        <v>369</v>
      </c>
    </row>
    <row r="51" spans="1:10" s="78" customFormat="1" ht="20.25" customHeight="1" x14ac:dyDescent="0.2">
      <c r="A51" s="84" t="s">
        <v>204</v>
      </c>
      <c r="B51" s="88" t="s">
        <v>205</v>
      </c>
      <c r="C51" s="88"/>
      <c r="D51" s="89" t="s">
        <v>205</v>
      </c>
      <c r="E51" s="88" t="s">
        <v>206</v>
      </c>
      <c r="F51" s="88" t="s">
        <v>207</v>
      </c>
      <c r="G51" s="88">
        <v>407</v>
      </c>
      <c r="H51" s="88">
        <v>0</v>
      </c>
      <c r="I51" s="88">
        <v>0</v>
      </c>
      <c r="J51" s="90">
        <v>630</v>
      </c>
    </row>
    <row r="52" spans="1:10" s="78" customFormat="1" ht="20.25" customHeight="1" x14ac:dyDescent="0.2">
      <c r="A52" s="84" t="s">
        <v>208</v>
      </c>
      <c r="B52" s="88" t="s">
        <v>209</v>
      </c>
      <c r="C52" s="88"/>
      <c r="D52" s="89" t="s">
        <v>210</v>
      </c>
      <c r="E52" s="88" t="s">
        <v>211</v>
      </c>
      <c r="F52" s="88" t="s">
        <v>212</v>
      </c>
      <c r="G52" s="88">
        <v>4623</v>
      </c>
      <c r="H52" s="88">
        <v>0</v>
      </c>
      <c r="I52" s="88">
        <v>0</v>
      </c>
      <c r="J52" s="90">
        <v>459</v>
      </c>
    </row>
    <row r="53" spans="1:10" s="78" customFormat="1" ht="20.25" customHeight="1" x14ac:dyDescent="0.2">
      <c r="A53" s="84" t="s">
        <v>213</v>
      </c>
      <c r="B53" s="88" t="s">
        <v>214</v>
      </c>
      <c r="C53" s="88"/>
      <c r="D53" s="89" t="s">
        <v>214</v>
      </c>
      <c r="E53" s="88" t="s">
        <v>215</v>
      </c>
      <c r="F53" s="88" t="s">
        <v>216</v>
      </c>
      <c r="G53" s="88">
        <v>4026</v>
      </c>
      <c r="H53" s="88">
        <v>0</v>
      </c>
      <c r="I53" s="88">
        <v>0</v>
      </c>
      <c r="J53" s="90">
        <v>459</v>
      </c>
    </row>
    <row r="54" spans="1:10" s="78" customFormat="1" ht="20.25" customHeight="1" x14ac:dyDescent="0.2">
      <c r="A54" s="84" t="s">
        <v>217</v>
      </c>
      <c r="B54" s="88" t="s">
        <v>218</v>
      </c>
      <c r="C54" s="88"/>
      <c r="D54" s="89" t="s">
        <v>210</v>
      </c>
      <c r="E54" s="88" t="s">
        <v>219</v>
      </c>
      <c r="F54" s="88" t="s">
        <v>220</v>
      </c>
      <c r="G54" s="88">
        <v>515</v>
      </c>
      <c r="H54" s="88">
        <v>0</v>
      </c>
      <c r="I54" s="88">
        <v>0</v>
      </c>
      <c r="J54" s="90" t="s">
        <v>221</v>
      </c>
    </row>
    <row r="55" spans="1:10" s="78" customFormat="1" ht="20.25" customHeight="1" x14ac:dyDescent="0.2">
      <c r="A55" s="84" t="s">
        <v>222</v>
      </c>
      <c r="B55" s="88" t="s">
        <v>223</v>
      </c>
      <c r="C55" s="88"/>
      <c r="D55" s="89" t="s">
        <v>223</v>
      </c>
      <c r="E55" s="88" t="s">
        <v>224</v>
      </c>
      <c r="F55" s="88" t="s">
        <v>225</v>
      </c>
      <c r="G55" s="88">
        <v>587</v>
      </c>
      <c r="H55" s="88">
        <v>0</v>
      </c>
      <c r="I55" s="88">
        <v>0</v>
      </c>
      <c r="J55" s="90">
        <v>630</v>
      </c>
    </row>
    <row r="56" spans="1:10" s="78" customFormat="1" ht="20.25" customHeight="1" x14ac:dyDescent="0.2">
      <c r="A56" s="84" t="s">
        <v>226</v>
      </c>
      <c r="B56" s="88" t="s">
        <v>227</v>
      </c>
      <c r="C56" s="88">
        <v>914</v>
      </c>
      <c r="D56" s="89">
        <v>6568791</v>
      </c>
      <c r="E56" s="88" t="s">
        <v>228</v>
      </c>
      <c r="F56" s="88" t="s">
        <v>229</v>
      </c>
      <c r="G56" s="88">
        <v>0</v>
      </c>
      <c r="H56" s="88">
        <v>0</v>
      </c>
      <c r="I56" s="88">
        <v>0</v>
      </c>
      <c r="J56" s="90">
        <v>1253</v>
      </c>
    </row>
    <row r="57" spans="1:10" s="78" customFormat="1" ht="20.25" customHeight="1" x14ac:dyDescent="0.2">
      <c r="A57" s="84" t="s">
        <v>230</v>
      </c>
      <c r="B57" s="85" t="s">
        <v>231</v>
      </c>
      <c r="C57" s="88"/>
      <c r="D57" s="89"/>
      <c r="E57" s="85" t="s">
        <v>232</v>
      </c>
      <c r="F57" s="85" t="s">
        <v>233</v>
      </c>
      <c r="G57" s="88">
        <v>650</v>
      </c>
      <c r="H57" s="88">
        <v>0</v>
      </c>
      <c r="I57" s="88">
        <v>0</v>
      </c>
      <c r="J57" s="90">
        <v>943</v>
      </c>
    </row>
    <row r="58" spans="1:10" s="78" customFormat="1" ht="20.25" customHeight="1" x14ac:dyDescent="0.2">
      <c r="A58" s="84" t="s">
        <v>234</v>
      </c>
      <c r="B58" s="88" t="s">
        <v>235</v>
      </c>
      <c r="C58" s="88">
        <v>914</v>
      </c>
      <c r="D58" s="89">
        <v>5300121</v>
      </c>
      <c r="E58" s="88" t="s">
        <v>236</v>
      </c>
      <c r="F58" s="88" t="s">
        <v>237</v>
      </c>
      <c r="G58" s="88">
        <v>2653</v>
      </c>
      <c r="H58" s="88">
        <v>0</v>
      </c>
      <c r="I58" s="88">
        <v>0</v>
      </c>
      <c r="J58" s="90">
        <v>459</v>
      </c>
    </row>
    <row r="59" spans="1:10" s="78" customFormat="1" ht="20.25" customHeight="1" x14ac:dyDescent="0.2">
      <c r="A59" s="84" t="s">
        <v>238</v>
      </c>
      <c r="B59" s="88" t="s">
        <v>239</v>
      </c>
      <c r="C59" s="88"/>
      <c r="D59" s="86" t="s">
        <v>239</v>
      </c>
      <c r="E59" s="92" t="s">
        <v>240</v>
      </c>
      <c r="F59" s="85" t="s">
        <v>241</v>
      </c>
      <c r="G59" s="85">
        <v>0</v>
      </c>
      <c r="H59" s="85">
        <v>0</v>
      </c>
      <c r="I59" s="85">
        <v>0</v>
      </c>
      <c r="J59" s="90">
        <v>663</v>
      </c>
    </row>
    <row r="60" spans="1:10" s="78" customFormat="1" ht="20.25" customHeight="1" x14ac:dyDescent="0.2">
      <c r="A60" s="84" t="s">
        <v>242</v>
      </c>
      <c r="B60" s="85" t="s">
        <v>243</v>
      </c>
      <c r="C60" s="85">
        <v>914</v>
      </c>
      <c r="D60" s="86"/>
      <c r="E60" s="85" t="s">
        <v>244</v>
      </c>
      <c r="F60" s="85" t="s">
        <v>245</v>
      </c>
      <c r="G60" s="85">
        <v>1525</v>
      </c>
      <c r="H60" s="85">
        <v>1</v>
      </c>
      <c r="I60" s="93" t="s">
        <v>246</v>
      </c>
      <c r="J60" s="94">
        <v>1355</v>
      </c>
    </row>
    <row r="61" spans="1:10" s="78" customFormat="1" ht="20.25" customHeight="1" x14ac:dyDescent="0.2">
      <c r="A61" s="84" t="s">
        <v>247</v>
      </c>
      <c r="B61" s="88" t="s">
        <v>248</v>
      </c>
      <c r="C61" s="88">
        <v>922</v>
      </c>
      <c r="D61" s="86" t="s">
        <v>249</v>
      </c>
      <c r="E61" s="92" t="s">
        <v>250</v>
      </c>
      <c r="F61" s="88" t="s">
        <v>251</v>
      </c>
      <c r="G61" s="88">
        <v>133</v>
      </c>
      <c r="H61" s="88">
        <v>1</v>
      </c>
      <c r="I61" s="88">
        <v>35</v>
      </c>
      <c r="J61" s="95" t="s">
        <v>252</v>
      </c>
    </row>
    <row r="62" spans="1:10" s="78" customFormat="1" ht="20.25" customHeight="1" x14ac:dyDescent="0.2">
      <c r="A62" s="84" t="s">
        <v>253</v>
      </c>
      <c r="B62" s="85" t="s">
        <v>254</v>
      </c>
      <c r="C62" s="85"/>
      <c r="D62" s="86" t="s">
        <v>254</v>
      </c>
      <c r="E62" s="85" t="s">
        <v>255</v>
      </c>
      <c r="F62" s="88" t="s">
        <v>256</v>
      </c>
      <c r="G62" s="88">
        <v>2145</v>
      </c>
      <c r="H62" s="88">
        <v>0</v>
      </c>
      <c r="I62" s="88">
        <v>0</v>
      </c>
      <c r="J62" s="90">
        <v>459</v>
      </c>
    </row>
    <row r="63" spans="1:10" s="78" customFormat="1" ht="20.25" customHeight="1" x14ac:dyDescent="0.2">
      <c r="A63" s="84" t="s">
        <v>257</v>
      </c>
      <c r="B63" s="88" t="s">
        <v>258</v>
      </c>
      <c r="C63" s="88"/>
      <c r="D63" s="86"/>
      <c r="E63" s="92" t="s">
        <v>259</v>
      </c>
      <c r="F63" s="88" t="s">
        <v>260</v>
      </c>
      <c r="G63" s="88">
        <v>0</v>
      </c>
      <c r="H63" s="88">
        <v>0</v>
      </c>
      <c r="I63" s="88">
        <v>0</v>
      </c>
      <c r="J63" s="90">
        <v>1253</v>
      </c>
    </row>
    <row r="64" spans="1:10" s="78" customFormat="1" ht="20.25" customHeight="1" x14ac:dyDescent="0.2">
      <c r="A64" s="84" t="s">
        <v>261</v>
      </c>
      <c r="B64" s="85" t="s">
        <v>262</v>
      </c>
      <c r="C64" s="85"/>
      <c r="D64" s="86">
        <v>30591882038</v>
      </c>
      <c r="E64" s="85" t="s">
        <v>263</v>
      </c>
      <c r="F64" s="88" t="s">
        <v>264</v>
      </c>
      <c r="G64" s="88">
        <v>147</v>
      </c>
      <c r="H64" s="96" t="s">
        <v>265</v>
      </c>
      <c r="I64" s="88">
        <v>0</v>
      </c>
      <c r="J64" s="90">
        <v>630</v>
      </c>
    </row>
    <row r="65" spans="1:10" s="78" customFormat="1" ht="20.25" customHeight="1" x14ac:dyDescent="0.2">
      <c r="A65" s="84" t="s">
        <v>266</v>
      </c>
      <c r="B65" s="88" t="s">
        <v>267</v>
      </c>
      <c r="C65" s="88"/>
      <c r="D65" s="86" t="s">
        <v>267</v>
      </c>
      <c r="E65" s="92" t="s">
        <v>268</v>
      </c>
      <c r="F65" s="88" t="s">
        <v>269</v>
      </c>
      <c r="G65" s="88">
        <v>115</v>
      </c>
      <c r="H65" s="96">
        <v>0</v>
      </c>
      <c r="I65" s="88">
        <v>0</v>
      </c>
      <c r="J65" s="90">
        <v>1445</v>
      </c>
    </row>
    <row r="66" spans="1:10" s="78" customFormat="1" ht="20.25" customHeight="1" x14ac:dyDescent="0.2">
      <c r="A66" s="84" t="s">
        <v>270</v>
      </c>
      <c r="B66" s="88" t="s">
        <v>271</v>
      </c>
      <c r="C66" s="88"/>
      <c r="D66" s="89" t="s">
        <v>271</v>
      </c>
      <c r="E66" s="88" t="s">
        <v>272</v>
      </c>
      <c r="F66" s="88" t="s">
        <v>273</v>
      </c>
      <c r="G66" s="88">
        <v>0</v>
      </c>
      <c r="H66" s="96">
        <v>0</v>
      </c>
      <c r="I66" s="88">
        <v>0</v>
      </c>
      <c r="J66" s="90">
        <v>630</v>
      </c>
    </row>
    <row r="67" spans="1:10" s="78" customFormat="1" ht="20.25" customHeight="1" x14ac:dyDescent="0.2">
      <c r="A67" s="84" t="s">
        <v>274</v>
      </c>
      <c r="B67" s="88" t="s">
        <v>275</v>
      </c>
      <c r="C67" s="88"/>
      <c r="D67" s="89" t="s">
        <v>275</v>
      </c>
      <c r="E67" s="88" t="s">
        <v>276</v>
      </c>
      <c r="F67" s="88" t="s">
        <v>277</v>
      </c>
      <c r="G67" s="88">
        <v>1716</v>
      </c>
      <c r="H67" s="88">
        <v>0</v>
      </c>
      <c r="I67" s="88">
        <v>0</v>
      </c>
      <c r="J67" s="90">
        <v>459</v>
      </c>
    </row>
    <row r="68" spans="1:10" s="78" customFormat="1" ht="20.25" customHeight="1" x14ac:dyDescent="0.2">
      <c r="A68" s="84" t="s">
        <v>278</v>
      </c>
      <c r="B68" s="88" t="s">
        <v>279</v>
      </c>
      <c r="C68" s="88"/>
      <c r="D68" s="89"/>
      <c r="E68" s="88" t="s">
        <v>280</v>
      </c>
      <c r="F68" s="88" t="s">
        <v>281</v>
      </c>
      <c r="G68" s="88">
        <v>0</v>
      </c>
      <c r="H68" s="88">
        <v>0</v>
      </c>
      <c r="I68" s="88">
        <v>0</v>
      </c>
      <c r="J68" s="90" t="s">
        <v>282</v>
      </c>
    </row>
    <row r="69" spans="1:10" s="78" customFormat="1" ht="20.25" customHeight="1" x14ac:dyDescent="0.2">
      <c r="A69" s="84" t="s">
        <v>283</v>
      </c>
      <c r="B69" s="88" t="s">
        <v>284</v>
      </c>
      <c r="C69" s="88"/>
      <c r="D69" s="89" t="s">
        <v>285</v>
      </c>
      <c r="E69" s="88" t="s">
        <v>286</v>
      </c>
      <c r="F69" s="88" t="s">
        <v>287</v>
      </c>
      <c r="G69" s="88">
        <v>3578</v>
      </c>
      <c r="H69" s="88">
        <v>0</v>
      </c>
      <c r="I69" s="88">
        <v>0</v>
      </c>
      <c r="J69" s="90">
        <v>459</v>
      </c>
    </row>
    <row r="70" spans="1:10" s="78" customFormat="1" ht="20.25" customHeight="1" x14ac:dyDescent="0.2">
      <c r="A70" s="84" t="s">
        <v>288</v>
      </c>
      <c r="B70" s="88" t="s">
        <v>289</v>
      </c>
      <c r="C70" s="88">
        <v>901</v>
      </c>
      <c r="D70" s="89">
        <v>33672410199</v>
      </c>
      <c r="E70" s="88" t="s">
        <v>290</v>
      </c>
      <c r="F70" s="88" t="s">
        <v>291</v>
      </c>
      <c r="G70" s="88">
        <v>2</v>
      </c>
      <c r="H70" s="88">
        <v>8</v>
      </c>
      <c r="I70" s="88">
        <v>0</v>
      </c>
      <c r="J70" s="90" t="s">
        <v>136</v>
      </c>
    </row>
    <row r="71" spans="1:10" s="78" customFormat="1" ht="20.25" customHeight="1" x14ac:dyDescent="0.2">
      <c r="A71" s="84" t="s">
        <v>292</v>
      </c>
      <c r="B71" s="88" t="s">
        <v>293</v>
      </c>
      <c r="C71" s="88"/>
      <c r="D71" s="89" t="s">
        <v>293</v>
      </c>
      <c r="E71" s="88" t="s">
        <v>294</v>
      </c>
      <c r="F71" s="88" t="s">
        <v>295</v>
      </c>
      <c r="G71" s="88">
        <v>0</v>
      </c>
      <c r="H71" s="88">
        <v>0</v>
      </c>
      <c r="I71" s="88">
        <v>0</v>
      </c>
      <c r="J71" s="90">
        <v>943</v>
      </c>
    </row>
    <row r="72" spans="1:10" s="37" customFormat="1" ht="20.25" customHeight="1" x14ac:dyDescent="0.2">
      <c r="A72" s="36" t="s">
        <v>296</v>
      </c>
      <c r="B72" s="38" t="s">
        <v>13</v>
      </c>
      <c r="C72" s="38"/>
      <c r="D72" s="39" t="s">
        <v>13</v>
      </c>
      <c r="E72" s="38" t="s">
        <v>12</v>
      </c>
      <c r="F72" s="38" t="s">
        <v>517</v>
      </c>
      <c r="G72" s="38">
        <v>4345</v>
      </c>
      <c r="H72" s="38">
        <v>0</v>
      </c>
      <c r="I72" s="38">
        <v>0</v>
      </c>
      <c r="J72" s="40">
        <v>459</v>
      </c>
    </row>
    <row r="73" spans="1:10" s="37" customFormat="1" ht="20.25" customHeight="1" x14ac:dyDescent="0.2">
      <c r="A73" s="36" t="s">
        <v>297</v>
      </c>
      <c r="B73" s="38" t="s">
        <v>597</v>
      </c>
      <c r="C73" s="38"/>
      <c r="D73" s="39" t="s">
        <v>597</v>
      </c>
      <c r="E73" s="38" t="s">
        <v>596</v>
      </c>
      <c r="F73" s="38" t="s">
        <v>600</v>
      </c>
      <c r="G73" s="38">
        <v>2590</v>
      </c>
      <c r="H73" s="38">
        <v>0</v>
      </c>
      <c r="I73" s="38">
        <v>0</v>
      </c>
      <c r="J73" s="40">
        <v>459</v>
      </c>
    </row>
    <row r="74" spans="1:10" s="37" customFormat="1" ht="20.25" customHeight="1" x14ac:dyDescent="0.2">
      <c r="A74" s="36" t="s">
        <v>298</v>
      </c>
      <c r="B74" s="39" t="s">
        <v>620</v>
      </c>
      <c r="C74" s="38"/>
      <c r="D74" s="39" t="s">
        <v>620</v>
      </c>
      <c r="E74" s="38" t="s">
        <v>619</v>
      </c>
      <c r="F74" s="38" t="s">
        <v>625</v>
      </c>
      <c r="G74" s="38">
        <v>1523</v>
      </c>
      <c r="H74" s="38">
        <v>0</v>
      </c>
      <c r="I74" s="38">
        <v>0</v>
      </c>
      <c r="J74" s="40">
        <v>1253</v>
      </c>
    </row>
    <row r="75" spans="1:10" s="37" customFormat="1" ht="20.25" customHeight="1" x14ac:dyDescent="0.2">
      <c r="A75" s="36" t="s">
        <v>299</v>
      </c>
      <c r="B75" s="39" t="s">
        <v>624</v>
      </c>
      <c r="C75" s="38"/>
      <c r="D75" s="39" t="s">
        <v>624</v>
      </c>
      <c r="E75" s="38" t="s">
        <v>623</v>
      </c>
      <c r="F75" s="38" t="s">
        <v>626</v>
      </c>
      <c r="G75" s="38">
        <v>0</v>
      </c>
      <c r="H75" s="38">
        <v>0</v>
      </c>
      <c r="I75" s="38">
        <v>0</v>
      </c>
      <c r="J75" s="40">
        <v>1034</v>
      </c>
    </row>
    <row r="76" spans="1:10" s="37" customFormat="1" ht="20.25" customHeight="1" x14ac:dyDescent="0.2">
      <c r="A76" s="36" t="s">
        <v>300</v>
      </c>
      <c r="B76" s="38" t="s">
        <v>648</v>
      </c>
      <c r="C76" s="38"/>
      <c r="D76" s="38" t="s">
        <v>648</v>
      </c>
      <c r="E76" s="38" t="s">
        <v>647</v>
      </c>
      <c r="F76" s="38" t="s">
        <v>670</v>
      </c>
      <c r="G76" s="38">
        <v>1709</v>
      </c>
      <c r="H76" s="38"/>
      <c r="I76" s="38"/>
      <c r="J76" s="40">
        <v>459</v>
      </c>
    </row>
    <row r="77" spans="1:10" s="37" customFormat="1" ht="20.25" customHeight="1" x14ac:dyDescent="0.2">
      <c r="A77" s="36" t="s">
        <v>301</v>
      </c>
      <c r="B77" s="38" t="s">
        <v>654</v>
      </c>
      <c r="C77" s="38"/>
      <c r="D77" s="38" t="s">
        <v>654</v>
      </c>
      <c r="E77" s="38" t="s">
        <v>653</v>
      </c>
      <c r="F77" s="38" t="s">
        <v>669</v>
      </c>
      <c r="G77" s="38">
        <v>985</v>
      </c>
      <c r="H77" s="38"/>
      <c r="I77" s="38"/>
      <c r="J77" s="40">
        <v>205</v>
      </c>
    </row>
    <row r="78" spans="1:10" s="37" customFormat="1" ht="20.25" customHeight="1" x14ac:dyDescent="0.2">
      <c r="A78" s="36" t="s">
        <v>302</v>
      </c>
      <c r="B78" s="38" t="s">
        <v>659</v>
      </c>
      <c r="C78" s="38"/>
      <c r="D78" s="38" t="s">
        <v>659</v>
      </c>
      <c r="E78" s="38" t="s">
        <v>658</v>
      </c>
      <c r="F78" s="38" t="s">
        <v>668</v>
      </c>
      <c r="G78" s="38">
        <v>1005</v>
      </c>
      <c r="H78" s="38"/>
      <c r="I78" s="38"/>
      <c r="J78" s="40">
        <v>205</v>
      </c>
    </row>
    <row r="79" spans="1:10" s="37" customFormat="1" ht="20.25" customHeight="1" x14ac:dyDescent="0.2">
      <c r="A79" s="36" t="s">
        <v>303</v>
      </c>
      <c r="B79" s="38" t="s">
        <v>662</v>
      </c>
      <c r="C79" s="38"/>
      <c r="D79" s="38" t="s">
        <v>662</v>
      </c>
      <c r="E79" s="38" t="s">
        <v>661</v>
      </c>
      <c r="F79" s="38" t="s">
        <v>666</v>
      </c>
      <c r="G79" s="38">
        <v>859</v>
      </c>
      <c r="H79" s="38"/>
      <c r="I79" s="38"/>
      <c r="J79" s="40" t="s">
        <v>667</v>
      </c>
    </row>
    <row r="80" spans="1:10" s="37" customFormat="1" ht="20.25" customHeight="1" x14ac:dyDescent="0.2">
      <c r="A80" s="36" t="s">
        <v>304</v>
      </c>
      <c r="B80" s="38" t="s">
        <v>694</v>
      </c>
      <c r="C80" s="38"/>
      <c r="D80" s="38" t="s">
        <v>694</v>
      </c>
      <c r="E80" s="38" t="s">
        <v>701</v>
      </c>
      <c r="F80" s="38" t="s">
        <v>700</v>
      </c>
      <c r="G80" s="38">
        <v>2410</v>
      </c>
      <c r="H80" s="38"/>
      <c r="I80" s="38"/>
      <c r="J80" s="40">
        <v>459</v>
      </c>
    </row>
    <row r="81" spans="1:10" s="37" customFormat="1" ht="20.25" customHeight="1" x14ac:dyDescent="0.2">
      <c r="A81" s="36" t="s">
        <v>305</v>
      </c>
      <c r="B81" s="38"/>
      <c r="C81" s="38"/>
      <c r="D81" s="39"/>
      <c r="E81" s="38"/>
      <c r="F81" s="38"/>
      <c r="G81" s="38"/>
      <c r="H81" s="38"/>
      <c r="I81" s="38"/>
      <c r="J81" s="40"/>
    </row>
    <row r="82" spans="1:10" s="37" customFormat="1" ht="20.25" customHeight="1" x14ac:dyDescent="0.2">
      <c r="A82" s="36" t="s">
        <v>306</v>
      </c>
      <c r="B82" s="38"/>
      <c r="C82" s="38"/>
      <c r="D82" s="39"/>
      <c r="E82" s="38"/>
      <c r="F82" s="38"/>
      <c r="G82" s="38"/>
      <c r="H82" s="38"/>
      <c r="I82" s="38"/>
      <c r="J82" s="40"/>
    </row>
    <row r="83" spans="1:10" s="37" customFormat="1" ht="20.25" customHeight="1" x14ac:dyDescent="0.2">
      <c r="A83" s="36" t="s">
        <v>307</v>
      </c>
      <c r="B83" s="38"/>
      <c r="C83" s="38"/>
      <c r="D83" s="39"/>
      <c r="E83" s="38"/>
      <c r="F83" s="38"/>
      <c r="G83" s="38"/>
      <c r="H83" s="38"/>
      <c r="I83" s="38"/>
      <c r="J83" s="40"/>
    </row>
    <row r="84" spans="1:10" s="37" customFormat="1" ht="20.25" customHeight="1" x14ac:dyDescent="0.2">
      <c r="A84" s="36" t="s">
        <v>308</v>
      </c>
      <c r="B84" s="38"/>
      <c r="C84" s="38"/>
      <c r="D84" s="39"/>
      <c r="E84" s="38"/>
      <c r="F84" s="38"/>
      <c r="G84" s="38"/>
      <c r="H84" s="38"/>
      <c r="I84" s="38"/>
      <c r="J84" s="40"/>
    </row>
    <row r="85" spans="1:10" s="37" customFormat="1" ht="20.25" customHeight="1" x14ac:dyDescent="0.2">
      <c r="A85" s="36" t="s">
        <v>309</v>
      </c>
      <c r="B85" s="38"/>
      <c r="C85" s="38"/>
      <c r="D85" s="39"/>
      <c r="E85" s="38"/>
      <c r="F85" s="38"/>
      <c r="G85" s="38"/>
      <c r="H85" s="38"/>
      <c r="I85" s="38"/>
      <c r="J85" s="40"/>
    </row>
    <row r="86" spans="1:10" s="37" customFormat="1" ht="20.25" customHeight="1" x14ac:dyDescent="0.2">
      <c r="A86" s="36" t="s">
        <v>310</v>
      </c>
      <c r="B86" s="38"/>
      <c r="C86" s="38"/>
      <c r="D86" s="39"/>
      <c r="E86" s="38"/>
      <c r="F86" s="38"/>
      <c r="G86" s="38"/>
      <c r="H86" s="38"/>
      <c r="I86" s="38"/>
      <c r="J86" s="40"/>
    </row>
    <row r="87" spans="1:10" s="37" customFormat="1" ht="20.25" customHeight="1" x14ac:dyDescent="0.2">
      <c r="A87" s="36" t="s">
        <v>311</v>
      </c>
      <c r="B87" s="38"/>
      <c r="C87" s="38"/>
      <c r="D87" s="39"/>
      <c r="E87" s="38"/>
      <c r="F87" s="38"/>
      <c r="G87" s="38"/>
      <c r="H87" s="38"/>
      <c r="I87" s="38"/>
      <c r="J87" s="40"/>
    </row>
    <row r="88" spans="1:10" s="37" customFormat="1" ht="20.25" customHeight="1" x14ac:dyDescent="0.2">
      <c r="A88" s="36" t="s">
        <v>312</v>
      </c>
      <c r="B88" s="38"/>
      <c r="C88" s="38"/>
      <c r="D88" s="39"/>
      <c r="E88" s="38"/>
      <c r="F88" s="38"/>
      <c r="G88" s="38"/>
      <c r="H88" s="38"/>
      <c r="I88" s="38"/>
      <c r="J88" s="40"/>
    </row>
    <row r="89" spans="1:10" s="37" customFormat="1" ht="20.25" customHeight="1" x14ac:dyDescent="0.2">
      <c r="A89" s="36" t="s">
        <v>313</v>
      </c>
      <c r="B89" s="38"/>
      <c r="C89" s="38"/>
      <c r="D89" s="39"/>
      <c r="E89" s="38"/>
      <c r="F89" s="38"/>
      <c r="G89" s="38"/>
      <c r="H89" s="38"/>
      <c r="I89" s="38"/>
      <c r="J89" s="40"/>
    </row>
    <row r="90" spans="1:10" s="37" customFormat="1" ht="20.25" customHeight="1" x14ac:dyDescent="0.2">
      <c r="A90" s="36" t="s">
        <v>314</v>
      </c>
      <c r="B90" s="38"/>
      <c r="C90" s="38"/>
      <c r="D90" s="39"/>
      <c r="E90" s="38"/>
      <c r="F90" s="38"/>
      <c r="G90" s="38"/>
      <c r="H90" s="38"/>
      <c r="I90" s="38"/>
      <c r="J90" s="40"/>
    </row>
    <row r="91" spans="1:10" s="37" customFormat="1" ht="20.25" customHeight="1" x14ac:dyDescent="0.2">
      <c r="A91" s="36" t="s">
        <v>315</v>
      </c>
      <c r="B91" s="38"/>
      <c r="C91" s="38"/>
      <c r="D91" s="39"/>
      <c r="E91" s="38"/>
      <c r="F91" s="38"/>
      <c r="G91" s="38"/>
      <c r="H91" s="38"/>
      <c r="I91" s="38"/>
      <c r="J91" s="40"/>
    </row>
    <row r="92" spans="1:10" s="37" customFormat="1" ht="20.25" customHeight="1" x14ac:dyDescent="0.2">
      <c r="A92" s="36" t="s">
        <v>316</v>
      </c>
      <c r="B92" s="38"/>
      <c r="C92" s="38"/>
      <c r="D92" s="39"/>
      <c r="E92" s="38"/>
      <c r="F92" s="38"/>
      <c r="G92" s="38"/>
      <c r="H92" s="38"/>
      <c r="I92" s="38"/>
      <c r="J92" s="40"/>
    </row>
    <row r="93" spans="1:10" s="37" customFormat="1" ht="20.25" customHeight="1" x14ac:dyDescent="0.2">
      <c r="A93" s="36" t="s">
        <v>317</v>
      </c>
      <c r="B93" s="38"/>
      <c r="C93" s="38"/>
      <c r="D93" s="39"/>
      <c r="E93" s="38"/>
      <c r="F93" s="38"/>
      <c r="G93" s="38"/>
      <c r="H93" s="38"/>
      <c r="I93" s="38"/>
      <c r="J93" s="40"/>
    </row>
    <row r="94" spans="1:10" s="37" customFormat="1" ht="20.25" customHeight="1" x14ac:dyDescent="0.2">
      <c r="A94" s="36" t="s">
        <v>318</v>
      </c>
      <c r="B94" s="38"/>
      <c r="C94" s="38"/>
      <c r="D94" s="39"/>
      <c r="E94" s="38"/>
      <c r="F94" s="38"/>
      <c r="G94" s="38"/>
      <c r="H94" s="38"/>
      <c r="I94" s="38"/>
      <c r="J94" s="40"/>
    </row>
    <row r="95" spans="1:10" s="37" customFormat="1" ht="20.25" customHeight="1" x14ac:dyDescent="0.2">
      <c r="A95" s="36" t="s">
        <v>319</v>
      </c>
      <c r="B95" s="38"/>
      <c r="C95" s="38"/>
      <c r="D95" s="39"/>
      <c r="E95" s="38"/>
      <c r="F95" s="38"/>
      <c r="G95" s="38"/>
      <c r="H95" s="38"/>
      <c r="I95" s="38"/>
      <c r="J95" s="40"/>
    </row>
    <row r="96" spans="1:10" s="37" customFormat="1" ht="20.25" customHeight="1" x14ac:dyDescent="0.2">
      <c r="A96" s="36" t="s">
        <v>320</v>
      </c>
      <c r="B96" s="38"/>
      <c r="C96" s="38"/>
      <c r="D96" s="39"/>
      <c r="E96" s="38"/>
      <c r="F96" s="38"/>
      <c r="G96" s="38"/>
      <c r="H96" s="38"/>
      <c r="I96" s="38"/>
      <c r="J96" s="40"/>
    </row>
    <row r="97" spans="1:10" s="37" customFormat="1" ht="20.25" customHeight="1" x14ac:dyDescent="0.2">
      <c r="A97" s="36" t="s">
        <v>321</v>
      </c>
      <c r="B97" s="38"/>
      <c r="C97" s="38"/>
      <c r="D97" s="39"/>
      <c r="E97" s="38"/>
      <c r="F97" s="38"/>
      <c r="G97" s="38"/>
      <c r="H97" s="38"/>
      <c r="I97" s="38"/>
      <c r="J97" s="40"/>
    </row>
    <row r="98" spans="1:10" s="37" customFormat="1" ht="20.25" customHeight="1" x14ac:dyDescent="0.2">
      <c r="A98" s="36" t="s">
        <v>322</v>
      </c>
      <c r="B98" s="38"/>
      <c r="C98" s="38"/>
      <c r="D98" s="39"/>
      <c r="E98" s="38"/>
      <c r="F98" s="38"/>
      <c r="G98" s="38"/>
      <c r="H98" s="38"/>
      <c r="I98" s="38"/>
      <c r="J98" s="40"/>
    </row>
    <row r="99" spans="1:10" s="37" customFormat="1" ht="20.25" customHeight="1" x14ac:dyDescent="0.2">
      <c r="A99" s="36" t="s">
        <v>323</v>
      </c>
      <c r="B99" s="38"/>
      <c r="C99" s="38"/>
      <c r="D99" s="39"/>
      <c r="E99" s="38"/>
      <c r="F99" s="38"/>
      <c r="G99" s="38"/>
      <c r="H99" s="38"/>
      <c r="I99" s="38"/>
      <c r="J99" s="40"/>
    </row>
    <row r="100" spans="1:10" s="37" customFormat="1" ht="20.25" customHeight="1" x14ac:dyDescent="0.2">
      <c r="A100" s="36" t="s">
        <v>324</v>
      </c>
      <c r="B100" s="38"/>
      <c r="C100" s="38"/>
      <c r="D100" s="39"/>
      <c r="E100" s="38"/>
      <c r="F100" s="38"/>
      <c r="G100" s="38"/>
      <c r="H100" s="38"/>
      <c r="I100" s="38"/>
      <c r="J100" s="40"/>
    </row>
    <row r="101" spans="1:10" s="37" customFormat="1" ht="20.25" customHeight="1" x14ac:dyDescent="0.2">
      <c r="A101" s="36" t="s">
        <v>325</v>
      </c>
      <c r="B101" s="38"/>
      <c r="C101" s="38"/>
      <c r="D101" s="39"/>
      <c r="E101" s="38"/>
      <c r="F101" s="38"/>
      <c r="G101" s="38"/>
      <c r="H101" s="38"/>
      <c r="I101" s="38"/>
      <c r="J101" s="40"/>
    </row>
    <row r="102" spans="1:10" s="37" customFormat="1" ht="20.25" customHeight="1" x14ac:dyDescent="0.2">
      <c r="A102" s="36" t="s">
        <v>326</v>
      </c>
      <c r="B102" s="38"/>
      <c r="C102" s="38"/>
      <c r="D102" s="39"/>
      <c r="E102" s="38"/>
      <c r="F102" s="38"/>
      <c r="G102" s="38"/>
      <c r="H102" s="38"/>
      <c r="I102" s="38"/>
      <c r="J102" s="40"/>
    </row>
    <row r="103" spans="1:10" s="37" customFormat="1" ht="20.25" customHeight="1" x14ac:dyDescent="0.2">
      <c r="A103" s="36" t="s">
        <v>327</v>
      </c>
      <c r="B103" s="38"/>
      <c r="C103" s="38"/>
      <c r="D103" s="39"/>
      <c r="E103" s="38"/>
      <c r="F103" s="38"/>
      <c r="G103" s="38"/>
      <c r="H103" s="38"/>
      <c r="I103" s="38"/>
      <c r="J103" s="40"/>
    </row>
    <row r="104" spans="1:10" s="37" customFormat="1" ht="20.25" customHeight="1" x14ac:dyDescent="0.2">
      <c r="A104" s="36" t="s">
        <v>328</v>
      </c>
      <c r="B104" s="38"/>
      <c r="C104" s="38"/>
      <c r="D104" s="39"/>
      <c r="E104" s="38"/>
      <c r="F104" s="38"/>
      <c r="G104" s="38"/>
      <c r="H104" s="38"/>
      <c r="I104" s="38"/>
      <c r="J104" s="40"/>
    </row>
    <row r="105" spans="1:10" s="37" customFormat="1" ht="20.25" customHeight="1" x14ac:dyDescent="0.2">
      <c r="A105" s="36" t="s">
        <v>329</v>
      </c>
      <c r="B105" s="38"/>
      <c r="C105" s="38"/>
      <c r="D105" s="39"/>
      <c r="E105" s="38"/>
      <c r="F105" s="38"/>
      <c r="G105" s="38"/>
      <c r="H105" s="38"/>
      <c r="I105" s="38"/>
      <c r="J105" s="40"/>
    </row>
    <row r="106" spans="1:10" s="37" customFormat="1" ht="20.25" customHeight="1" x14ac:dyDescent="0.2">
      <c r="A106" s="36" t="s">
        <v>330</v>
      </c>
      <c r="B106" s="38"/>
      <c r="C106" s="38"/>
      <c r="D106" s="39"/>
      <c r="E106" s="38"/>
      <c r="F106" s="38"/>
      <c r="G106" s="38"/>
      <c r="H106" s="38"/>
      <c r="I106" s="38"/>
      <c r="J106" s="40"/>
    </row>
    <row r="107" spans="1:10" s="37" customFormat="1" ht="20.25" customHeight="1" x14ac:dyDescent="0.2">
      <c r="A107" s="36" t="s">
        <v>331</v>
      </c>
      <c r="B107" s="38"/>
      <c r="C107" s="38"/>
      <c r="D107" s="39"/>
      <c r="E107" s="38"/>
      <c r="F107" s="38"/>
      <c r="G107" s="38"/>
      <c r="H107" s="38"/>
      <c r="I107" s="38"/>
      <c r="J107" s="40"/>
    </row>
    <row r="108" spans="1:10" s="37" customFormat="1" ht="20.25" customHeight="1" x14ac:dyDescent="0.2">
      <c r="A108" s="36" t="s">
        <v>332</v>
      </c>
      <c r="B108" s="38"/>
      <c r="C108" s="38"/>
      <c r="D108" s="39"/>
      <c r="E108" s="38"/>
      <c r="F108" s="38"/>
      <c r="G108" s="38"/>
      <c r="H108" s="38"/>
      <c r="I108" s="38"/>
      <c r="J108" s="40"/>
    </row>
    <row r="109" spans="1:10" s="37" customFormat="1" ht="20.25" customHeight="1" x14ac:dyDescent="0.2">
      <c r="A109" s="36" t="s">
        <v>333</v>
      </c>
      <c r="B109" s="38"/>
      <c r="C109" s="38"/>
      <c r="D109" s="39"/>
      <c r="E109" s="38"/>
      <c r="F109" s="38"/>
      <c r="G109" s="38"/>
      <c r="H109" s="38"/>
      <c r="I109" s="38"/>
      <c r="J109" s="40"/>
    </row>
    <row r="110" spans="1:10" s="37" customFormat="1" ht="20.25" customHeight="1" x14ac:dyDescent="0.2">
      <c r="A110" s="36" t="s">
        <v>334</v>
      </c>
      <c r="B110" s="38"/>
      <c r="C110" s="38"/>
      <c r="D110" s="39"/>
      <c r="E110" s="38"/>
      <c r="F110" s="38"/>
      <c r="G110" s="38"/>
      <c r="H110" s="38"/>
      <c r="I110" s="38"/>
      <c r="J110" s="40"/>
    </row>
  </sheetData>
  <mergeCells count="10">
    <mergeCell ref="G3:G7"/>
    <mergeCell ref="H3:H7"/>
    <mergeCell ref="I3:I7"/>
    <mergeCell ref="J3:J7"/>
    <mergeCell ref="A3:A7"/>
    <mergeCell ref="B3:B7"/>
    <mergeCell ref="C3:C7"/>
    <mergeCell ref="D3:D7"/>
    <mergeCell ref="E3:E7"/>
    <mergeCell ref="F3:F7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T68"/>
  <sheetViews>
    <sheetView showFormulas="1" topLeftCell="F1" workbookViewId="0">
      <pane ySplit="11" topLeftCell="A13" activePane="bottomLeft" state="frozen"/>
      <selection activeCell="A11" sqref="A11"/>
      <selection pane="bottomLeft" activeCell="A11" sqref="A11"/>
    </sheetView>
  </sheetViews>
  <sheetFormatPr baseColWidth="10" defaultColWidth="9.140625" defaultRowHeight="12.75" x14ac:dyDescent="0.2"/>
  <cols>
    <col min="1" max="1" width="15" customWidth="1"/>
    <col min="2" max="2" width="14.85546875" customWidth="1"/>
    <col min="3" max="3" width="13.140625" customWidth="1"/>
    <col min="4" max="4" width="18.140625" customWidth="1"/>
    <col min="5" max="5" width="38.7109375" bestFit="1" customWidth="1"/>
    <col min="6" max="6" width="20.5703125" customWidth="1"/>
    <col min="7" max="7" width="14.5703125" customWidth="1"/>
    <col min="8" max="8" width="14.140625" customWidth="1"/>
    <col min="9" max="9" width="14.42578125" customWidth="1"/>
    <col min="10" max="10" width="15" customWidth="1"/>
    <col min="11" max="11" width="18.28515625" customWidth="1"/>
    <col min="12" max="12" width="14.140625" customWidth="1"/>
    <col min="13" max="13" width="20.42578125" customWidth="1"/>
    <col min="14" max="14" width="23.42578125" customWidth="1"/>
    <col min="15" max="15" width="20.7109375" customWidth="1"/>
    <col min="16" max="16" width="16" customWidth="1"/>
    <col min="257" max="257" width="15" customWidth="1"/>
    <col min="258" max="258" width="14.85546875" customWidth="1"/>
    <col min="259" max="259" width="13.140625" customWidth="1"/>
    <col min="260" max="260" width="18.140625" customWidth="1"/>
    <col min="261" max="261" width="38.7109375" bestFit="1" customWidth="1"/>
    <col min="262" max="262" width="20.5703125" customWidth="1"/>
    <col min="263" max="263" width="14.5703125" customWidth="1"/>
    <col min="264" max="264" width="14.140625" customWidth="1"/>
    <col min="265" max="265" width="14.42578125" customWidth="1"/>
    <col min="266" max="266" width="15" customWidth="1"/>
    <col min="267" max="267" width="18.28515625" customWidth="1"/>
    <col min="268" max="268" width="14.140625" customWidth="1"/>
    <col min="269" max="269" width="20.42578125" customWidth="1"/>
    <col min="270" max="270" width="23.42578125" customWidth="1"/>
    <col min="271" max="271" width="20.7109375" customWidth="1"/>
    <col min="272" max="272" width="16" customWidth="1"/>
    <col min="513" max="513" width="15" customWidth="1"/>
    <col min="514" max="514" width="14.85546875" customWidth="1"/>
    <col min="515" max="515" width="13.140625" customWidth="1"/>
    <col min="516" max="516" width="18.140625" customWidth="1"/>
    <col min="517" max="517" width="38.7109375" bestFit="1" customWidth="1"/>
    <col min="518" max="518" width="20.5703125" customWidth="1"/>
    <col min="519" max="519" width="14.5703125" customWidth="1"/>
    <col min="520" max="520" width="14.140625" customWidth="1"/>
    <col min="521" max="521" width="14.42578125" customWidth="1"/>
    <col min="522" max="522" width="15" customWidth="1"/>
    <col min="523" max="523" width="18.28515625" customWidth="1"/>
    <col min="524" max="524" width="14.140625" customWidth="1"/>
    <col min="525" max="525" width="20.42578125" customWidth="1"/>
    <col min="526" max="526" width="23.42578125" customWidth="1"/>
    <col min="527" max="527" width="20.7109375" customWidth="1"/>
    <col min="528" max="528" width="16" customWidth="1"/>
    <col min="769" max="769" width="15" customWidth="1"/>
    <col min="770" max="770" width="14.85546875" customWidth="1"/>
    <col min="771" max="771" width="13.140625" customWidth="1"/>
    <col min="772" max="772" width="18.140625" customWidth="1"/>
    <col min="773" max="773" width="38.7109375" bestFit="1" customWidth="1"/>
    <col min="774" max="774" width="20.5703125" customWidth="1"/>
    <col min="775" max="775" width="14.5703125" customWidth="1"/>
    <col min="776" max="776" width="14.140625" customWidth="1"/>
    <col min="777" max="777" width="14.42578125" customWidth="1"/>
    <col min="778" max="778" width="15" customWidth="1"/>
    <col min="779" max="779" width="18.28515625" customWidth="1"/>
    <col min="780" max="780" width="14.140625" customWidth="1"/>
    <col min="781" max="781" width="20.42578125" customWidth="1"/>
    <col min="782" max="782" width="23.42578125" customWidth="1"/>
    <col min="783" max="783" width="20.7109375" customWidth="1"/>
    <col min="784" max="784" width="16" customWidth="1"/>
    <col min="1025" max="1025" width="15" customWidth="1"/>
    <col min="1026" max="1026" width="14.85546875" customWidth="1"/>
    <col min="1027" max="1027" width="13.140625" customWidth="1"/>
    <col min="1028" max="1028" width="18.140625" customWidth="1"/>
    <col min="1029" max="1029" width="38.7109375" bestFit="1" customWidth="1"/>
    <col min="1030" max="1030" width="20.5703125" customWidth="1"/>
    <col min="1031" max="1031" width="14.5703125" customWidth="1"/>
    <col min="1032" max="1032" width="14.140625" customWidth="1"/>
    <col min="1033" max="1033" width="14.42578125" customWidth="1"/>
    <col min="1034" max="1034" width="15" customWidth="1"/>
    <col min="1035" max="1035" width="18.28515625" customWidth="1"/>
    <col min="1036" max="1036" width="14.140625" customWidth="1"/>
    <col min="1037" max="1037" width="20.42578125" customWidth="1"/>
    <col min="1038" max="1038" width="23.42578125" customWidth="1"/>
    <col min="1039" max="1039" width="20.7109375" customWidth="1"/>
    <col min="1040" max="1040" width="16" customWidth="1"/>
    <col min="1281" max="1281" width="15" customWidth="1"/>
    <col min="1282" max="1282" width="14.85546875" customWidth="1"/>
    <col min="1283" max="1283" width="13.140625" customWidth="1"/>
    <col min="1284" max="1284" width="18.140625" customWidth="1"/>
    <col min="1285" max="1285" width="38.7109375" bestFit="1" customWidth="1"/>
    <col min="1286" max="1286" width="20.5703125" customWidth="1"/>
    <col min="1287" max="1287" width="14.5703125" customWidth="1"/>
    <col min="1288" max="1288" width="14.140625" customWidth="1"/>
    <col min="1289" max="1289" width="14.42578125" customWidth="1"/>
    <col min="1290" max="1290" width="15" customWidth="1"/>
    <col min="1291" max="1291" width="18.28515625" customWidth="1"/>
    <col min="1292" max="1292" width="14.140625" customWidth="1"/>
    <col min="1293" max="1293" width="20.42578125" customWidth="1"/>
    <col min="1294" max="1294" width="23.42578125" customWidth="1"/>
    <col min="1295" max="1295" width="20.7109375" customWidth="1"/>
    <col min="1296" max="1296" width="16" customWidth="1"/>
    <col min="1537" max="1537" width="15" customWidth="1"/>
    <col min="1538" max="1538" width="14.85546875" customWidth="1"/>
    <col min="1539" max="1539" width="13.140625" customWidth="1"/>
    <col min="1540" max="1540" width="18.140625" customWidth="1"/>
    <col min="1541" max="1541" width="38.7109375" bestFit="1" customWidth="1"/>
    <col min="1542" max="1542" width="20.5703125" customWidth="1"/>
    <col min="1543" max="1543" width="14.5703125" customWidth="1"/>
    <col min="1544" max="1544" width="14.140625" customWidth="1"/>
    <col min="1545" max="1545" width="14.42578125" customWidth="1"/>
    <col min="1546" max="1546" width="15" customWidth="1"/>
    <col min="1547" max="1547" width="18.28515625" customWidth="1"/>
    <col min="1548" max="1548" width="14.140625" customWidth="1"/>
    <col min="1549" max="1549" width="20.42578125" customWidth="1"/>
    <col min="1550" max="1550" width="23.42578125" customWidth="1"/>
    <col min="1551" max="1551" width="20.7109375" customWidth="1"/>
    <col min="1552" max="1552" width="16" customWidth="1"/>
    <col min="1793" max="1793" width="15" customWidth="1"/>
    <col min="1794" max="1794" width="14.85546875" customWidth="1"/>
    <col min="1795" max="1795" width="13.140625" customWidth="1"/>
    <col min="1796" max="1796" width="18.140625" customWidth="1"/>
    <col min="1797" max="1797" width="38.7109375" bestFit="1" customWidth="1"/>
    <col min="1798" max="1798" width="20.5703125" customWidth="1"/>
    <col min="1799" max="1799" width="14.5703125" customWidth="1"/>
    <col min="1800" max="1800" width="14.140625" customWidth="1"/>
    <col min="1801" max="1801" width="14.42578125" customWidth="1"/>
    <col min="1802" max="1802" width="15" customWidth="1"/>
    <col min="1803" max="1803" width="18.28515625" customWidth="1"/>
    <col min="1804" max="1804" width="14.140625" customWidth="1"/>
    <col min="1805" max="1805" width="20.42578125" customWidth="1"/>
    <col min="1806" max="1806" width="23.42578125" customWidth="1"/>
    <col min="1807" max="1807" width="20.7109375" customWidth="1"/>
    <col min="1808" max="1808" width="16" customWidth="1"/>
    <col min="2049" max="2049" width="15" customWidth="1"/>
    <col min="2050" max="2050" width="14.85546875" customWidth="1"/>
    <col min="2051" max="2051" width="13.140625" customWidth="1"/>
    <col min="2052" max="2052" width="18.140625" customWidth="1"/>
    <col min="2053" max="2053" width="38.7109375" bestFit="1" customWidth="1"/>
    <col min="2054" max="2054" width="20.5703125" customWidth="1"/>
    <col min="2055" max="2055" width="14.5703125" customWidth="1"/>
    <col min="2056" max="2056" width="14.140625" customWidth="1"/>
    <col min="2057" max="2057" width="14.42578125" customWidth="1"/>
    <col min="2058" max="2058" width="15" customWidth="1"/>
    <col min="2059" max="2059" width="18.28515625" customWidth="1"/>
    <col min="2060" max="2060" width="14.140625" customWidth="1"/>
    <col min="2061" max="2061" width="20.42578125" customWidth="1"/>
    <col min="2062" max="2062" width="23.42578125" customWidth="1"/>
    <col min="2063" max="2063" width="20.7109375" customWidth="1"/>
    <col min="2064" max="2064" width="16" customWidth="1"/>
    <col min="2305" max="2305" width="15" customWidth="1"/>
    <col min="2306" max="2306" width="14.85546875" customWidth="1"/>
    <col min="2307" max="2307" width="13.140625" customWidth="1"/>
    <col min="2308" max="2308" width="18.140625" customWidth="1"/>
    <col min="2309" max="2309" width="38.7109375" bestFit="1" customWidth="1"/>
    <col min="2310" max="2310" width="20.5703125" customWidth="1"/>
    <col min="2311" max="2311" width="14.5703125" customWidth="1"/>
    <col min="2312" max="2312" width="14.140625" customWidth="1"/>
    <col min="2313" max="2313" width="14.42578125" customWidth="1"/>
    <col min="2314" max="2314" width="15" customWidth="1"/>
    <col min="2315" max="2315" width="18.28515625" customWidth="1"/>
    <col min="2316" max="2316" width="14.140625" customWidth="1"/>
    <col min="2317" max="2317" width="20.42578125" customWidth="1"/>
    <col min="2318" max="2318" width="23.42578125" customWidth="1"/>
    <col min="2319" max="2319" width="20.7109375" customWidth="1"/>
    <col min="2320" max="2320" width="16" customWidth="1"/>
    <col min="2561" max="2561" width="15" customWidth="1"/>
    <col min="2562" max="2562" width="14.85546875" customWidth="1"/>
    <col min="2563" max="2563" width="13.140625" customWidth="1"/>
    <col min="2564" max="2564" width="18.140625" customWidth="1"/>
    <col min="2565" max="2565" width="38.7109375" bestFit="1" customWidth="1"/>
    <col min="2566" max="2566" width="20.5703125" customWidth="1"/>
    <col min="2567" max="2567" width="14.5703125" customWidth="1"/>
    <col min="2568" max="2568" width="14.140625" customWidth="1"/>
    <col min="2569" max="2569" width="14.42578125" customWidth="1"/>
    <col min="2570" max="2570" width="15" customWidth="1"/>
    <col min="2571" max="2571" width="18.28515625" customWidth="1"/>
    <col min="2572" max="2572" width="14.140625" customWidth="1"/>
    <col min="2573" max="2573" width="20.42578125" customWidth="1"/>
    <col min="2574" max="2574" width="23.42578125" customWidth="1"/>
    <col min="2575" max="2575" width="20.7109375" customWidth="1"/>
    <col min="2576" max="2576" width="16" customWidth="1"/>
    <col min="2817" max="2817" width="15" customWidth="1"/>
    <col min="2818" max="2818" width="14.85546875" customWidth="1"/>
    <col min="2819" max="2819" width="13.140625" customWidth="1"/>
    <col min="2820" max="2820" width="18.140625" customWidth="1"/>
    <col min="2821" max="2821" width="38.7109375" bestFit="1" customWidth="1"/>
    <col min="2822" max="2822" width="20.5703125" customWidth="1"/>
    <col min="2823" max="2823" width="14.5703125" customWidth="1"/>
    <col min="2824" max="2824" width="14.140625" customWidth="1"/>
    <col min="2825" max="2825" width="14.42578125" customWidth="1"/>
    <col min="2826" max="2826" width="15" customWidth="1"/>
    <col min="2827" max="2827" width="18.28515625" customWidth="1"/>
    <col min="2828" max="2828" width="14.140625" customWidth="1"/>
    <col min="2829" max="2829" width="20.42578125" customWidth="1"/>
    <col min="2830" max="2830" width="23.42578125" customWidth="1"/>
    <col min="2831" max="2831" width="20.7109375" customWidth="1"/>
    <col min="2832" max="2832" width="16" customWidth="1"/>
    <col min="3073" max="3073" width="15" customWidth="1"/>
    <col min="3074" max="3074" width="14.85546875" customWidth="1"/>
    <col min="3075" max="3075" width="13.140625" customWidth="1"/>
    <col min="3076" max="3076" width="18.140625" customWidth="1"/>
    <col min="3077" max="3077" width="38.7109375" bestFit="1" customWidth="1"/>
    <col min="3078" max="3078" width="20.5703125" customWidth="1"/>
    <col min="3079" max="3079" width="14.5703125" customWidth="1"/>
    <col min="3080" max="3080" width="14.140625" customWidth="1"/>
    <col min="3081" max="3081" width="14.42578125" customWidth="1"/>
    <col min="3082" max="3082" width="15" customWidth="1"/>
    <col min="3083" max="3083" width="18.28515625" customWidth="1"/>
    <col min="3084" max="3084" width="14.140625" customWidth="1"/>
    <col min="3085" max="3085" width="20.42578125" customWidth="1"/>
    <col min="3086" max="3086" width="23.42578125" customWidth="1"/>
    <col min="3087" max="3087" width="20.7109375" customWidth="1"/>
    <col min="3088" max="3088" width="16" customWidth="1"/>
    <col min="3329" max="3329" width="15" customWidth="1"/>
    <col min="3330" max="3330" width="14.85546875" customWidth="1"/>
    <col min="3331" max="3331" width="13.140625" customWidth="1"/>
    <col min="3332" max="3332" width="18.140625" customWidth="1"/>
    <col min="3333" max="3333" width="38.7109375" bestFit="1" customWidth="1"/>
    <col min="3334" max="3334" width="20.5703125" customWidth="1"/>
    <col min="3335" max="3335" width="14.5703125" customWidth="1"/>
    <col min="3336" max="3336" width="14.140625" customWidth="1"/>
    <col min="3337" max="3337" width="14.42578125" customWidth="1"/>
    <col min="3338" max="3338" width="15" customWidth="1"/>
    <col min="3339" max="3339" width="18.28515625" customWidth="1"/>
    <col min="3340" max="3340" width="14.140625" customWidth="1"/>
    <col min="3341" max="3341" width="20.42578125" customWidth="1"/>
    <col min="3342" max="3342" width="23.42578125" customWidth="1"/>
    <col min="3343" max="3343" width="20.7109375" customWidth="1"/>
    <col min="3344" max="3344" width="16" customWidth="1"/>
    <col min="3585" max="3585" width="15" customWidth="1"/>
    <col min="3586" max="3586" width="14.85546875" customWidth="1"/>
    <col min="3587" max="3587" width="13.140625" customWidth="1"/>
    <col min="3588" max="3588" width="18.140625" customWidth="1"/>
    <col min="3589" max="3589" width="38.7109375" bestFit="1" customWidth="1"/>
    <col min="3590" max="3590" width="20.5703125" customWidth="1"/>
    <col min="3591" max="3591" width="14.5703125" customWidth="1"/>
    <col min="3592" max="3592" width="14.140625" customWidth="1"/>
    <col min="3593" max="3593" width="14.42578125" customWidth="1"/>
    <col min="3594" max="3594" width="15" customWidth="1"/>
    <col min="3595" max="3595" width="18.28515625" customWidth="1"/>
    <col min="3596" max="3596" width="14.140625" customWidth="1"/>
    <col min="3597" max="3597" width="20.42578125" customWidth="1"/>
    <col min="3598" max="3598" width="23.42578125" customWidth="1"/>
    <col min="3599" max="3599" width="20.7109375" customWidth="1"/>
    <col min="3600" max="3600" width="16" customWidth="1"/>
    <col min="3841" max="3841" width="15" customWidth="1"/>
    <col min="3842" max="3842" width="14.85546875" customWidth="1"/>
    <col min="3843" max="3843" width="13.140625" customWidth="1"/>
    <col min="3844" max="3844" width="18.140625" customWidth="1"/>
    <col min="3845" max="3845" width="38.7109375" bestFit="1" customWidth="1"/>
    <col min="3846" max="3846" width="20.5703125" customWidth="1"/>
    <col min="3847" max="3847" width="14.5703125" customWidth="1"/>
    <col min="3848" max="3848" width="14.140625" customWidth="1"/>
    <col min="3849" max="3849" width="14.42578125" customWidth="1"/>
    <col min="3850" max="3850" width="15" customWidth="1"/>
    <col min="3851" max="3851" width="18.28515625" customWidth="1"/>
    <col min="3852" max="3852" width="14.140625" customWidth="1"/>
    <col min="3853" max="3853" width="20.42578125" customWidth="1"/>
    <col min="3854" max="3854" width="23.42578125" customWidth="1"/>
    <col min="3855" max="3855" width="20.7109375" customWidth="1"/>
    <col min="3856" max="3856" width="16" customWidth="1"/>
    <col min="4097" max="4097" width="15" customWidth="1"/>
    <col min="4098" max="4098" width="14.85546875" customWidth="1"/>
    <col min="4099" max="4099" width="13.140625" customWidth="1"/>
    <col min="4100" max="4100" width="18.140625" customWidth="1"/>
    <col min="4101" max="4101" width="38.7109375" bestFit="1" customWidth="1"/>
    <col min="4102" max="4102" width="20.5703125" customWidth="1"/>
    <col min="4103" max="4103" width="14.5703125" customWidth="1"/>
    <col min="4104" max="4104" width="14.140625" customWidth="1"/>
    <col min="4105" max="4105" width="14.42578125" customWidth="1"/>
    <col min="4106" max="4106" width="15" customWidth="1"/>
    <col min="4107" max="4107" width="18.28515625" customWidth="1"/>
    <col min="4108" max="4108" width="14.140625" customWidth="1"/>
    <col min="4109" max="4109" width="20.42578125" customWidth="1"/>
    <col min="4110" max="4110" width="23.42578125" customWidth="1"/>
    <col min="4111" max="4111" width="20.7109375" customWidth="1"/>
    <col min="4112" max="4112" width="16" customWidth="1"/>
    <col min="4353" max="4353" width="15" customWidth="1"/>
    <col min="4354" max="4354" width="14.85546875" customWidth="1"/>
    <col min="4355" max="4355" width="13.140625" customWidth="1"/>
    <col min="4356" max="4356" width="18.140625" customWidth="1"/>
    <col min="4357" max="4357" width="38.7109375" bestFit="1" customWidth="1"/>
    <col min="4358" max="4358" width="20.5703125" customWidth="1"/>
    <col min="4359" max="4359" width="14.5703125" customWidth="1"/>
    <col min="4360" max="4360" width="14.140625" customWidth="1"/>
    <col min="4361" max="4361" width="14.42578125" customWidth="1"/>
    <col min="4362" max="4362" width="15" customWidth="1"/>
    <col min="4363" max="4363" width="18.28515625" customWidth="1"/>
    <col min="4364" max="4364" width="14.140625" customWidth="1"/>
    <col min="4365" max="4365" width="20.42578125" customWidth="1"/>
    <col min="4366" max="4366" width="23.42578125" customWidth="1"/>
    <col min="4367" max="4367" width="20.7109375" customWidth="1"/>
    <col min="4368" max="4368" width="16" customWidth="1"/>
    <col min="4609" max="4609" width="15" customWidth="1"/>
    <col min="4610" max="4610" width="14.85546875" customWidth="1"/>
    <col min="4611" max="4611" width="13.140625" customWidth="1"/>
    <col min="4612" max="4612" width="18.140625" customWidth="1"/>
    <col min="4613" max="4613" width="38.7109375" bestFit="1" customWidth="1"/>
    <col min="4614" max="4614" width="20.5703125" customWidth="1"/>
    <col min="4615" max="4615" width="14.5703125" customWidth="1"/>
    <col min="4616" max="4616" width="14.140625" customWidth="1"/>
    <col min="4617" max="4617" width="14.42578125" customWidth="1"/>
    <col min="4618" max="4618" width="15" customWidth="1"/>
    <col min="4619" max="4619" width="18.28515625" customWidth="1"/>
    <col min="4620" max="4620" width="14.140625" customWidth="1"/>
    <col min="4621" max="4621" width="20.42578125" customWidth="1"/>
    <col min="4622" max="4622" width="23.42578125" customWidth="1"/>
    <col min="4623" max="4623" width="20.7109375" customWidth="1"/>
    <col min="4624" max="4624" width="16" customWidth="1"/>
    <col min="4865" max="4865" width="15" customWidth="1"/>
    <col min="4866" max="4866" width="14.85546875" customWidth="1"/>
    <col min="4867" max="4867" width="13.140625" customWidth="1"/>
    <col min="4868" max="4868" width="18.140625" customWidth="1"/>
    <col min="4869" max="4869" width="38.7109375" bestFit="1" customWidth="1"/>
    <col min="4870" max="4870" width="20.5703125" customWidth="1"/>
    <col min="4871" max="4871" width="14.5703125" customWidth="1"/>
    <col min="4872" max="4872" width="14.140625" customWidth="1"/>
    <col min="4873" max="4873" width="14.42578125" customWidth="1"/>
    <col min="4874" max="4874" width="15" customWidth="1"/>
    <col min="4875" max="4875" width="18.28515625" customWidth="1"/>
    <col min="4876" max="4876" width="14.140625" customWidth="1"/>
    <col min="4877" max="4877" width="20.42578125" customWidth="1"/>
    <col min="4878" max="4878" width="23.42578125" customWidth="1"/>
    <col min="4879" max="4879" width="20.7109375" customWidth="1"/>
    <col min="4880" max="4880" width="16" customWidth="1"/>
    <col min="5121" max="5121" width="15" customWidth="1"/>
    <col min="5122" max="5122" width="14.85546875" customWidth="1"/>
    <col min="5123" max="5123" width="13.140625" customWidth="1"/>
    <col min="5124" max="5124" width="18.140625" customWidth="1"/>
    <col min="5125" max="5125" width="38.7109375" bestFit="1" customWidth="1"/>
    <col min="5126" max="5126" width="20.5703125" customWidth="1"/>
    <col min="5127" max="5127" width="14.5703125" customWidth="1"/>
    <col min="5128" max="5128" width="14.140625" customWidth="1"/>
    <col min="5129" max="5129" width="14.42578125" customWidth="1"/>
    <col min="5130" max="5130" width="15" customWidth="1"/>
    <col min="5131" max="5131" width="18.28515625" customWidth="1"/>
    <col min="5132" max="5132" width="14.140625" customWidth="1"/>
    <col min="5133" max="5133" width="20.42578125" customWidth="1"/>
    <col min="5134" max="5134" width="23.42578125" customWidth="1"/>
    <col min="5135" max="5135" width="20.7109375" customWidth="1"/>
    <col min="5136" max="5136" width="16" customWidth="1"/>
    <col min="5377" max="5377" width="15" customWidth="1"/>
    <col min="5378" max="5378" width="14.85546875" customWidth="1"/>
    <col min="5379" max="5379" width="13.140625" customWidth="1"/>
    <col min="5380" max="5380" width="18.140625" customWidth="1"/>
    <col min="5381" max="5381" width="38.7109375" bestFit="1" customWidth="1"/>
    <col min="5382" max="5382" width="20.5703125" customWidth="1"/>
    <col min="5383" max="5383" width="14.5703125" customWidth="1"/>
    <col min="5384" max="5384" width="14.140625" customWidth="1"/>
    <col min="5385" max="5385" width="14.42578125" customWidth="1"/>
    <col min="5386" max="5386" width="15" customWidth="1"/>
    <col min="5387" max="5387" width="18.28515625" customWidth="1"/>
    <col min="5388" max="5388" width="14.140625" customWidth="1"/>
    <col min="5389" max="5389" width="20.42578125" customWidth="1"/>
    <col min="5390" max="5390" width="23.42578125" customWidth="1"/>
    <col min="5391" max="5391" width="20.7109375" customWidth="1"/>
    <col min="5392" max="5392" width="16" customWidth="1"/>
    <col min="5633" max="5633" width="15" customWidth="1"/>
    <col min="5634" max="5634" width="14.85546875" customWidth="1"/>
    <col min="5635" max="5635" width="13.140625" customWidth="1"/>
    <col min="5636" max="5636" width="18.140625" customWidth="1"/>
    <col min="5637" max="5637" width="38.7109375" bestFit="1" customWidth="1"/>
    <col min="5638" max="5638" width="20.5703125" customWidth="1"/>
    <col min="5639" max="5639" width="14.5703125" customWidth="1"/>
    <col min="5640" max="5640" width="14.140625" customWidth="1"/>
    <col min="5641" max="5641" width="14.42578125" customWidth="1"/>
    <col min="5642" max="5642" width="15" customWidth="1"/>
    <col min="5643" max="5643" width="18.28515625" customWidth="1"/>
    <col min="5644" max="5644" width="14.140625" customWidth="1"/>
    <col min="5645" max="5645" width="20.42578125" customWidth="1"/>
    <col min="5646" max="5646" width="23.42578125" customWidth="1"/>
    <col min="5647" max="5647" width="20.7109375" customWidth="1"/>
    <col min="5648" max="5648" width="16" customWidth="1"/>
    <col min="5889" max="5889" width="15" customWidth="1"/>
    <col min="5890" max="5890" width="14.85546875" customWidth="1"/>
    <col min="5891" max="5891" width="13.140625" customWidth="1"/>
    <col min="5892" max="5892" width="18.140625" customWidth="1"/>
    <col min="5893" max="5893" width="38.7109375" bestFit="1" customWidth="1"/>
    <col min="5894" max="5894" width="20.5703125" customWidth="1"/>
    <col min="5895" max="5895" width="14.5703125" customWidth="1"/>
    <col min="5896" max="5896" width="14.140625" customWidth="1"/>
    <col min="5897" max="5897" width="14.42578125" customWidth="1"/>
    <col min="5898" max="5898" width="15" customWidth="1"/>
    <col min="5899" max="5899" width="18.28515625" customWidth="1"/>
    <col min="5900" max="5900" width="14.140625" customWidth="1"/>
    <col min="5901" max="5901" width="20.42578125" customWidth="1"/>
    <col min="5902" max="5902" width="23.42578125" customWidth="1"/>
    <col min="5903" max="5903" width="20.7109375" customWidth="1"/>
    <col min="5904" max="5904" width="16" customWidth="1"/>
    <col min="6145" max="6145" width="15" customWidth="1"/>
    <col min="6146" max="6146" width="14.85546875" customWidth="1"/>
    <col min="6147" max="6147" width="13.140625" customWidth="1"/>
    <col min="6148" max="6148" width="18.140625" customWidth="1"/>
    <col min="6149" max="6149" width="38.7109375" bestFit="1" customWidth="1"/>
    <col min="6150" max="6150" width="20.5703125" customWidth="1"/>
    <col min="6151" max="6151" width="14.5703125" customWidth="1"/>
    <col min="6152" max="6152" width="14.140625" customWidth="1"/>
    <col min="6153" max="6153" width="14.42578125" customWidth="1"/>
    <col min="6154" max="6154" width="15" customWidth="1"/>
    <col min="6155" max="6155" width="18.28515625" customWidth="1"/>
    <col min="6156" max="6156" width="14.140625" customWidth="1"/>
    <col min="6157" max="6157" width="20.42578125" customWidth="1"/>
    <col min="6158" max="6158" width="23.42578125" customWidth="1"/>
    <col min="6159" max="6159" width="20.7109375" customWidth="1"/>
    <col min="6160" max="6160" width="16" customWidth="1"/>
    <col min="6401" max="6401" width="15" customWidth="1"/>
    <col min="6402" max="6402" width="14.85546875" customWidth="1"/>
    <col min="6403" max="6403" width="13.140625" customWidth="1"/>
    <col min="6404" max="6404" width="18.140625" customWidth="1"/>
    <col min="6405" max="6405" width="38.7109375" bestFit="1" customWidth="1"/>
    <col min="6406" max="6406" width="20.5703125" customWidth="1"/>
    <col min="6407" max="6407" width="14.5703125" customWidth="1"/>
    <col min="6408" max="6408" width="14.140625" customWidth="1"/>
    <col min="6409" max="6409" width="14.42578125" customWidth="1"/>
    <col min="6410" max="6410" width="15" customWidth="1"/>
    <col min="6411" max="6411" width="18.28515625" customWidth="1"/>
    <col min="6412" max="6412" width="14.140625" customWidth="1"/>
    <col min="6413" max="6413" width="20.42578125" customWidth="1"/>
    <col min="6414" max="6414" width="23.42578125" customWidth="1"/>
    <col min="6415" max="6415" width="20.7109375" customWidth="1"/>
    <col min="6416" max="6416" width="16" customWidth="1"/>
    <col min="6657" max="6657" width="15" customWidth="1"/>
    <col min="6658" max="6658" width="14.85546875" customWidth="1"/>
    <col min="6659" max="6659" width="13.140625" customWidth="1"/>
    <col min="6660" max="6660" width="18.140625" customWidth="1"/>
    <col min="6661" max="6661" width="38.7109375" bestFit="1" customWidth="1"/>
    <col min="6662" max="6662" width="20.5703125" customWidth="1"/>
    <col min="6663" max="6663" width="14.5703125" customWidth="1"/>
    <col min="6664" max="6664" width="14.140625" customWidth="1"/>
    <col min="6665" max="6665" width="14.42578125" customWidth="1"/>
    <col min="6666" max="6666" width="15" customWidth="1"/>
    <col min="6667" max="6667" width="18.28515625" customWidth="1"/>
    <col min="6668" max="6668" width="14.140625" customWidth="1"/>
    <col min="6669" max="6669" width="20.42578125" customWidth="1"/>
    <col min="6670" max="6670" width="23.42578125" customWidth="1"/>
    <col min="6671" max="6671" width="20.7109375" customWidth="1"/>
    <col min="6672" max="6672" width="16" customWidth="1"/>
    <col min="6913" max="6913" width="15" customWidth="1"/>
    <col min="6914" max="6914" width="14.85546875" customWidth="1"/>
    <col min="6915" max="6915" width="13.140625" customWidth="1"/>
    <col min="6916" max="6916" width="18.140625" customWidth="1"/>
    <col min="6917" max="6917" width="38.7109375" bestFit="1" customWidth="1"/>
    <col min="6918" max="6918" width="20.5703125" customWidth="1"/>
    <col min="6919" max="6919" width="14.5703125" customWidth="1"/>
    <col min="6920" max="6920" width="14.140625" customWidth="1"/>
    <col min="6921" max="6921" width="14.42578125" customWidth="1"/>
    <col min="6922" max="6922" width="15" customWidth="1"/>
    <col min="6923" max="6923" width="18.28515625" customWidth="1"/>
    <col min="6924" max="6924" width="14.140625" customWidth="1"/>
    <col min="6925" max="6925" width="20.42578125" customWidth="1"/>
    <col min="6926" max="6926" width="23.42578125" customWidth="1"/>
    <col min="6927" max="6927" width="20.7109375" customWidth="1"/>
    <col min="6928" max="6928" width="16" customWidth="1"/>
    <col min="7169" max="7169" width="15" customWidth="1"/>
    <col min="7170" max="7170" width="14.85546875" customWidth="1"/>
    <col min="7171" max="7171" width="13.140625" customWidth="1"/>
    <col min="7172" max="7172" width="18.140625" customWidth="1"/>
    <col min="7173" max="7173" width="38.7109375" bestFit="1" customWidth="1"/>
    <col min="7174" max="7174" width="20.5703125" customWidth="1"/>
    <col min="7175" max="7175" width="14.5703125" customWidth="1"/>
    <col min="7176" max="7176" width="14.140625" customWidth="1"/>
    <col min="7177" max="7177" width="14.42578125" customWidth="1"/>
    <col min="7178" max="7178" width="15" customWidth="1"/>
    <col min="7179" max="7179" width="18.28515625" customWidth="1"/>
    <col min="7180" max="7180" width="14.140625" customWidth="1"/>
    <col min="7181" max="7181" width="20.42578125" customWidth="1"/>
    <col min="7182" max="7182" width="23.42578125" customWidth="1"/>
    <col min="7183" max="7183" width="20.7109375" customWidth="1"/>
    <col min="7184" max="7184" width="16" customWidth="1"/>
    <col min="7425" max="7425" width="15" customWidth="1"/>
    <col min="7426" max="7426" width="14.85546875" customWidth="1"/>
    <col min="7427" max="7427" width="13.140625" customWidth="1"/>
    <col min="7428" max="7428" width="18.140625" customWidth="1"/>
    <col min="7429" max="7429" width="38.7109375" bestFit="1" customWidth="1"/>
    <col min="7430" max="7430" width="20.5703125" customWidth="1"/>
    <col min="7431" max="7431" width="14.5703125" customWidth="1"/>
    <col min="7432" max="7432" width="14.140625" customWidth="1"/>
    <col min="7433" max="7433" width="14.42578125" customWidth="1"/>
    <col min="7434" max="7434" width="15" customWidth="1"/>
    <col min="7435" max="7435" width="18.28515625" customWidth="1"/>
    <col min="7436" max="7436" width="14.140625" customWidth="1"/>
    <col min="7437" max="7437" width="20.42578125" customWidth="1"/>
    <col min="7438" max="7438" width="23.42578125" customWidth="1"/>
    <col min="7439" max="7439" width="20.7109375" customWidth="1"/>
    <col min="7440" max="7440" width="16" customWidth="1"/>
    <col min="7681" max="7681" width="15" customWidth="1"/>
    <col min="7682" max="7682" width="14.85546875" customWidth="1"/>
    <col min="7683" max="7683" width="13.140625" customWidth="1"/>
    <col min="7684" max="7684" width="18.140625" customWidth="1"/>
    <col min="7685" max="7685" width="38.7109375" bestFit="1" customWidth="1"/>
    <col min="7686" max="7686" width="20.5703125" customWidth="1"/>
    <col min="7687" max="7687" width="14.5703125" customWidth="1"/>
    <col min="7688" max="7688" width="14.140625" customWidth="1"/>
    <col min="7689" max="7689" width="14.42578125" customWidth="1"/>
    <col min="7690" max="7690" width="15" customWidth="1"/>
    <col min="7691" max="7691" width="18.28515625" customWidth="1"/>
    <col min="7692" max="7692" width="14.140625" customWidth="1"/>
    <col min="7693" max="7693" width="20.42578125" customWidth="1"/>
    <col min="7694" max="7694" width="23.42578125" customWidth="1"/>
    <col min="7695" max="7695" width="20.7109375" customWidth="1"/>
    <col min="7696" max="7696" width="16" customWidth="1"/>
    <col min="7937" max="7937" width="15" customWidth="1"/>
    <col min="7938" max="7938" width="14.85546875" customWidth="1"/>
    <col min="7939" max="7939" width="13.140625" customWidth="1"/>
    <col min="7940" max="7940" width="18.140625" customWidth="1"/>
    <col min="7941" max="7941" width="38.7109375" bestFit="1" customWidth="1"/>
    <col min="7942" max="7942" width="20.5703125" customWidth="1"/>
    <col min="7943" max="7943" width="14.5703125" customWidth="1"/>
    <col min="7944" max="7944" width="14.140625" customWidth="1"/>
    <col min="7945" max="7945" width="14.42578125" customWidth="1"/>
    <col min="7946" max="7946" width="15" customWidth="1"/>
    <col min="7947" max="7947" width="18.28515625" customWidth="1"/>
    <col min="7948" max="7948" width="14.140625" customWidth="1"/>
    <col min="7949" max="7949" width="20.42578125" customWidth="1"/>
    <col min="7950" max="7950" width="23.42578125" customWidth="1"/>
    <col min="7951" max="7951" width="20.7109375" customWidth="1"/>
    <col min="7952" max="7952" width="16" customWidth="1"/>
    <col min="8193" max="8193" width="15" customWidth="1"/>
    <col min="8194" max="8194" width="14.85546875" customWidth="1"/>
    <col min="8195" max="8195" width="13.140625" customWidth="1"/>
    <col min="8196" max="8196" width="18.140625" customWidth="1"/>
    <col min="8197" max="8197" width="38.7109375" bestFit="1" customWidth="1"/>
    <col min="8198" max="8198" width="20.5703125" customWidth="1"/>
    <col min="8199" max="8199" width="14.5703125" customWidth="1"/>
    <col min="8200" max="8200" width="14.140625" customWidth="1"/>
    <col min="8201" max="8201" width="14.42578125" customWidth="1"/>
    <col min="8202" max="8202" width="15" customWidth="1"/>
    <col min="8203" max="8203" width="18.28515625" customWidth="1"/>
    <col min="8204" max="8204" width="14.140625" customWidth="1"/>
    <col min="8205" max="8205" width="20.42578125" customWidth="1"/>
    <col min="8206" max="8206" width="23.42578125" customWidth="1"/>
    <col min="8207" max="8207" width="20.7109375" customWidth="1"/>
    <col min="8208" max="8208" width="16" customWidth="1"/>
    <col min="8449" max="8449" width="15" customWidth="1"/>
    <col min="8450" max="8450" width="14.85546875" customWidth="1"/>
    <col min="8451" max="8451" width="13.140625" customWidth="1"/>
    <col min="8452" max="8452" width="18.140625" customWidth="1"/>
    <col min="8453" max="8453" width="38.7109375" bestFit="1" customWidth="1"/>
    <col min="8454" max="8454" width="20.5703125" customWidth="1"/>
    <col min="8455" max="8455" width="14.5703125" customWidth="1"/>
    <col min="8456" max="8456" width="14.140625" customWidth="1"/>
    <col min="8457" max="8457" width="14.42578125" customWidth="1"/>
    <col min="8458" max="8458" width="15" customWidth="1"/>
    <col min="8459" max="8459" width="18.28515625" customWidth="1"/>
    <col min="8460" max="8460" width="14.140625" customWidth="1"/>
    <col min="8461" max="8461" width="20.42578125" customWidth="1"/>
    <col min="8462" max="8462" width="23.42578125" customWidth="1"/>
    <col min="8463" max="8463" width="20.7109375" customWidth="1"/>
    <col min="8464" max="8464" width="16" customWidth="1"/>
    <col min="8705" max="8705" width="15" customWidth="1"/>
    <col min="8706" max="8706" width="14.85546875" customWidth="1"/>
    <col min="8707" max="8707" width="13.140625" customWidth="1"/>
    <col min="8708" max="8708" width="18.140625" customWidth="1"/>
    <col min="8709" max="8709" width="38.7109375" bestFit="1" customWidth="1"/>
    <col min="8710" max="8710" width="20.5703125" customWidth="1"/>
    <col min="8711" max="8711" width="14.5703125" customWidth="1"/>
    <col min="8712" max="8712" width="14.140625" customWidth="1"/>
    <col min="8713" max="8713" width="14.42578125" customWidth="1"/>
    <col min="8714" max="8714" width="15" customWidth="1"/>
    <col min="8715" max="8715" width="18.28515625" customWidth="1"/>
    <col min="8716" max="8716" width="14.140625" customWidth="1"/>
    <col min="8717" max="8717" width="20.42578125" customWidth="1"/>
    <col min="8718" max="8718" width="23.42578125" customWidth="1"/>
    <col min="8719" max="8719" width="20.7109375" customWidth="1"/>
    <col min="8720" max="8720" width="16" customWidth="1"/>
    <col min="8961" max="8961" width="15" customWidth="1"/>
    <col min="8962" max="8962" width="14.85546875" customWidth="1"/>
    <col min="8963" max="8963" width="13.140625" customWidth="1"/>
    <col min="8964" max="8964" width="18.140625" customWidth="1"/>
    <col min="8965" max="8965" width="38.7109375" bestFit="1" customWidth="1"/>
    <col min="8966" max="8966" width="20.5703125" customWidth="1"/>
    <col min="8967" max="8967" width="14.5703125" customWidth="1"/>
    <col min="8968" max="8968" width="14.140625" customWidth="1"/>
    <col min="8969" max="8969" width="14.42578125" customWidth="1"/>
    <col min="8970" max="8970" width="15" customWidth="1"/>
    <col min="8971" max="8971" width="18.28515625" customWidth="1"/>
    <col min="8972" max="8972" width="14.140625" customWidth="1"/>
    <col min="8973" max="8973" width="20.42578125" customWidth="1"/>
    <col min="8974" max="8974" width="23.42578125" customWidth="1"/>
    <col min="8975" max="8975" width="20.7109375" customWidth="1"/>
    <col min="8976" max="8976" width="16" customWidth="1"/>
    <col min="9217" max="9217" width="15" customWidth="1"/>
    <col min="9218" max="9218" width="14.85546875" customWidth="1"/>
    <col min="9219" max="9219" width="13.140625" customWidth="1"/>
    <col min="9220" max="9220" width="18.140625" customWidth="1"/>
    <col min="9221" max="9221" width="38.7109375" bestFit="1" customWidth="1"/>
    <col min="9222" max="9222" width="20.5703125" customWidth="1"/>
    <col min="9223" max="9223" width="14.5703125" customWidth="1"/>
    <col min="9224" max="9224" width="14.140625" customWidth="1"/>
    <col min="9225" max="9225" width="14.42578125" customWidth="1"/>
    <col min="9226" max="9226" width="15" customWidth="1"/>
    <col min="9227" max="9227" width="18.28515625" customWidth="1"/>
    <col min="9228" max="9228" width="14.140625" customWidth="1"/>
    <col min="9229" max="9229" width="20.42578125" customWidth="1"/>
    <col min="9230" max="9230" width="23.42578125" customWidth="1"/>
    <col min="9231" max="9231" width="20.7109375" customWidth="1"/>
    <col min="9232" max="9232" width="16" customWidth="1"/>
    <col min="9473" max="9473" width="15" customWidth="1"/>
    <col min="9474" max="9474" width="14.85546875" customWidth="1"/>
    <col min="9475" max="9475" width="13.140625" customWidth="1"/>
    <col min="9476" max="9476" width="18.140625" customWidth="1"/>
    <col min="9477" max="9477" width="38.7109375" bestFit="1" customWidth="1"/>
    <col min="9478" max="9478" width="20.5703125" customWidth="1"/>
    <col min="9479" max="9479" width="14.5703125" customWidth="1"/>
    <col min="9480" max="9480" width="14.140625" customWidth="1"/>
    <col min="9481" max="9481" width="14.42578125" customWidth="1"/>
    <col min="9482" max="9482" width="15" customWidth="1"/>
    <col min="9483" max="9483" width="18.28515625" customWidth="1"/>
    <col min="9484" max="9484" width="14.140625" customWidth="1"/>
    <col min="9485" max="9485" width="20.42578125" customWidth="1"/>
    <col min="9486" max="9486" width="23.42578125" customWidth="1"/>
    <col min="9487" max="9487" width="20.7109375" customWidth="1"/>
    <col min="9488" max="9488" width="16" customWidth="1"/>
    <col min="9729" max="9729" width="15" customWidth="1"/>
    <col min="9730" max="9730" width="14.85546875" customWidth="1"/>
    <col min="9731" max="9731" width="13.140625" customWidth="1"/>
    <col min="9732" max="9732" width="18.140625" customWidth="1"/>
    <col min="9733" max="9733" width="38.7109375" bestFit="1" customWidth="1"/>
    <col min="9734" max="9734" width="20.5703125" customWidth="1"/>
    <col min="9735" max="9735" width="14.5703125" customWidth="1"/>
    <col min="9736" max="9736" width="14.140625" customWidth="1"/>
    <col min="9737" max="9737" width="14.42578125" customWidth="1"/>
    <col min="9738" max="9738" width="15" customWidth="1"/>
    <col min="9739" max="9739" width="18.28515625" customWidth="1"/>
    <col min="9740" max="9740" width="14.140625" customWidth="1"/>
    <col min="9741" max="9741" width="20.42578125" customWidth="1"/>
    <col min="9742" max="9742" width="23.42578125" customWidth="1"/>
    <col min="9743" max="9743" width="20.7109375" customWidth="1"/>
    <col min="9744" max="9744" width="16" customWidth="1"/>
    <col min="9985" max="9985" width="15" customWidth="1"/>
    <col min="9986" max="9986" width="14.85546875" customWidth="1"/>
    <col min="9987" max="9987" width="13.140625" customWidth="1"/>
    <col min="9988" max="9988" width="18.140625" customWidth="1"/>
    <col min="9989" max="9989" width="38.7109375" bestFit="1" customWidth="1"/>
    <col min="9990" max="9990" width="20.5703125" customWidth="1"/>
    <col min="9991" max="9991" width="14.5703125" customWidth="1"/>
    <col min="9992" max="9992" width="14.140625" customWidth="1"/>
    <col min="9993" max="9993" width="14.42578125" customWidth="1"/>
    <col min="9994" max="9994" width="15" customWidth="1"/>
    <col min="9995" max="9995" width="18.28515625" customWidth="1"/>
    <col min="9996" max="9996" width="14.140625" customWidth="1"/>
    <col min="9997" max="9997" width="20.42578125" customWidth="1"/>
    <col min="9998" max="9998" width="23.42578125" customWidth="1"/>
    <col min="9999" max="9999" width="20.7109375" customWidth="1"/>
    <col min="10000" max="10000" width="16" customWidth="1"/>
    <col min="10241" max="10241" width="15" customWidth="1"/>
    <col min="10242" max="10242" width="14.85546875" customWidth="1"/>
    <col min="10243" max="10243" width="13.140625" customWidth="1"/>
    <col min="10244" max="10244" width="18.140625" customWidth="1"/>
    <col min="10245" max="10245" width="38.7109375" bestFit="1" customWidth="1"/>
    <col min="10246" max="10246" width="20.5703125" customWidth="1"/>
    <col min="10247" max="10247" width="14.5703125" customWidth="1"/>
    <col min="10248" max="10248" width="14.140625" customWidth="1"/>
    <col min="10249" max="10249" width="14.42578125" customWidth="1"/>
    <col min="10250" max="10250" width="15" customWidth="1"/>
    <col min="10251" max="10251" width="18.28515625" customWidth="1"/>
    <col min="10252" max="10252" width="14.140625" customWidth="1"/>
    <col min="10253" max="10253" width="20.42578125" customWidth="1"/>
    <col min="10254" max="10254" width="23.42578125" customWidth="1"/>
    <col min="10255" max="10255" width="20.7109375" customWidth="1"/>
    <col min="10256" max="10256" width="16" customWidth="1"/>
    <col min="10497" max="10497" width="15" customWidth="1"/>
    <col min="10498" max="10498" width="14.85546875" customWidth="1"/>
    <col min="10499" max="10499" width="13.140625" customWidth="1"/>
    <col min="10500" max="10500" width="18.140625" customWidth="1"/>
    <col min="10501" max="10501" width="38.7109375" bestFit="1" customWidth="1"/>
    <col min="10502" max="10502" width="20.5703125" customWidth="1"/>
    <col min="10503" max="10503" width="14.5703125" customWidth="1"/>
    <col min="10504" max="10504" width="14.140625" customWidth="1"/>
    <col min="10505" max="10505" width="14.42578125" customWidth="1"/>
    <col min="10506" max="10506" width="15" customWidth="1"/>
    <col min="10507" max="10507" width="18.28515625" customWidth="1"/>
    <col min="10508" max="10508" width="14.140625" customWidth="1"/>
    <col min="10509" max="10509" width="20.42578125" customWidth="1"/>
    <col min="10510" max="10510" width="23.42578125" customWidth="1"/>
    <col min="10511" max="10511" width="20.7109375" customWidth="1"/>
    <col min="10512" max="10512" width="16" customWidth="1"/>
    <col min="10753" max="10753" width="15" customWidth="1"/>
    <col min="10754" max="10754" width="14.85546875" customWidth="1"/>
    <col min="10755" max="10755" width="13.140625" customWidth="1"/>
    <col min="10756" max="10756" width="18.140625" customWidth="1"/>
    <col min="10757" max="10757" width="38.7109375" bestFit="1" customWidth="1"/>
    <col min="10758" max="10758" width="20.5703125" customWidth="1"/>
    <col min="10759" max="10759" width="14.5703125" customWidth="1"/>
    <col min="10760" max="10760" width="14.140625" customWidth="1"/>
    <col min="10761" max="10761" width="14.42578125" customWidth="1"/>
    <col min="10762" max="10762" width="15" customWidth="1"/>
    <col min="10763" max="10763" width="18.28515625" customWidth="1"/>
    <col min="10764" max="10764" width="14.140625" customWidth="1"/>
    <col min="10765" max="10765" width="20.42578125" customWidth="1"/>
    <col min="10766" max="10766" width="23.42578125" customWidth="1"/>
    <col min="10767" max="10767" width="20.7109375" customWidth="1"/>
    <col min="10768" max="10768" width="16" customWidth="1"/>
    <col min="11009" max="11009" width="15" customWidth="1"/>
    <col min="11010" max="11010" width="14.85546875" customWidth="1"/>
    <col min="11011" max="11011" width="13.140625" customWidth="1"/>
    <col min="11012" max="11012" width="18.140625" customWidth="1"/>
    <col min="11013" max="11013" width="38.7109375" bestFit="1" customWidth="1"/>
    <col min="11014" max="11014" width="20.5703125" customWidth="1"/>
    <col min="11015" max="11015" width="14.5703125" customWidth="1"/>
    <col min="11016" max="11016" width="14.140625" customWidth="1"/>
    <col min="11017" max="11017" width="14.42578125" customWidth="1"/>
    <col min="11018" max="11018" width="15" customWidth="1"/>
    <col min="11019" max="11019" width="18.28515625" customWidth="1"/>
    <col min="11020" max="11020" width="14.140625" customWidth="1"/>
    <col min="11021" max="11021" width="20.42578125" customWidth="1"/>
    <col min="11022" max="11022" width="23.42578125" customWidth="1"/>
    <col min="11023" max="11023" width="20.7109375" customWidth="1"/>
    <col min="11024" max="11024" width="16" customWidth="1"/>
    <col min="11265" max="11265" width="15" customWidth="1"/>
    <col min="11266" max="11266" width="14.85546875" customWidth="1"/>
    <col min="11267" max="11267" width="13.140625" customWidth="1"/>
    <col min="11268" max="11268" width="18.140625" customWidth="1"/>
    <col min="11269" max="11269" width="38.7109375" bestFit="1" customWidth="1"/>
    <col min="11270" max="11270" width="20.5703125" customWidth="1"/>
    <col min="11271" max="11271" width="14.5703125" customWidth="1"/>
    <col min="11272" max="11272" width="14.140625" customWidth="1"/>
    <col min="11273" max="11273" width="14.42578125" customWidth="1"/>
    <col min="11274" max="11274" width="15" customWidth="1"/>
    <col min="11275" max="11275" width="18.28515625" customWidth="1"/>
    <col min="11276" max="11276" width="14.140625" customWidth="1"/>
    <col min="11277" max="11277" width="20.42578125" customWidth="1"/>
    <col min="11278" max="11278" width="23.42578125" customWidth="1"/>
    <col min="11279" max="11279" width="20.7109375" customWidth="1"/>
    <col min="11280" max="11280" width="16" customWidth="1"/>
    <col min="11521" max="11521" width="15" customWidth="1"/>
    <col min="11522" max="11522" width="14.85546875" customWidth="1"/>
    <col min="11523" max="11523" width="13.140625" customWidth="1"/>
    <col min="11524" max="11524" width="18.140625" customWidth="1"/>
    <col min="11525" max="11525" width="38.7109375" bestFit="1" customWidth="1"/>
    <col min="11526" max="11526" width="20.5703125" customWidth="1"/>
    <col min="11527" max="11527" width="14.5703125" customWidth="1"/>
    <col min="11528" max="11528" width="14.140625" customWidth="1"/>
    <col min="11529" max="11529" width="14.42578125" customWidth="1"/>
    <col min="11530" max="11530" width="15" customWidth="1"/>
    <col min="11531" max="11531" width="18.28515625" customWidth="1"/>
    <col min="11532" max="11532" width="14.140625" customWidth="1"/>
    <col min="11533" max="11533" width="20.42578125" customWidth="1"/>
    <col min="11534" max="11534" width="23.42578125" customWidth="1"/>
    <col min="11535" max="11535" width="20.7109375" customWidth="1"/>
    <col min="11536" max="11536" width="16" customWidth="1"/>
    <col min="11777" max="11777" width="15" customWidth="1"/>
    <col min="11778" max="11778" width="14.85546875" customWidth="1"/>
    <col min="11779" max="11779" width="13.140625" customWidth="1"/>
    <col min="11780" max="11780" width="18.140625" customWidth="1"/>
    <col min="11781" max="11781" width="38.7109375" bestFit="1" customWidth="1"/>
    <col min="11782" max="11782" width="20.5703125" customWidth="1"/>
    <col min="11783" max="11783" width="14.5703125" customWidth="1"/>
    <col min="11784" max="11784" width="14.140625" customWidth="1"/>
    <col min="11785" max="11785" width="14.42578125" customWidth="1"/>
    <col min="11786" max="11786" width="15" customWidth="1"/>
    <col min="11787" max="11787" width="18.28515625" customWidth="1"/>
    <col min="11788" max="11788" width="14.140625" customWidth="1"/>
    <col min="11789" max="11789" width="20.42578125" customWidth="1"/>
    <col min="11790" max="11790" width="23.42578125" customWidth="1"/>
    <col min="11791" max="11791" width="20.7109375" customWidth="1"/>
    <col min="11792" max="11792" width="16" customWidth="1"/>
    <col min="12033" max="12033" width="15" customWidth="1"/>
    <col min="12034" max="12034" width="14.85546875" customWidth="1"/>
    <col min="12035" max="12035" width="13.140625" customWidth="1"/>
    <col min="12036" max="12036" width="18.140625" customWidth="1"/>
    <col min="12037" max="12037" width="38.7109375" bestFit="1" customWidth="1"/>
    <col min="12038" max="12038" width="20.5703125" customWidth="1"/>
    <col min="12039" max="12039" width="14.5703125" customWidth="1"/>
    <col min="12040" max="12040" width="14.140625" customWidth="1"/>
    <col min="12041" max="12041" width="14.42578125" customWidth="1"/>
    <col min="12042" max="12042" width="15" customWidth="1"/>
    <col min="12043" max="12043" width="18.28515625" customWidth="1"/>
    <col min="12044" max="12044" width="14.140625" customWidth="1"/>
    <col min="12045" max="12045" width="20.42578125" customWidth="1"/>
    <col min="12046" max="12046" width="23.42578125" customWidth="1"/>
    <col min="12047" max="12047" width="20.7109375" customWidth="1"/>
    <col min="12048" max="12048" width="16" customWidth="1"/>
    <col min="12289" max="12289" width="15" customWidth="1"/>
    <col min="12290" max="12290" width="14.85546875" customWidth="1"/>
    <col min="12291" max="12291" width="13.140625" customWidth="1"/>
    <col min="12292" max="12292" width="18.140625" customWidth="1"/>
    <col min="12293" max="12293" width="38.7109375" bestFit="1" customWidth="1"/>
    <col min="12294" max="12294" width="20.5703125" customWidth="1"/>
    <col min="12295" max="12295" width="14.5703125" customWidth="1"/>
    <col min="12296" max="12296" width="14.140625" customWidth="1"/>
    <col min="12297" max="12297" width="14.42578125" customWidth="1"/>
    <col min="12298" max="12298" width="15" customWidth="1"/>
    <col min="12299" max="12299" width="18.28515625" customWidth="1"/>
    <col min="12300" max="12300" width="14.140625" customWidth="1"/>
    <col min="12301" max="12301" width="20.42578125" customWidth="1"/>
    <col min="12302" max="12302" width="23.42578125" customWidth="1"/>
    <col min="12303" max="12303" width="20.7109375" customWidth="1"/>
    <col min="12304" max="12304" width="16" customWidth="1"/>
    <col min="12545" max="12545" width="15" customWidth="1"/>
    <col min="12546" max="12546" width="14.85546875" customWidth="1"/>
    <col min="12547" max="12547" width="13.140625" customWidth="1"/>
    <col min="12548" max="12548" width="18.140625" customWidth="1"/>
    <col min="12549" max="12549" width="38.7109375" bestFit="1" customWidth="1"/>
    <col min="12550" max="12550" width="20.5703125" customWidth="1"/>
    <col min="12551" max="12551" width="14.5703125" customWidth="1"/>
    <col min="12552" max="12552" width="14.140625" customWidth="1"/>
    <col min="12553" max="12553" width="14.42578125" customWidth="1"/>
    <col min="12554" max="12554" width="15" customWidth="1"/>
    <col min="12555" max="12555" width="18.28515625" customWidth="1"/>
    <col min="12556" max="12556" width="14.140625" customWidth="1"/>
    <col min="12557" max="12557" width="20.42578125" customWidth="1"/>
    <col min="12558" max="12558" width="23.42578125" customWidth="1"/>
    <col min="12559" max="12559" width="20.7109375" customWidth="1"/>
    <col min="12560" max="12560" width="16" customWidth="1"/>
    <col min="12801" max="12801" width="15" customWidth="1"/>
    <col min="12802" max="12802" width="14.85546875" customWidth="1"/>
    <col min="12803" max="12803" width="13.140625" customWidth="1"/>
    <col min="12804" max="12804" width="18.140625" customWidth="1"/>
    <col min="12805" max="12805" width="38.7109375" bestFit="1" customWidth="1"/>
    <col min="12806" max="12806" width="20.5703125" customWidth="1"/>
    <col min="12807" max="12807" width="14.5703125" customWidth="1"/>
    <col min="12808" max="12808" width="14.140625" customWidth="1"/>
    <col min="12809" max="12809" width="14.42578125" customWidth="1"/>
    <col min="12810" max="12810" width="15" customWidth="1"/>
    <col min="12811" max="12811" width="18.28515625" customWidth="1"/>
    <col min="12812" max="12812" width="14.140625" customWidth="1"/>
    <col min="12813" max="12813" width="20.42578125" customWidth="1"/>
    <col min="12814" max="12814" width="23.42578125" customWidth="1"/>
    <col min="12815" max="12815" width="20.7109375" customWidth="1"/>
    <col min="12816" max="12816" width="16" customWidth="1"/>
    <col min="13057" max="13057" width="15" customWidth="1"/>
    <col min="13058" max="13058" width="14.85546875" customWidth="1"/>
    <col min="13059" max="13059" width="13.140625" customWidth="1"/>
    <col min="13060" max="13060" width="18.140625" customWidth="1"/>
    <col min="13061" max="13061" width="38.7109375" bestFit="1" customWidth="1"/>
    <col min="13062" max="13062" width="20.5703125" customWidth="1"/>
    <col min="13063" max="13063" width="14.5703125" customWidth="1"/>
    <col min="13064" max="13064" width="14.140625" customWidth="1"/>
    <col min="13065" max="13065" width="14.42578125" customWidth="1"/>
    <col min="13066" max="13066" width="15" customWidth="1"/>
    <col min="13067" max="13067" width="18.28515625" customWidth="1"/>
    <col min="13068" max="13068" width="14.140625" customWidth="1"/>
    <col min="13069" max="13069" width="20.42578125" customWidth="1"/>
    <col min="13070" max="13070" width="23.42578125" customWidth="1"/>
    <col min="13071" max="13071" width="20.7109375" customWidth="1"/>
    <col min="13072" max="13072" width="16" customWidth="1"/>
    <col min="13313" max="13313" width="15" customWidth="1"/>
    <col min="13314" max="13314" width="14.85546875" customWidth="1"/>
    <col min="13315" max="13315" width="13.140625" customWidth="1"/>
    <col min="13316" max="13316" width="18.140625" customWidth="1"/>
    <col min="13317" max="13317" width="38.7109375" bestFit="1" customWidth="1"/>
    <col min="13318" max="13318" width="20.5703125" customWidth="1"/>
    <col min="13319" max="13319" width="14.5703125" customWidth="1"/>
    <col min="13320" max="13320" width="14.140625" customWidth="1"/>
    <col min="13321" max="13321" width="14.42578125" customWidth="1"/>
    <col min="13322" max="13322" width="15" customWidth="1"/>
    <col min="13323" max="13323" width="18.28515625" customWidth="1"/>
    <col min="13324" max="13324" width="14.140625" customWidth="1"/>
    <col min="13325" max="13325" width="20.42578125" customWidth="1"/>
    <col min="13326" max="13326" width="23.42578125" customWidth="1"/>
    <col min="13327" max="13327" width="20.7109375" customWidth="1"/>
    <col min="13328" max="13328" width="16" customWidth="1"/>
    <col min="13569" max="13569" width="15" customWidth="1"/>
    <col min="13570" max="13570" width="14.85546875" customWidth="1"/>
    <col min="13571" max="13571" width="13.140625" customWidth="1"/>
    <col min="13572" max="13572" width="18.140625" customWidth="1"/>
    <col min="13573" max="13573" width="38.7109375" bestFit="1" customWidth="1"/>
    <col min="13574" max="13574" width="20.5703125" customWidth="1"/>
    <col min="13575" max="13575" width="14.5703125" customWidth="1"/>
    <col min="13576" max="13576" width="14.140625" customWidth="1"/>
    <col min="13577" max="13577" width="14.42578125" customWidth="1"/>
    <col min="13578" max="13578" width="15" customWidth="1"/>
    <col min="13579" max="13579" width="18.28515625" customWidth="1"/>
    <col min="13580" max="13580" width="14.140625" customWidth="1"/>
    <col min="13581" max="13581" width="20.42578125" customWidth="1"/>
    <col min="13582" max="13582" width="23.42578125" customWidth="1"/>
    <col min="13583" max="13583" width="20.7109375" customWidth="1"/>
    <col min="13584" max="13584" width="16" customWidth="1"/>
    <col min="13825" max="13825" width="15" customWidth="1"/>
    <col min="13826" max="13826" width="14.85546875" customWidth="1"/>
    <col min="13827" max="13827" width="13.140625" customWidth="1"/>
    <col min="13828" max="13828" width="18.140625" customWidth="1"/>
    <col min="13829" max="13829" width="38.7109375" bestFit="1" customWidth="1"/>
    <col min="13830" max="13830" width="20.5703125" customWidth="1"/>
    <col min="13831" max="13831" width="14.5703125" customWidth="1"/>
    <col min="13832" max="13832" width="14.140625" customWidth="1"/>
    <col min="13833" max="13833" width="14.42578125" customWidth="1"/>
    <col min="13834" max="13834" width="15" customWidth="1"/>
    <col min="13835" max="13835" width="18.28515625" customWidth="1"/>
    <col min="13836" max="13836" width="14.140625" customWidth="1"/>
    <col min="13837" max="13837" width="20.42578125" customWidth="1"/>
    <col min="13838" max="13838" width="23.42578125" customWidth="1"/>
    <col min="13839" max="13839" width="20.7109375" customWidth="1"/>
    <col min="13840" max="13840" width="16" customWidth="1"/>
    <col min="14081" max="14081" width="15" customWidth="1"/>
    <col min="14082" max="14082" width="14.85546875" customWidth="1"/>
    <col min="14083" max="14083" width="13.140625" customWidth="1"/>
    <col min="14084" max="14084" width="18.140625" customWidth="1"/>
    <col min="14085" max="14085" width="38.7109375" bestFit="1" customWidth="1"/>
    <col min="14086" max="14086" width="20.5703125" customWidth="1"/>
    <col min="14087" max="14087" width="14.5703125" customWidth="1"/>
    <col min="14088" max="14088" width="14.140625" customWidth="1"/>
    <col min="14089" max="14089" width="14.42578125" customWidth="1"/>
    <col min="14090" max="14090" width="15" customWidth="1"/>
    <col min="14091" max="14091" width="18.28515625" customWidth="1"/>
    <col min="14092" max="14092" width="14.140625" customWidth="1"/>
    <col min="14093" max="14093" width="20.42578125" customWidth="1"/>
    <col min="14094" max="14094" width="23.42578125" customWidth="1"/>
    <col min="14095" max="14095" width="20.7109375" customWidth="1"/>
    <col min="14096" max="14096" width="16" customWidth="1"/>
    <col min="14337" max="14337" width="15" customWidth="1"/>
    <col min="14338" max="14338" width="14.85546875" customWidth="1"/>
    <col min="14339" max="14339" width="13.140625" customWidth="1"/>
    <col min="14340" max="14340" width="18.140625" customWidth="1"/>
    <col min="14341" max="14341" width="38.7109375" bestFit="1" customWidth="1"/>
    <col min="14342" max="14342" width="20.5703125" customWidth="1"/>
    <col min="14343" max="14343" width="14.5703125" customWidth="1"/>
    <col min="14344" max="14344" width="14.140625" customWidth="1"/>
    <col min="14345" max="14345" width="14.42578125" customWidth="1"/>
    <col min="14346" max="14346" width="15" customWidth="1"/>
    <col min="14347" max="14347" width="18.28515625" customWidth="1"/>
    <col min="14348" max="14348" width="14.140625" customWidth="1"/>
    <col min="14349" max="14349" width="20.42578125" customWidth="1"/>
    <col min="14350" max="14350" width="23.42578125" customWidth="1"/>
    <col min="14351" max="14351" width="20.7109375" customWidth="1"/>
    <col min="14352" max="14352" width="16" customWidth="1"/>
    <col min="14593" max="14593" width="15" customWidth="1"/>
    <col min="14594" max="14594" width="14.85546875" customWidth="1"/>
    <col min="14595" max="14595" width="13.140625" customWidth="1"/>
    <col min="14596" max="14596" width="18.140625" customWidth="1"/>
    <col min="14597" max="14597" width="38.7109375" bestFit="1" customWidth="1"/>
    <col min="14598" max="14598" width="20.5703125" customWidth="1"/>
    <col min="14599" max="14599" width="14.5703125" customWidth="1"/>
    <col min="14600" max="14600" width="14.140625" customWidth="1"/>
    <col min="14601" max="14601" width="14.42578125" customWidth="1"/>
    <col min="14602" max="14602" width="15" customWidth="1"/>
    <col min="14603" max="14603" width="18.28515625" customWidth="1"/>
    <col min="14604" max="14604" width="14.140625" customWidth="1"/>
    <col min="14605" max="14605" width="20.42578125" customWidth="1"/>
    <col min="14606" max="14606" width="23.42578125" customWidth="1"/>
    <col min="14607" max="14607" width="20.7109375" customWidth="1"/>
    <col min="14608" max="14608" width="16" customWidth="1"/>
    <col min="14849" max="14849" width="15" customWidth="1"/>
    <col min="14850" max="14850" width="14.85546875" customWidth="1"/>
    <col min="14851" max="14851" width="13.140625" customWidth="1"/>
    <col min="14852" max="14852" width="18.140625" customWidth="1"/>
    <col min="14853" max="14853" width="38.7109375" bestFit="1" customWidth="1"/>
    <col min="14854" max="14854" width="20.5703125" customWidth="1"/>
    <col min="14855" max="14855" width="14.5703125" customWidth="1"/>
    <col min="14856" max="14856" width="14.140625" customWidth="1"/>
    <col min="14857" max="14857" width="14.42578125" customWidth="1"/>
    <col min="14858" max="14858" width="15" customWidth="1"/>
    <col min="14859" max="14859" width="18.28515625" customWidth="1"/>
    <col min="14860" max="14860" width="14.140625" customWidth="1"/>
    <col min="14861" max="14861" width="20.42578125" customWidth="1"/>
    <col min="14862" max="14862" width="23.42578125" customWidth="1"/>
    <col min="14863" max="14863" width="20.7109375" customWidth="1"/>
    <col min="14864" max="14864" width="16" customWidth="1"/>
    <col min="15105" max="15105" width="15" customWidth="1"/>
    <col min="15106" max="15106" width="14.85546875" customWidth="1"/>
    <col min="15107" max="15107" width="13.140625" customWidth="1"/>
    <col min="15108" max="15108" width="18.140625" customWidth="1"/>
    <col min="15109" max="15109" width="38.7109375" bestFit="1" customWidth="1"/>
    <col min="15110" max="15110" width="20.5703125" customWidth="1"/>
    <col min="15111" max="15111" width="14.5703125" customWidth="1"/>
    <col min="15112" max="15112" width="14.140625" customWidth="1"/>
    <col min="15113" max="15113" width="14.42578125" customWidth="1"/>
    <col min="15114" max="15114" width="15" customWidth="1"/>
    <col min="15115" max="15115" width="18.28515625" customWidth="1"/>
    <col min="15116" max="15116" width="14.140625" customWidth="1"/>
    <col min="15117" max="15117" width="20.42578125" customWidth="1"/>
    <col min="15118" max="15118" width="23.42578125" customWidth="1"/>
    <col min="15119" max="15119" width="20.7109375" customWidth="1"/>
    <col min="15120" max="15120" width="16" customWidth="1"/>
    <col min="15361" max="15361" width="15" customWidth="1"/>
    <col min="15362" max="15362" width="14.85546875" customWidth="1"/>
    <col min="15363" max="15363" width="13.140625" customWidth="1"/>
    <col min="15364" max="15364" width="18.140625" customWidth="1"/>
    <col min="15365" max="15365" width="38.7109375" bestFit="1" customWidth="1"/>
    <col min="15366" max="15366" width="20.5703125" customWidth="1"/>
    <col min="15367" max="15367" width="14.5703125" customWidth="1"/>
    <col min="15368" max="15368" width="14.140625" customWidth="1"/>
    <col min="15369" max="15369" width="14.42578125" customWidth="1"/>
    <col min="15370" max="15370" width="15" customWidth="1"/>
    <col min="15371" max="15371" width="18.28515625" customWidth="1"/>
    <col min="15372" max="15372" width="14.140625" customWidth="1"/>
    <col min="15373" max="15373" width="20.42578125" customWidth="1"/>
    <col min="15374" max="15374" width="23.42578125" customWidth="1"/>
    <col min="15375" max="15375" width="20.7109375" customWidth="1"/>
    <col min="15376" max="15376" width="16" customWidth="1"/>
    <col min="15617" max="15617" width="15" customWidth="1"/>
    <col min="15618" max="15618" width="14.85546875" customWidth="1"/>
    <col min="15619" max="15619" width="13.140625" customWidth="1"/>
    <col min="15620" max="15620" width="18.140625" customWidth="1"/>
    <col min="15621" max="15621" width="38.7109375" bestFit="1" customWidth="1"/>
    <col min="15622" max="15622" width="20.5703125" customWidth="1"/>
    <col min="15623" max="15623" width="14.5703125" customWidth="1"/>
    <col min="15624" max="15624" width="14.140625" customWidth="1"/>
    <col min="15625" max="15625" width="14.42578125" customWidth="1"/>
    <col min="15626" max="15626" width="15" customWidth="1"/>
    <col min="15627" max="15627" width="18.28515625" customWidth="1"/>
    <col min="15628" max="15628" width="14.140625" customWidth="1"/>
    <col min="15629" max="15629" width="20.42578125" customWidth="1"/>
    <col min="15630" max="15630" width="23.42578125" customWidth="1"/>
    <col min="15631" max="15631" width="20.7109375" customWidth="1"/>
    <col min="15632" max="15632" width="16" customWidth="1"/>
    <col min="15873" max="15873" width="15" customWidth="1"/>
    <col min="15874" max="15874" width="14.85546875" customWidth="1"/>
    <col min="15875" max="15875" width="13.140625" customWidth="1"/>
    <col min="15876" max="15876" width="18.140625" customWidth="1"/>
    <col min="15877" max="15877" width="38.7109375" bestFit="1" customWidth="1"/>
    <col min="15878" max="15878" width="20.5703125" customWidth="1"/>
    <col min="15879" max="15879" width="14.5703125" customWidth="1"/>
    <col min="15880" max="15880" width="14.140625" customWidth="1"/>
    <col min="15881" max="15881" width="14.42578125" customWidth="1"/>
    <col min="15882" max="15882" width="15" customWidth="1"/>
    <col min="15883" max="15883" width="18.28515625" customWidth="1"/>
    <col min="15884" max="15884" width="14.140625" customWidth="1"/>
    <col min="15885" max="15885" width="20.42578125" customWidth="1"/>
    <col min="15886" max="15886" width="23.42578125" customWidth="1"/>
    <col min="15887" max="15887" width="20.7109375" customWidth="1"/>
    <col min="15888" max="15888" width="16" customWidth="1"/>
    <col min="16129" max="16129" width="15" customWidth="1"/>
    <col min="16130" max="16130" width="14.85546875" customWidth="1"/>
    <col min="16131" max="16131" width="13.140625" customWidth="1"/>
    <col min="16132" max="16132" width="18.140625" customWidth="1"/>
    <col min="16133" max="16133" width="38.7109375" bestFit="1" customWidth="1"/>
    <col min="16134" max="16134" width="20.5703125" customWidth="1"/>
    <col min="16135" max="16135" width="14.5703125" customWidth="1"/>
    <col min="16136" max="16136" width="14.140625" customWidth="1"/>
    <col min="16137" max="16137" width="14.42578125" customWidth="1"/>
    <col min="16138" max="16138" width="15" customWidth="1"/>
    <col min="16139" max="16139" width="18.28515625" customWidth="1"/>
    <col min="16140" max="16140" width="14.140625" customWidth="1"/>
    <col min="16141" max="16141" width="20.42578125" customWidth="1"/>
    <col min="16142" max="16142" width="23.42578125" customWidth="1"/>
    <col min="16143" max="16143" width="20.7109375" customWidth="1"/>
    <col min="16144" max="16144" width="16" customWidth="1"/>
  </cols>
  <sheetData>
    <row r="1" spans="1:20" ht="18" x14ac:dyDescent="0.25">
      <c r="A1" s="30" t="s">
        <v>335</v>
      </c>
    </row>
    <row r="4" spans="1:20" ht="12.75" customHeight="1" x14ac:dyDescent="0.2">
      <c r="A4" s="143" t="s">
        <v>336</v>
      </c>
      <c r="B4" s="144" t="s">
        <v>19</v>
      </c>
      <c r="C4" s="142" t="s">
        <v>20</v>
      </c>
      <c r="D4" s="142" t="s">
        <v>337</v>
      </c>
      <c r="E4" s="142" t="s">
        <v>338</v>
      </c>
      <c r="F4" s="140" t="s">
        <v>339</v>
      </c>
      <c r="G4" s="140" t="s">
        <v>24</v>
      </c>
      <c r="H4" s="140" t="s">
        <v>25</v>
      </c>
      <c r="I4" s="140" t="s">
        <v>26</v>
      </c>
      <c r="J4" s="142" t="s">
        <v>340</v>
      </c>
      <c r="K4" s="142" t="s">
        <v>341</v>
      </c>
      <c r="L4" s="140" t="s">
        <v>342</v>
      </c>
      <c r="M4" s="140" t="s">
        <v>343</v>
      </c>
      <c r="N4" s="140" t="s">
        <v>344</v>
      </c>
      <c r="O4" s="140" t="s">
        <v>345</v>
      </c>
      <c r="P4" s="140" t="s">
        <v>346</v>
      </c>
    </row>
    <row r="5" spans="1:20" x14ac:dyDescent="0.2">
      <c r="A5" s="135"/>
      <c r="B5" s="138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20" x14ac:dyDescent="0.2">
      <c r="A6" s="135"/>
      <c r="B6" s="138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20" x14ac:dyDescent="0.2">
      <c r="A7" s="135"/>
      <c r="B7" s="138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20" ht="16.5" customHeight="1" x14ac:dyDescent="0.2">
      <c r="A8" s="136"/>
      <c r="B8" s="139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10" spans="1:20" ht="13.5" thickBot="1" x14ac:dyDescent="0.25"/>
    <row r="11" spans="1:20" s="37" customFormat="1" ht="51.75" customHeight="1" x14ac:dyDescent="0.2">
      <c r="A11" s="41"/>
      <c r="B11" s="33" t="s">
        <v>347</v>
      </c>
      <c r="C11" s="33" t="s">
        <v>348</v>
      </c>
      <c r="D11" s="33" t="s">
        <v>349</v>
      </c>
      <c r="E11" s="33" t="s">
        <v>350</v>
      </c>
      <c r="F11" s="33" t="s">
        <v>351</v>
      </c>
      <c r="G11" s="33" t="s">
        <v>352</v>
      </c>
      <c r="H11" s="33" t="s">
        <v>353</v>
      </c>
      <c r="I11" s="33" t="s">
        <v>354</v>
      </c>
      <c r="J11" s="33" t="s">
        <v>355</v>
      </c>
      <c r="K11" s="33" t="s">
        <v>356</v>
      </c>
      <c r="L11" s="33" t="s">
        <v>357</v>
      </c>
      <c r="M11" s="33" t="s">
        <v>358</v>
      </c>
      <c r="N11" s="33" t="s">
        <v>359</v>
      </c>
      <c r="O11" s="32" t="s">
        <v>360</v>
      </c>
      <c r="P11" s="42" t="s">
        <v>361</v>
      </c>
    </row>
    <row r="12" spans="1:20" s="50" customFormat="1" ht="22.5" customHeight="1" x14ac:dyDescent="0.2">
      <c r="A12" s="43" t="s">
        <v>362</v>
      </c>
      <c r="B12" s="44" t="s">
        <v>363</v>
      </c>
      <c r="C12" s="44">
        <v>913</v>
      </c>
      <c r="D12" s="45">
        <v>5009094</v>
      </c>
      <c r="E12" s="44" t="s">
        <v>364</v>
      </c>
      <c r="F12" s="46" t="s">
        <v>365</v>
      </c>
      <c r="G12" s="44">
        <v>280</v>
      </c>
      <c r="H12" s="44">
        <v>0</v>
      </c>
      <c r="I12" s="44">
        <v>0</v>
      </c>
      <c r="J12" s="47" t="s">
        <v>210</v>
      </c>
      <c r="K12" s="47" t="s">
        <v>210</v>
      </c>
      <c r="L12" s="44">
        <v>5500</v>
      </c>
      <c r="M12" s="44" t="s">
        <v>366</v>
      </c>
      <c r="N12" s="44" t="s">
        <v>366</v>
      </c>
      <c r="O12" s="48" t="s">
        <v>210</v>
      </c>
      <c r="P12" s="49" t="s">
        <v>210</v>
      </c>
    </row>
    <row r="13" spans="1:20" s="37" customFormat="1" ht="22.5" customHeight="1" x14ac:dyDescent="0.2">
      <c r="A13" s="43" t="s">
        <v>367</v>
      </c>
      <c r="B13" s="44" t="s">
        <v>8</v>
      </c>
      <c r="C13" s="44">
        <v>914</v>
      </c>
      <c r="D13" s="45">
        <v>5304554</v>
      </c>
      <c r="E13" s="44" t="s">
        <v>368</v>
      </c>
      <c r="F13" s="46" t="s">
        <v>369</v>
      </c>
      <c r="G13" s="44">
        <v>2413</v>
      </c>
      <c r="H13" s="44">
        <v>0</v>
      </c>
      <c r="I13" s="44">
        <v>0</v>
      </c>
      <c r="J13" s="47">
        <v>4</v>
      </c>
      <c r="K13" s="47">
        <v>459</v>
      </c>
      <c r="L13" s="44">
        <v>3300</v>
      </c>
      <c r="M13" s="44" t="s">
        <v>210</v>
      </c>
      <c r="N13" s="44" t="s">
        <v>210</v>
      </c>
      <c r="O13" s="51" t="s">
        <v>210</v>
      </c>
      <c r="P13" s="49" t="s">
        <v>210</v>
      </c>
      <c r="Q13" s="50"/>
      <c r="R13" s="50"/>
      <c r="S13" s="50"/>
      <c r="T13" s="50"/>
    </row>
    <row r="14" spans="1:20" s="37" customFormat="1" ht="22.5" customHeight="1" x14ac:dyDescent="0.2">
      <c r="A14" s="43" t="s">
        <v>370</v>
      </c>
      <c r="B14" s="44" t="s">
        <v>10</v>
      </c>
      <c r="C14" s="44">
        <v>914</v>
      </c>
      <c r="D14" s="45">
        <v>5321985</v>
      </c>
      <c r="E14" s="44" t="s">
        <v>66</v>
      </c>
      <c r="F14" s="46" t="s">
        <v>67</v>
      </c>
      <c r="G14" s="44">
        <v>0</v>
      </c>
      <c r="H14" s="44">
        <v>0</v>
      </c>
      <c r="I14" s="44">
        <v>0</v>
      </c>
      <c r="J14" s="47">
        <v>10</v>
      </c>
      <c r="K14" s="47">
        <v>1034</v>
      </c>
      <c r="L14" s="44">
        <v>3300</v>
      </c>
      <c r="M14" s="44" t="s">
        <v>210</v>
      </c>
      <c r="N14" s="44" t="s">
        <v>210</v>
      </c>
      <c r="O14" s="51" t="s">
        <v>210</v>
      </c>
      <c r="P14" s="49" t="s">
        <v>210</v>
      </c>
      <c r="Q14" s="50"/>
      <c r="R14" s="50"/>
      <c r="S14" s="50"/>
      <c r="T14" s="50"/>
    </row>
    <row r="15" spans="1:20" s="37" customFormat="1" ht="22.5" customHeight="1" x14ac:dyDescent="0.2">
      <c r="A15" s="43" t="s">
        <v>371</v>
      </c>
      <c r="B15" s="44" t="s">
        <v>372</v>
      </c>
      <c r="C15" s="44"/>
      <c r="D15" s="45"/>
      <c r="E15" s="44" t="s">
        <v>373</v>
      </c>
      <c r="F15" s="46" t="s">
        <v>374</v>
      </c>
      <c r="G15" s="44">
        <v>1547</v>
      </c>
      <c r="H15" s="44">
        <v>0</v>
      </c>
      <c r="I15" s="44">
        <v>0</v>
      </c>
      <c r="J15" s="47" t="s">
        <v>210</v>
      </c>
      <c r="K15" s="47" t="s">
        <v>210</v>
      </c>
      <c r="L15" s="44">
        <v>1602</v>
      </c>
      <c r="M15" s="44" t="s">
        <v>375</v>
      </c>
      <c r="N15" s="44" t="s">
        <v>376</v>
      </c>
      <c r="O15" s="48" t="s">
        <v>210</v>
      </c>
      <c r="P15" s="49" t="s">
        <v>210</v>
      </c>
      <c r="Q15" s="50"/>
      <c r="R15" s="50"/>
      <c r="S15" s="50"/>
      <c r="T15" s="50"/>
    </row>
    <row r="16" spans="1:20" s="37" customFormat="1" ht="22.5" customHeight="1" x14ac:dyDescent="0.2">
      <c r="A16" s="43" t="s">
        <v>377</v>
      </c>
      <c r="B16" s="44" t="s">
        <v>378</v>
      </c>
      <c r="C16" s="44"/>
      <c r="D16" s="45"/>
      <c r="E16" s="44" t="s">
        <v>379</v>
      </c>
      <c r="F16" s="46" t="s">
        <v>380</v>
      </c>
      <c r="G16" s="44">
        <v>2645</v>
      </c>
      <c r="H16" s="44">
        <v>0</v>
      </c>
      <c r="I16" s="44">
        <v>0</v>
      </c>
      <c r="J16" s="47" t="s">
        <v>210</v>
      </c>
      <c r="K16" s="47" t="s">
        <v>210</v>
      </c>
      <c r="L16" s="44">
        <v>1294</v>
      </c>
      <c r="M16" s="44" t="s">
        <v>136</v>
      </c>
      <c r="N16" s="44" t="s">
        <v>136</v>
      </c>
      <c r="O16" s="48" t="s">
        <v>210</v>
      </c>
      <c r="P16" s="49" t="s">
        <v>210</v>
      </c>
      <c r="Q16" s="50"/>
      <c r="R16" s="50"/>
      <c r="S16" s="50"/>
      <c r="T16" s="50"/>
    </row>
    <row r="17" spans="1:20" s="37" customFormat="1" ht="22.5" customHeight="1" x14ac:dyDescent="0.2">
      <c r="A17" s="43" t="s">
        <v>381</v>
      </c>
      <c r="B17" s="44" t="s">
        <v>382</v>
      </c>
      <c r="C17" s="44"/>
      <c r="D17" s="45"/>
      <c r="E17" s="44" t="s">
        <v>383</v>
      </c>
      <c r="F17" s="46" t="s">
        <v>384</v>
      </c>
      <c r="G17" s="44">
        <v>4200</v>
      </c>
      <c r="H17" s="44">
        <v>0</v>
      </c>
      <c r="I17" s="44">
        <v>0</v>
      </c>
      <c r="J17" s="47" t="s">
        <v>210</v>
      </c>
      <c r="K17" s="47" t="s">
        <v>210</v>
      </c>
      <c r="L17" s="44">
        <v>1650</v>
      </c>
      <c r="M17" s="44" t="s">
        <v>385</v>
      </c>
      <c r="N17" s="44" t="s">
        <v>376</v>
      </c>
      <c r="O17" s="48" t="s">
        <v>210</v>
      </c>
      <c r="P17" s="49" t="s">
        <v>210</v>
      </c>
      <c r="Q17" s="50"/>
      <c r="R17" s="50"/>
      <c r="S17" s="50"/>
      <c r="T17" s="50"/>
    </row>
    <row r="18" spans="1:20" s="37" customFormat="1" ht="22.5" customHeight="1" x14ac:dyDescent="0.2">
      <c r="A18" s="43" t="s">
        <v>386</v>
      </c>
      <c r="B18" s="44" t="s">
        <v>387</v>
      </c>
      <c r="C18" s="44">
        <v>913</v>
      </c>
      <c r="D18" s="45">
        <v>64022</v>
      </c>
      <c r="E18" s="44" t="s">
        <v>388</v>
      </c>
      <c r="F18" s="46" t="s">
        <v>389</v>
      </c>
      <c r="G18" s="44">
        <v>3476</v>
      </c>
      <c r="H18" s="44">
        <v>0</v>
      </c>
      <c r="I18" s="44">
        <v>0</v>
      </c>
      <c r="J18" s="47" t="s">
        <v>210</v>
      </c>
      <c r="K18" s="47" t="s">
        <v>210</v>
      </c>
      <c r="L18" s="44">
        <v>5513</v>
      </c>
      <c r="M18" s="44" t="s">
        <v>385</v>
      </c>
      <c r="N18" s="44" t="s">
        <v>366</v>
      </c>
      <c r="O18" s="48" t="s">
        <v>210</v>
      </c>
      <c r="P18" s="49" t="s">
        <v>210</v>
      </c>
      <c r="Q18" s="50"/>
      <c r="R18" s="50"/>
      <c r="S18" s="50"/>
      <c r="T18" s="50"/>
    </row>
    <row r="19" spans="1:20" s="37" customFormat="1" ht="22.5" customHeight="1" x14ac:dyDescent="0.2">
      <c r="A19" s="43" t="s">
        <v>390</v>
      </c>
      <c r="B19" s="44" t="s">
        <v>391</v>
      </c>
      <c r="C19" s="44"/>
      <c r="D19" s="45"/>
      <c r="E19" s="44" t="s">
        <v>392</v>
      </c>
      <c r="F19" s="46" t="s">
        <v>393</v>
      </c>
      <c r="G19" s="44">
        <v>5839</v>
      </c>
      <c r="H19" s="44">
        <v>0</v>
      </c>
      <c r="I19" s="44">
        <v>0</v>
      </c>
      <c r="J19" s="47">
        <v>4</v>
      </c>
      <c r="K19" s="47">
        <v>459</v>
      </c>
      <c r="L19" s="44">
        <v>3300</v>
      </c>
      <c r="M19" s="44" t="s">
        <v>210</v>
      </c>
      <c r="N19" s="44" t="s">
        <v>210</v>
      </c>
      <c r="O19" s="48" t="s">
        <v>210</v>
      </c>
      <c r="P19" s="49" t="s">
        <v>210</v>
      </c>
      <c r="Q19" s="50"/>
      <c r="R19" s="50"/>
      <c r="S19" s="50"/>
      <c r="T19" s="50"/>
    </row>
    <row r="20" spans="1:20" s="37" customFormat="1" ht="22.5" customHeight="1" x14ac:dyDescent="0.2">
      <c r="A20" s="43" t="s">
        <v>394</v>
      </c>
      <c r="B20" s="44" t="s">
        <v>395</v>
      </c>
      <c r="C20" s="44"/>
      <c r="D20" s="45"/>
      <c r="E20" s="44" t="s">
        <v>396</v>
      </c>
      <c r="F20" s="46" t="s">
        <v>104</v>
      </c>
      <c r="G20" s="44">
        <v>8091</v>
      </c>
      <c r="H20" s="44">
        <v>0</v>
      </c>
      <c r="I20" s="44">
        <v>0</v>
      </c>
      <c r="J20" s="47">
        <v>4</v>
      </c>
      <c r="K20" s="47">
        <v>459</v>
      </c>
      <c r="L20" s="44">
        <v>3300</v>
      </c>
      <c r="M20" s="44" t="s">
        <v>210</v>
      </c>
      <c r="N20" s="44" t="s">
        <v>210</v>
      </c>
      <c r="O20" s="48" t="s">
        <v>210</v>
      </c>
      <c r="P20" s="49" t="s">
        <v>210</v>
      </c>
      <c r="Q20" s="50"/>
      <c r="R20" s="50"/>
      <c r="S20" s="50"/>
      <c r="T20" s="50"/>
    </row>
    <row r="21" spans="1:20" s="37" customFormat="1" ht="22.5" customHeight="1" x14ac:dyDescent="0.2">
      <c r="A21" s="43" t="s">
        <v>397</v>
      </c>
      <c r="B21" s="44" t="s">
        <v>398</v>
      </c>
      <c r="C21" s="44">
        <v>901</v>
      </c>
      <c r="D21" s="45">
        <v>1756942</v>
      </c>
      <c r="E21" s="44" t="s">
        <v>399</v>
      </c>
      <c r="F21" s="46" t="s">
        <v>400</v>
      </c>
      <c r="G21" s="44">
        <v>547</v>
      </c>
      <c r="H21" s="44">
        <v>9</v>
      </c>
      <c r="I21" s="44">
        <v>0</v>
      </c>
      <c r="J21" s="47" t="s">
        <v>210</v>
      </c>
      <c r="K21" s="47" t="s">
        <v>210</v>
      </c>
      <c r="L21" s="44">
        <v>1106</v>
      </c>
      <c r="M21" s="44" t="s">
        <v>136</v>
      </c>
      <c r="N21" s="44" t="s">
        <v>136</v>
      </c>
      <c r="O21" s="48" t="s">
        <v>210</v>
      </c>
      <c r="P21" s="49" t="s">
        <v>210</v>
      </c>
      <c r="Q21" s="50"/>
      <c r="R21" s="50"/>
      <c r="S21" s="50"/>
      <c r="T21" s="50"/>
    </row>
    <row r="22" spans="1:20" s="37" customFormat="1" ht="22.5" customHeight="1" x14ac:dyDescent="0.2">
      <c r="A22" s="43" t="s">
        <v>401</v>
      </c>
      <c r="B22" s="44" t="s">
        <v>402</v>
      </c>
      <c r="C22" s="44"/>
      <c r="D22" s="45"/>
      <c r="E22" s="44" t="s">
        <v>403</v>
      </c>
      <c r="F22" s="46" t="s">
        <v>404</v>
      </c>
      <c r="G22" s="44">
        <v>9150</v>
      </c>
      <c r="H22" s="44">
        <v>0</v>
      </c>
      <c r="I22" s="44">
        <v>0</v>
      </c>
      <c r="J22" s="47" t="s">
        <v>210</v>
      </c>
      <c r="K22" s="47" t="s">
        <v>210</v>
      </c>
      <c r="L22" s="44">
        <v>5525</v>
      </c>
      <c r="M22" s="44" t="s">
        <v>366</v>
      </c>
      <c r="N22" s="44" t="s">
        <v>366</v>
      </c>
      <c r="O22" s="48" t="s">
        <v>210</v>
      </c>
      <c r="P22" s="49" t="s">
        <v>210</v>
      </c>
      <c r="Q22" s="50"/>
      <c r="R22" s="50"/>
      <c r="S22" s="50"/>
      <c r="T22" s="50"/>
    </row>
    <row r="23" spans="1:20" s="37" customFormat="1" ht="22.5" customHeight="1" x14ac:dyDescent="0.2">
      <c r="A23" s="43" t="s">
        <v>405</v>
      </c>
      <c r="B23" s="44" t="s">
        <v>406</v>
      </c>
      <c r="C23" s="44">
        <v>901</v>
      </c>
      <c r="D23" s="45" t="s">
        <v>407</v>
      </c>
      <c r="E23" s="44" t="s">
        <v>408</v>
      </c>
      <c r="F23" s="46" t="s">
        <v>409</v>
      </c>
      <c r="G23" s="44">
        <v>3002</v>
      </c>
      <c r="H23" s="44">
        <v>0</v>
      </c>
      <c r="I23" s="44">
        <v>0</v>
      </c>
      <c r="J23" s="47" t="s">
        <v>210</v>
      </c>
      <c r="K23" s="47" t="s">
        <v>210</v>
      </c>
      <c r="L23" s="44">
        <v>9003</v>
      </c>
      <c r="M23" s="44" t="s">
        <v>410</v>
      </c>
      <c r="N23" s="44" t="s">
        <v>277</v>
      </c>
      <c r="O23" s="48" t="s">
        <v>210</v>
      </c>
      <c r="P23" s="49" t="s">
        <v>210</v>
      </c>
      <c r="Q23" s="50"/>
      <c r="R23" s="50"/>
      <c r="S23" s="50"/>
      <c r="T23" s="50"/>
    </row>
    <row r="24" spans="1:20" s="37" customFormat="1" ht="22.5" customHeight="1" x14ac:dyDescent="0.2">
      <c r="A24" s="43" t="s">
        <v>411</v>
      </c>
      <c r="B24" s="44" t="s">
        <v>412</v>
      </c>
      <c r="C24" s="44">
        <v>913</v>
      </c>
      <c r="D24" s="45">
        <v>7334402</v>
      </c>
      <c r="E24" s="44" t="s">
        <v>413</v>
      </c>
      <c r="F24" s="46" t="s">
        <v>414</v>
      </c>
      <c r="G24" s="44">
        <v>599</v>
      </c>
      <c r="H24" s="44">
        <v>0</v>
      </c>
      <c r="I24" s="44">
        <v>0</v>
      </c>
      <c r="J24" s="47" t="s">
        <v>210</v>
      </c>
      <c r="K24" s="47" t="s">
        <v>210</v>
      </c>
      <c r="L24" s="44">
        <v>5511</v>
      </c>
      <c r="M24" s="44" t="s">
        <v>415</v>
      </c>
      <c r="N24" s="44" t="s">
        <v>366</v>
      </c>
      <c r="O24" s="48" t="s">
        <v>210</v>
      </c>
      <c r="P24" s="49" t="s">
        <v>210</v>
      </c>
      <c r="Q24" s="50"/>
      <c r="R24" s="50"/>
      <c r="S24" s="50"/>
      <c r="T24" s="50"/>
    </row>
    <row r="25" spans="1:20" s="37" customFormat="1" ht="22.5" customHeight="1" x14ac:dyDescent="0.2">
      <c r="A25" s="43" t="s">
        <v>416</v>
      </c>
      <c r="B25" s="44" t="s">
        <v>417</v>
      </c>
      <c r="C25" s="44"/>
      <c r="D25" s="45"/>
      <c r="E25" s="44" t="s">
        <v>418</v>
      </c>
      <c r="F25" s="46" t="s">
        <v>419</v>
      </c>
      <c r="G25" s="44">
        <v>481</v>
      </c>
      <c r="H25" s="44">
        <v>0</v>
      </c>
      <c r="I25" s="44">
        <v>0</v>
      </c>
      <c r="J25" s="47" t="s">
        <v>210</v>
      </c>
      <c r="K25" s="47" t="s">
        <v>210</v>
      </c>
      <c r="L25" s="44">
        <v>1704</v>
      </c>
      <c r="M25" s="44" t="s">
        <v>420</v>
      </c>
      <c r="N25" s="44" t="s">
        <v>376</v>
      </c>
      <c r="O25" s="48" t="s">
        <v>210</v>
      </c>
      <c r="P25" s="49" t="s">
        <v>210</v>
      </c>
      <c r="Q25" s="50"/>
      <c r="R25" s="50"/>
      <c r="S25" s="50"/>
      <c r="T25" s="50"/>
    </row>
    <row r="26" spans="1:20" s="37" customFormat="1" ht="22.5" customHeight="1" x14ac:dyDescent="0.2">
      <c r="A26" s="43" t="s">
        <v>421</v>
      </c>
      <c r="B26" s="52" t="s">
        <v>162</v>
      </c>
      <c r="C26" s="44">
        <v>914</v>
      </c>
      <c r="D26" s="45" t="s">
        <v>422</v>
      </c>
      <c r="E26" s="52" t="s">
        <v>164</v>
      </c>
      <c r="F26" s="52" t="s">
        <v>165</v>
      </c>
      <c r="G26" s="44">
        <v>0</v>
      </c>
      <c r="H26" s="44">
        <v>0</v>
      </c>
      <c r="I26" s="44">
        <v>0</v>
      </c>
      <c r="J26" s="47">
        <v>13</v>
      </c>
      <c r="K26" s="47">
        <v>1357</v>
      </c>
      <c r="L26" s="44">
        <v>3361</v>
      </c>
      <c r="M26" s="44" t="s">
        <v>210</v>
      </c>
      <c r="N26" s="44" t="s">
        <v>210</v>
      </c>
      <c r="O26" s="48" t="s">
        <v>210</v>
      </c>
      <c r="P26" s="49" t="s">
        <v>210</v>
      </c>
      <c r="Q26" s="50"/>
      <c r="R26" s="50"/>
      <c r="S26" s="50"/>
      <c r="T26" s="50"/>
    </row>
    <row r="27" spans="1:20" s="37" customFormat="1" ht="22.5" customHeight="1" x14ac:dyDescent="0.2">
      <c r="A27" s="43" t="s">
        <v>423</v>
      </c>
      <c r="B27" s="52" t="s">
        <v>424</v>
      </c>
      <c r="C27" s="52"/>
      <c r="D27" s="53"/>
      <c r="E27" s="52" t="s">
        <v>425</v>
      </c>
      <c r="F27" s="54" t="s">
        <v>426</v>
      </c>
      <c r="G27" s="52">
        <v>5540</v>
      </c>
      <c r="H27" s="52">
        <v>0</v>
      </c>
      <c r="I27" s="52">
        <v>0</v>
      </c>
      <c r="J27" s="55">
        <v>4</v>
      </c>
      <c r="K27" s="55">
        <v>459</v>
      </c>
      <c r="L27" s="52">
        <v>3300</v>
      </c>
      <c r="M27" s="52" t="s">
        <v>210</v>
      </c>
      <c r="N27" s="52" t="s">
        <v>210</v>
      </c>
      <c r="O27" s="56" t="s">
        <v>210</v>
      </c>
      <c r="P27" s="57" t="s">
        <v>210</v>
      </c>
      <c r="Q27" s="50"/>
      <c r="R27" s="50"/>
      <c r="S27" s="50"/>
      <c r="T27" s="50"/>
    </row>
    <row r="28" spans="1:20" s="37" customFormat="1" ht="22.5" customHeight="1" x14ac:dyDescent="0.2">
      <c r="A28" s="43" t="s">
        <v>427</v>
      </c>
      <c r="B28" s="52" t="s">
        <v>428</v>
      </c>
      <c r="C28" s="52"/>
      <c r="D28" s="53"/>
      <c r="E28" s="52" t="s">
        <v>429</v>
      </c>
      <c r="F28" s="54" t="s">
        <v>430</v>
      </c>
      <c r="G28" s="52">
        <v>743</v>
      </c>
      <c r="H28" s="52">
        <v>0</v>
      </c>
      <c r="I28" s="52">
        <v>0</v>
      </c>
      <c r="J28" s="55"/>
      <c r="K28" s="55"/>
      <c r="L28" s="52">
        <v>1009</v>
      </c>
      <c r="M28" s="52" t="s">
        <v>136</v>
      </c>
      <c r="N28" s="52" t="s">
        <v>136</v>
      </c>
      <c r="O28" s="56" t="s">
        <v>210</v>
      </c>
      <c r="P28" s="57" t="s">
        <v>210</v>
      </c>
      <c r="Q28" s="50"/>
      <c r="R28" s="50"/>
      <c r="S28" s="50"/>
      <c r="T28" s="50"/>
    </row>
    <row r="29" spans="1:20" s="37" customFormat="1" ht="22.5" customHeight="1" x14ac:dyDescent="0.2">
      <c r="A29" s="43" t="s">
        <v>431</v>
      </c>
      <c r="B29" s="52" t="s">
        <v>432</v>
      </c>
      <c r="C29" s="52"/>
      <c r="D29" s="53"/>
      <c r="E29" s="52" t="s">
        <v>433</v>
      </c>
      <c r="F29" s="54" t="s">
        <v>434</v>
      </c>
      <c r="G29" s="52">
        <v>205</v>
      </c>
      <c r="H29" s="52">
        <v>0</v>
      </c>
      <c r="I29" s="52">
        <v>0</v>
      </c>
      <c r="J29" s="55"/>
      <c r="K29" s="55"/>
      <c r="L29" s="52">
        <v>5513</v>
      </c>
      <c r="M29" s="52" t="s">
        <v>435</v>
      </c>
      <c r="N29" s="52" t="s">
        <v>366</v>
      </c>
      <c r="O29" s="56" t="s">
        <v>210</v>
      </c>
      <c r="P29" s="57" t="s">
        <v>210</v>
      </c>
      <c r="Q29" s="50"/>
      <c r="R29" s="50"/>
      <c r="S29" s="50"/>
      <c r="T29" s="50"/>
    </row>
    <row r="30" spans="1:20" s="37" customFormat="1" ht="22.5" customHeight="1" x14ac:dyDescent="0.2">
      <c r="A30" s="43" t="s">
        <v>436</v>
      </c>
      <c r="B30" s="52" t="s">
        <v>196</v>
      </c>
      <c r="C30" s="52">
        <v>914</v>
      </c>
      <c r="D30" s="53" t="s">
        <v>197</v>
      </c>
      <c r="E30" s="52" t="s">
        <v>198</v>
      </c>
      <c r="F30" s="54" t="s">
        <v>199</v>
      </c>
      <c r="G30" s="52">
        <v>2805</v>
      </c>
      <c r="H30" s="52">
        <v>0</v>
      </c>
      <c r="I30" s="52">
        <v>0</v>
      </c>
      <c r="J30" s="55">
        <v>4</v>
      </c>
      <c r="K30" s="55">
        <v>459</v>
      </c>
      <c r="L30" s="52">
        <v>3300</v>
      </c>
      <c r="M30" s="52">
        <v>0</v>
      </c>
      <c r="N30" s="52">
        <v>0</v>
      </c>
      <c r="O30" s="56" t="s">
        <v>210</v>
      </c>
      <c r="P30" s="57" t="s">
        <v>210</v>
      </c>
      <c r="Q30" s="50"/>
      <c r="R30" s="50"/>
      <c r="S30" s="50"/>
      <c r="T30" s="50"/>
    </row>
    <row r="31" spans="1:20" s="37" customFormat="1" ht="22.5" customHeight="1" x14ac:dyDescent="0.2">
      <c r="A31" s="43" t="s">
        <v>437</v>
      </c>
      <c r="B31" s="52" t="s">
        <v>438</v>
      </c>
      <c r="C31" s="52">
        <v>901</v>
      </c>
      <c r="D31" s="53" t="s">
        <v>439</v>
      </c>
      <c r="E31" s="52" t="s">
        <v>440</v>
      </c>
      <c r="F31" s="54" t="s">
        <v>441</v>
      </c>
      <c r="G31" s="52">
        <v>473</v>
      </c>
      <c r="H31" s="52">
        <v>1</v>
      </c>
      <c r="I31" s="52"/>
      <c r="J31" s="55">
        <v>0</v>
      </c>
      <c r="K31" s="55">
        <v>0</v>
      </c>
      <c r="L31" s="52" t="s">
        <v>442</v>
      </c>
      <c r="M31" s="52" t="s">
        <v>443</v>
      </c>
      <c r="N31" s="52" t="s">
        <v>444</v>
      </c>
      <c r="O31" s="56" t="s">
        <v>210</v>
      </c>
      <c r="P31" s="57" t="s">
        <v>210</v>
      </c>
      <c r="Q31" s="50"/>
      <c r="R31" s="50"/>
      <c r="S31" s="50"/>
      <c r="T31" s="50"/>
    </row>
    <row r="32" spans="1:20" s="37" customFormat="1" ht="22.5" customHeight="1" x14ac:dyDescent="0.2">
      <c r="A32" s="43" t="s">
        <v>445</v>
      </c>
      <c r="B32" s="52" t="s">
        <v>446</v>
      </c>
      <c r="C32" s="52"/>
      <c r="D32" s="53" t="s">
        <v>447</v>
      </c>
      <c r="E32" s="52" t="s">
        <v>448</v>
      </c>
      <c r="F32" s="54" t="s">
        <v>449</v>
      </c>
      <c r="G32" s="52">
        <v>0</v>
      </c>
      <c r="H32" s="52">
        <v>0</v>
      </c>
      <c r="I32" s="52">
        <v>0</v>
      </c>
      <c r="J32" s="55">
        <v>4</v>
      </c>
      <c r="K32" s="55">
        <v>459</v>
      </c>
      <c r="L32" s="52">
        <v>3300</v>
      </c>
      <c r="M32" s="52">
        <v>0</v>
      </c>
      <c r="N32" s="52">
        <v>0</v>
      </c>
      <c r="O32" s="56" t="s">
        <v>210</v>
      </c>
      <c r="P32" s="57" t="s">
        <v>210</v>
      </c>
      <c r="Q32" s="50"/>
      <c r="R32" s="50"/>
      <c r="S32" s="50"/>
      <c r="T32" s="50"/>
    </row>
    <row r="33" spans="1:20" s="37" customFormat="1" ht="22.5" customHeight="1" x14ac:dyDescent="0.2">
      <c r="A33" s="43" t="s">
        <v>450</v>
      </c>
      <c r="B33" s="52" t="s">
        <v>235</v>
      </c>
      <c r="C33" s="52">
        <v>914</v>
      </c>
      <c r="D33" s="53">
        <v>5300121</v>
      </c>
      <c r="E33" s="52" t="s">
        <v>236</v>
      </c>
      <c r="F33" s="54" t="s">
        <v>237</v>
      </c>
      <c r="G33" s="52">
        <v>2653</v>
      </c>
      <c r="H33" s="52">
        <v>0</v>
      </c>
      <c r="I33" s="52">
        <v>0</v>
      </c>
      <c r="J33" s="55">
        <v>4</v>
      </c>
      <c r="K33" s="55">
        <v>459</v>
      </c>
      <c r="L33" s="52">
        <v>3300</v>
      </c>
      <c r="M33" s="52">
        <v>0</v>
      </c>
      <c r="N33" s="52">
        <v>0</v>
      </c>
      <c r="O33" s="56" t="s">
        <v>210</v>
      </c>
      <c r="P33" s="57" t="s">
        <v>210</v>
      </c>
      <c r="Q33" s="50"/>
      <c r="R33" s="50"/>
      <c r="S33" s="50"/>
      <c r="T33" s="50"/>
    </row>
    <row r="34" spans="1:20" s="37" customFormat="1" ht="22.5" customHeight="1" x14ac:dyDescent="0.2">
      <c r="A34" s="43" t="s">
        <v>451</v>
      </c>
      <c r="B34" s="52" t="s">
        <v>254</v>
      </c>
      <c r="C34" s="52"/>
      <c r="D34" s="53" t="s">
        <v>254</v>
      </c>
      <c r="E34" s="52" t="s">
        <v>255</v>
      </c>
      <c r="F34" s="54" t="s">
        <v>256</v>
      </c>
      <c r="G34" s="52">
        <v>2145</v>
      </c>
      <c r="H34" s="52">
        <v>0</v>
      </c>
      <c r="I34" s="52">
        <v>0</v>
      </c>
      <c r="J34" s="55">
        <v>4</v>
      </c>
      <c r="K34" s="55">
        <v>459</v>
      </c>
      <c r="L34" s="52">
        <v>3300</v>
      </c>
      <c r="M34" s="52">
        <v>0</v>
      </c>
      <c r="N34" s="52">
        <v>0</v>
      </c>
      <c r="O34" s="56" t="s">
        <v>210</v>
      </c>
      <c r="P34" s="57" t="s">
        <v>210</v>
      </c>
      <c r="Q34" s="50"/>
      <c r="R34" s="50"/>
      <c r="S34" s="50"/>
      <c r="T34" s="50"/>
    </row>
    <row r="35" spans="1:20" s="37" customFormat="1" ht="22.5" customHeight="1" x14ac:dyDescent="0.2">
      <c r="A35" s="43" t="s">
        <v>452</v>
      </c>
      <c r="B35" s="52" t="s">
        <v>453</v>
      </c>
      <c r="C35" s="52">
        <v>914</v>
      </c>
      <c r="D35" s="53" t="s">
        <v>454</v>
      </c>
      <c r="E35" s="52" t="s">
        <v>455</v>
      </c>
      <c r="F35" s="54" t="s">
        <v>456</v>
      </c>
      <c r="G35" s="52" t="s">
        <v>457</v>
      </c>
      <c r="H35" s="52">
        <v>0</v>
      </c>
      <c r="I35" s="52">
        <v>0</v>
      </c>
      <c r="J35" s="55">
        <v>10</v>
      </c>
      <c r="K35" s="55">
        <v>1034</v>
      </c>
      <c r="L35" s="52">
        <v>3334</v>
      </c>
      <c r="M35" s="52">
        <v>0</v>
      </c>
      <c r="N35" s="52">
        <v>0</v>
      </c>
      <c r="O35" s="56" t="s">
        <v>210</v>
      </c>
      <c r="P35" s="57" t="s">
        <v>210</v>
      </c>
      <c r="Q35" s="50"/>
      <c r="R35" s="50"/>
      <c r="S35" s="50"/>
      <c r="T35" s="50"/>
    </row>
    <row r="36" spans="1:20" s="37" customFormat="1" ht="22.5" customHeight="1" x14ac:dyDescent="0.2">
      <c r="A36" s="43" t="s">
        <v>458</v>
      </c>
      <c r="B36" s="52" t="s">
        <v>76</v>
      </c>
      <c r="C36" s="52">
        <v>914</v>
      </c>
      <c r="D36" s="53">
        <v>3865497</v>
      </c>
      <c r="E36" s="52" t="s">
        <v>459</v>
      </c>
      <c r="F36" s="54" t="s">
        <v>460</v>
      </c>
      <c r="G36" s="52">
        <v>0</v>
      </c>
      <c r="H36" s="52">
        <v>0</v>
      </c>
      <c r="I36" s="52">
        <v>0</v>
      </c>
      <c r="J36" s="55">
        <v>10</v>
      </c>
      <c r="K36" s="55">
        <v>924</v>
      </c>
      <c r="L36" s="52">
        <v>3376</v>
      </c>
      <c r="M36" s="52">
        <v>0</v>
      </c>
      <c r="N36" s="52">
        <v>0</v>
      </c>
      <c r="O36" s="56" t="s">
        <v>210</v>
      </c>
      <c r="P36" s="57" t="s">
        <v>210</v>
      </c>
      <c r="Q36" s="50"/>
      <c r="R36" s="50"/>
      <c r="S36" s="50"/>
      <c r="T36" s="50"/>
    </row>
    <row r="37" spans="1:20" s="37" customFormat="1" ht="22.5" customHeight="1" x14ac:dyDescent="0.2">
      <c r="A37" s="43" t="s">
        <v>461</v>
      </c>
      <c r="B37" s="52" t="s">
        <v>462</v>
      </c>
      <c r="C37" s="52"/>
      <c r="D37" s="53"/>
      <c r="E37" s="52" t="s">
        <v>463</v>
      </c>
      <c r="F37" s="54" t="s">
        <v>464</v>
      </c>
      <c r="G37" s="52">
        <v>0</v>
      </c>
      <c r="H37" s="52">
        <v>0</v>
      </c>
      <c r="I37" s="52">
        <v>0</v>
      </c>
      <c r="J37" s="55">
        <v>4</v>
      </c>
      <c r="K37" s="55">
        <v>435</v>
      </c>
      <c r="L37" s="52">
        <v>3304</v>
      </c>
      <c r="M37" s="52">
        <v>0</v>
      </c>
      <c r="N37" s="52">
        <v>0</v>
      </c>
      <c r="O37" s="56" t="s">
        <v>210</v>
      </c>
      <c r="P37" s="57" t="s">
        <v>210</v>
      </c>
      <c r="Q37" s="50"/>
      <c r="R37" s="50"/>
      <c r="S37" s="50"/>
      <c r="T37" s="50"/>
    </row>
    <row r="38" spans="1:20" s="37" customFormat="1" ht="22.5" customHeight="1" x14ac:dyDescent="0.2">
      <c r="A38" s="43" t="s">
        <v>465</v>
      </c>
      <c r="B38" s="52" t="s">
        <v>466</v>
      </c>
      <c r="C38" s="52"/>
      <c r="D38" s="53" t="s">
        <v>467</v>
      </c>
      <c r="E38" s="52" t="s">
        <v>468</v>
      </c>
      <c r="F38" s="54" t="s">
        <v>469</v>
      </c>
      <c r="G38" s="52">
        <v>0</v>
      </c>
      <c r="H38" s="52">
        <v>0</v>
      </c>
      <c r="I38" s="52">
        <v>0</v>
      </c>
      <c r="J38" s="55">
        <v>14</v>
      </c>
      <c r="K38" s="55">
        <v>1445</v>
      </c>
      <c r="L38" s="52">
        <v>3328</v>
      </c>
      <c r="M38" s="52">
        <v>0</v>
      </c>
      <c r="N38" s="52">
        <v>0</v>
      </c>
      <c r="O38" s="56" t="s">
        <v>210</v>
      </c>
      <c r="P38" s="57" t="s">
        <v>210</v>
      </c>
      <c r="Q38" s="50"/>
      <c r="R38" s="50"/>
      <c r="S38" s="50"/>
      <c r="T38" s="50"/>
    </row>
    <row r="39" spans="1:20" s="37" customFormat="1" ht="22.5" customHeight="1" x14ac:dyDescent="0.2">
      <c r="A39" s="43" t="s">
        <v>470</v>
      </c>
      <c r="B39" s="52" t="s">
        <v>471</v>
      </c>
      <c r="C39" s="52"/>
      <c r="D39" s="52"/>
      <c r="E39" s="52" t="s">
        <v>472</v>
      </c>
      <c r="F39" s="54" t="s">
        <v>473</v>
      </c>
      <c r="G39" s="52">
        <v>0</v>
      </c>
      <c r="H39" s="52">
        <v>0</v>
      </c>
      <c r="I39" s="52">
        <v>0</v>
      </c>
      <c r="J39" s="55"/>
      <c r="K39" s="55"/>
      <c r="L39" s="52">
        <v>3000</v>
      </c>
      <c r="M39" s="52" t="s">
        <v>474</v>
      </c>
      <c r="N39" s="52" t="s">
        <v>474</v>
      </c>
      <c r="O39" s="56" t="s">
        <v>210</v>
      </c>
      <c r="P39" s="57" t="s">
        <v>210</v>
      </c>
      <c r="Q39" s="50"/>
      <c r="R39" s="50"/>
      <c r="S39" s="50"/>
      <c r="T39" s="50"/>
    </row>
    <row r="40" spans="1:20" s="37" customFormat="1" ht="22.5" customHeight="1" x14ac:dyDescent="0.2">
      <c r="A40" s="43" t="s">
        <v>475</v>
      </c>
      <c r="B40" s="52" t="s">
        <v>476</v>
      </c>
      <c r="C40" s="52"/>
      <c r="D40" s="52" t="s">
        <v>476</v>
      </c>
      <c r="E40" s="52" t="s">
        <v>477</v>
      </c>
      <c r="F40" s="54" t="s">
        <v>478</v>
      </c>
      <c r="G40" s="52">
        <v>1382</v>
      </c>
      <c r="H40" s="52">
        <v>0</v>
      </c>
      <c r="I40" s="52">
        <v>0</v>
      </c>
      <c r="J40" s="55"/>
      <c r="K40" s="55"/>
      <c r="L40" s="52">
        <v>2200</v>
      </c>
      <c r="M40" s="52" t="s">
        <v>474</v>
      </c>
      <c r="N40" s="52" t="s">
        <v>474</v>
      </c>
      <c r="O40" s="56" t="s">
        <v>210</v>
      </c>
      <c r="P40" s="57" t="s">
        <v>210</v>
      </c>
      <c r="Q40" s="50"/>
      <c r="R40" s="50"/>
      <c r="S40" s="50"/>
      <c r="T40" s="50"/>
    </row>
    <row r="41" spans="1:20" s="37" customFormat="1" ht="22.5" customHeight="1" x14ac:dyDescent="0.2">
      <c r="A41" s="43" t="s">
        <v>479</v>
      </c>
      <c r="B41" s="52" t="s">
        <v>480</v>
      </c>
      <c r="C41" s="52"/>
      <c r="D41" s="52" t="s">
        <v>480</v>
      </c>
      <c r="E41" s="52" t="s">
        <v>481</v>
      </c>
      <c r="F41" s="54" t="s">
        <v>482</v>
      </c>
      <c r="G41" s="52">
        <v>0</v>
      </c>
      <c r="H41" s="52">
        <v>6</v>
      </c>
      <c r="I41" s="52">
        <v>0</v>
      </c>
      <c r="J41" s="55"/>
      <c r="K41" s="55"/>
      <c r="L41" s="52">
        <v>1425</v>
      </c>
      <c r="M41" s="52" t="s">
        <v>136</v>
      </c>
      <c r="N41" s="52" t="s">
        <v>136</v>
      </c>
      <c r="O41" s="56"/>
      <c r="P41" s="57"/>
      <c r="Q41" s="50"/>
      <c r="R41" s="50"/>
      <c r="S41" s="50"/>
      <c r="T41" s="50"/>
    </row>
    <row r="42" spans="1:20" s="37" customFormat="1" ht="22.5" customHeight="1" x14ac:dyDescent="0.2">
      <c r="A42" s="43" t="s">
        <v>483</v>
      </c>
      <c r="B42" s="52" t="s">
        <v>11</v>
      </c>
      <c r="C42" s="52"/>
      <c r="D42" s="52" t="s">
        <v>11</v>
      </c>
      <c r="E42" s="52" t="s">
        <v>484</v>
      </c>
      <c r="F42" s="54" t="s">
        <v>485</v>
      </c>
      <c r="G42" s="52">
        <v>3133</v>
      </c>
      <c r="H42" s="52">
        <v>0</v>
      </c>
      <c r="I42" s="52">
        <v>0</v>
      </c>
      <c r="J42" s="55"/>
      <c r="K42" s="55"/>
      <c r="L42" s="52">
        <v>5513</v>
      </c>
      <c r="M42" s="52" t="s">
        <v>435</v>
      </c>
      <c r="N42" s="52" t="s">
        <v>366</v>
      </c>
      <c r="O42" s="56"/>
      <c r="P42" s="57"/>
      <c r="Q42" s="50"/>
      <c r="R42" s="50"/>
      <c r="S42" s="50"/>
      <c r="T42" s="50"/>
    </row>
    <row r="43" spans="1:20" s="37" customFormat="1" ht="22.5" customHeight="1" x14ac:dyDescent="0.2">
      <c r="A43" s="43" t="s">
        <v>486</v>
      </c>
      <c r="B43" s="52" t="s">
        <v>487</v>
      </c>
      <c r="C43" s="52"/>
      <c r="D43" s="52" t="s">
        <v>487</v>
      </c>
      <c r="E43" s="52" t="s">
        <v>488</v>
      </c>
      <c r="F43" s="54" t="s">
        <v>489</v>
      </c>
      <c r="G43" s="52">
        <v>0</v>
      </c>
      <c r="H43" s="52">
        <v>0</v>
      </c>
      <c r="I43" s="52">
        <v>0</v>
      </c>
      <c r="J43" s="55">
        <v>11</v>
      </c>
      <c r="K43" s="55">
        <v>1146</v>
      </c>
      <c r="L43" s="52">
        <v>3315</v>
      </c>
      <c r="M43" s="52" t="s">
        <v>210</v>
      </c>
      <c r="N43" s="52" t="s">
        <v>210</v>
      </c>
      <c r="O43" s="56" t="s">
        <v>210</v>
      </c>
      <c r="P43" s="57" t="s">
        <v>210</v>
      </c>
      <c r="Q43" s="50"/>
      <c r="R43" s="50"/>
      <c r="S43" s="50"/>
      <c r="T43" s="50"/>
    </row>
    <row r="44" spans="1:20" s="37" customFormat="1" ht="22.5" customHeight="1" x14ac:dyDescent="0.2">
      <c r="A44" s="43" t="s">
        <v>490</v>
      </c>
      <c r="B44" s="79" t="s">
        <v>15</v>
      </c>
      <c r="C44" s="79"/>
      <c r="D44" s="79" t="s">
        <v>15</v>
      </c>
      <c r="E44" s="79" t="s">
        <v>16</v>
      </c>
      <c r="F44" s="80" t="s">
        <v>514</v>
      </c>
      <c r="G44" s="79" t="s">
        <v>513</v>
      </c>
      <c r="H44" s="79">
        <v>0</v>
      </c>
      <c r="I44" s="79">
        <v>0</v>
      </c>
      <c r="J44" s="81"/>
      <c r="K44" s="81"/>
      <c r="L44" s="79">
        <v>5701</v>
      </c>
      <c r="M44" s="79" t="s">
        <v>515</v>
      </c>
      <c r="N44" s="79" t="s">
        <v>516</v>
      </c>
      <c r="O44" s="82"/>
      <c r="P44" s="83"/>
    </row>
    <row r="45" spans="1:20" s="37" customFormat="1" ht="22.5" customHeight="1" x14ac:dyDescent="0.2">
      <c r="A45" s="43" t="s">
        <v>491</v>
      </c>
      <c r="B45" s="52" t="s">
        <v>598</v>
      </c>
      <c r="C45" s="52"/>
      <c r="D45" s="52" t="s">
        <v>598</v>
      </c>
      <c r="E45" s="104" t="s">
        <v>599</v>
      </c>
      <c r="F45" s="54" t="s">
        <v>601</v>
      </c>
      <c r="G45" s="52">
        <v>792</v>
      </c>
      <c r="H45" s="52">
        <v>0</v>
      </c>
      <c r="I45" s="52">
        <v>0</v>
      </c>
      <c r="J45" s="55">
        <v>11</v>
      </c>
      <c r="K45" s="55">
        <v>1146</v>
      </c>
      <c r="L45" s="52">
        <v>3315</v>
      </c>
      <c r="M45" s="52"/>
      <c r="N45" s="52"/>
      <c r="O45" s="56"/>
      <c r="P45" s="57"/>
      <c r="Q45" s="50"/>
      <c r="R45" s="50"/>
      <c r="S45" s="50"/>
      <c r="T45" s="50"/>
    </row>
    <row r="46" spans="1:20" s="37" customFormat="1" ht="22.5" customHeight="1" x14ac:dyDescent="0.2">
      <c r="A46" s="43" t="s">
        <v>492</v>
      </c>
      <c r="B46" s="52" t="s">
        <v>621</v>
      </c>
      <c r="C46" s="52"/>
      <c r="D46" s="52" t="s">
        <v>621</v>
      </c>
      <c r="E46" s="52" t="s">
        <v>622</v>
      </c>
      <c r="F46" s="54" t="s">
        <v>627</v>
      </c>
      <c r="G46" s="52">
        <v>2676</v>
      </c>
      <c r="H46" s="52">
        <v>0</v>
      </c>
      <c r="I46" s="52">
        <v>0</v>
      </c>
      <c r="J46" s="55">
        <v>6</v>
      </c>
      <c r="K46" s="55">
        <v>630</v>
      </c>
      <c r="L46" s="52">
        <v>3380</v>
      </c>
      <c r="M46" s="52"/>
      <c r="N46" s="52"/>
      <c r="O46" s="56"/>
      <c r="P46" s="57"/>
      <c r="Q46" s="50"/>
      <c r="R46" s="50"/>
      <c r="S46" s="50"/>
      <c r="T46" s="50"/>
    </row>
    <row r="47" spans="1:20" s="37" customFormat="1" ht="22.5" customHeight="1" x14ac:dyDescent="0.2">
      <c r="A47" s="43" t="s">
        <v>493</v>
      </c>
      <c r="B47" s="52" t="s">
        <v>644</v>
      </c>
      <c r="C47" s="52"/>
      <c r="D47" s="52" t="s">
        <v>644</v>
      </c>
      <c r="E47" s="52" t="s">
        <v>645</v>
      </c>
      <c r="F47" s="114" t="s">
        <v>646</v>
      </c>
      <c r="G47" s="52">
        <v>849</v>
      </c>
      <c r="H47" s="52">
        <v>0</v>
      </c>
      <c r="I47" s="52">
        <v>0</v>
      </c>
      <c r="J47" s="55">
        <v>4</v>
      </c>
      <c r="K47" s="55">
        <v>459</v>
      </c>
      <c r="L47" s="52">
        <v>3300</v>
      </c>
      <c r="M47" s="52"/>
      <c r="N47" s="52"/>
      <c r="O47" s="56"/>
      <c r="P47" s="57"/>
      <c r="Q47" s="50"/>
      <c r="R47" s="50"/>
      <c r="S47" s="50"/>
      <c r="T47" s="50"/>
    </row>
    <row r="48" spans="1:20" s="37" customFormat="1" ht="22.5" customHeight="1" x14ac:dyDescent="0.2">
      <c r="A48" s="43" t="s">
        <v>494</v>
      </c>
      <c r="B48" s="52" t="s">
        <v>651</v>
      </c>
      <c r="C48" s="52"/>
      <c r="D48" s="52" t="s">
        <v>651</v>
      </c>
      <c r="E48" s="52" t="s">
        <v>652</v>
      </c>
      <c r="F48" s="114" t="s">
        <v>671</v>
      </c>
      <c r="G48" s="52">
        <v>743</v>
      </c>
      <c r="H48" s="52"/>
      <c r="I48" s="52"/>
      <c r="J48" s="55"/>
      <c r="K48" s="55"/>
      <c r="L48" s="52"/>
      <c r="M48" s="104" t="s">
        <v>136</v>
      </c>
      <c r="N48" s="52"/>
      <c r="O48" s="56"/>
      <c r="P48" s="57"/>
      <c r="Q48" s="50"/>
      <c r="R48" s="50"/>
      <c r="S48" s="50"/>
      <c r="T48" s="50"/>
    </row>
    <row r="49" spans="1:20" s="37" customFormat="1" ht="22.5" customHeight="1" x14ac:dyDescent="0.2">
      <c r="A49" s="43" t="s">
        <v>495</v>
      </c>
      <c r="B49" s="52" t="s">
        <v>656</v>
      </c>
      <c r="C49" s="52"/>
      <c r="D49" s="52" t="s">
        <v>656</v>
      </c>
      <c r="E49" s="52" t="s">
        <v>657</v>
      </c>
      <c r="F49" s="114" t="s">
        <v>672</v>
      </c>
      <c r="G49" s="52">
        <v>1</v>
      </c>
      <c r="H49" s="52"/>
      <c r="I49" s="52"/>
      <c r="J49" s="55">
        <v>11</v>
      </c>
      <c r="K49" s="55">
        <v>1146</v>
      </c>
      <c r="L49" s="52">
        <v>3315</v>
      </c>
      <c r="M49" s="52"/>
      <c r="N49" s="52"/>
      <c r="O49" s="56"/>
      <c r="P49" s="57"/>
      <c r="Q49" s="50"/>
      <c r="R49" s="50"/>
      <c r="S49" s="50"/>
      <c r="T49" s="50"/>
    </row>
    <row r="50" spans="1:20" s="37" customFormat="1" ht="22.5" customHeight="1" x14ac:dyDescent="0.2">
      <c r="A50" s="43" t="s">
        <v>496</v>
      </c>
      <c r="B50" s="52" t="s">
        <v>664</v>
      </c>
      <c r="C50" s="52"/>
      <c r="D50" s="52" t="s">
        <v>664</v>
      </c>
      <c r="E50" s="52" t="s">
        <v>665</v>
      </c>
      <c r="F50" s="114" t="s">
        <v>546</v>
      </c>
      <c r="G50" s="52">
        <v>1458</v>
      </c>
      <c r="H50" s="52"/>
      <c r="I50" s="52"/>
      <c r="J50" s="55"/>
      <c r="K50" s="55">
        <v>1146</v>
      </c>
      <c r="L50" s="52">
        <v>3315</v>
      </c>
      <c r="M50" s="104"/>
      <c r="N50" s="52"/>
      <c r="O50" s="56"/>
      <c r="P50" s="57"/>
      <c r="Q50" s="50"/>
      <c r="R50" s="50"/>
      <c r="S50" s="50"/>
      <c r="T50" s="50"/>
    </row>
    <row r="51" spans="1:20" s="37" customFormat="1" ht="22.5" customHeight="1" x14ac:dyDescent="0.2">
      <c r="A51" s="43" t="s">
        <v>497</v>
      </c>
      <c r="B51" s="104" t="s">
        <v>703</v>
      </c>
      <c r="C51" s="52"/>
      <c r="D51" s="104" t="s">
        <v>703</v>
      </c>
      <c r="E51" s="52" t="s">
        <v>698</v>
      </c>
      <c r="F51" s="114" t="s">
        <v>702</v>
      </c>
      <c r="G51" s="52">
        <v>1081</v>
      </c>
      <c r="H51" s="52"/>
      <c r="I51" s="52"/>
      <c r="J51" s="55">
        <v>13</v>
      </c>
      <c r="K51" s="55">
        <v>1355</v>
      </c>
      <c r="L51" s="52">
        <v>3360</v>
      </c>
      <c r="M51" s="52"/>
      <c r="N51" s="52"/>
      <c r="O51" s="56"/>
      <c r="P51" s="57"/>
      <c r="Q51" s="50"/>
      <c r="R51" s="50"/>
      <c r="S51" s="50"/>
      <c r="T51" s="50"/>
    </row>
    <row r="52" spans="1:20" s="37" customFormat="1" ht="22.5" customHeight="1" x14ac:dyDescent="0.2">
      <c r="A52" s="43" t="s">
        <v>498</v>
      </c>
      <c r="B52" s="52"/>
      <c r="C52" s="52"/>
      <c r="D52" s="52"/>
      <c r="E52" s="52"/>
      <c r="F52" s="54"/>
      <c r="G52" s="52"/>
      <c r="H52" s="52"/>
      <c r="I52" s="52"/>
      <c r="J52" s="55"/>
      <c r="K52" s="55"/>
      <c r="L52" s="52"/>
      <c r="M52" s="52"/>
      <c r="N52" s="52"/>
      <c r="O52" s="56"/>
      <c r="P52" s="57"/>
      <c r="Q52" s="50"/>
      <c r="R52" s="50"/>
      <c r="S52" s="50"/>
      <c r="T52" s="50"/>
    </row>
    <row r="53" spans="1:20" s="37" customFormat="1" ht="22.5" customHeight="1" x14ac:dyDescent="0.2">
      <c r="A53" s="43" t="s">
        <v>499</v>
      </c>
      <c r="B53" s="52"/>
      <c r="C53" s="52"/>
      <c r="D53" s="52"/>
      <c r="E53" s="52"/>
      <c r="F53" s="54"/>
      <c r="G53" s="52"/>
      <c r="H53" s="52"/>
      <c r="I53" s="52"/>
      <c r="J53" s="55"/>
      <c r="K53" s="55"/>
      <c r="L53" s="52"/>
      <c r="M53" s="52"/>
      <c r="N53" s="52"/>
      <c r="O53" s="56"/>
      <c r="P53" s="57"/>
      <c r="Q53" s="50"/>
      <c r="R53" s="50"/>
      <c r="S53" s="50"/>
      <c r="T53" s="50"/>
    </row>
    <row r="54" spans="1:20" s="37" customFormat="1" ht="22.5" customHeight="1" x14ac:dyDescent="0.2">
      <c r="A54" s="43" t="s">
        <v>500</v>
      </c>
      <c r="B54" s="52"/>
      <c r="C54" s="52"/>
      <c r="D54" s="52"/>
      <c r="E54" s="52"/>
      <c r="F54" s="54"/>
      <c r="G54" s="52"/>
      <c r="H54" s="52"/>
      <c r="I54" s="52"/>
      <c r="J54" s="55"/>
      <c r="K54" s="55"/>
      <c r="L54" s="52"/>
      <c r="M54" s="52"/>
      <c r="N54" s="52"/>
      <c r="O54" s="56"/>
      <c r="P54" s="57"/>
      <c r="Q54" s="50"/>
      <c r="R54" s="50"/>
      <c r="S54" s="50"/>
      <c r="T54" s="50"/>
    </row>
    <row r="55" spans="1:20" s="37" customFormat="1" ht="22.5" customHeight="1" thickBot="1" x14ac:dyDescent="0.25">
      <c r="A55" s="58"/>
      <c r="B55" s="59"/>
      <c r="C55" s="59"/>
      <c r="D55" s="59"/>
      <c r="E55" s="59"/>
      <c r="F55" s="60"/>
      <c r="G55" s="59"/>
      <c r="H55" s="59"/>
      <c r="I55" s="59"/>
      <c r="J55" s="61"/>
      <c r="K55" s="61"/>
      <c r="L55" s="59"/>
      <c r="M55" s="59"/>
      <c r="N55" s="59"/>
      <c r="O55" s="62"/>
      <c r="P55" s="63"/>
    </row>
    <row r="56" spans="1:20" s="37" customFormat="1" x14ac:dyDescent="0.2">
      <c r="A56" s="64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6"/>
      <c r="P56" s="66"/>
    </row>
    <row r="57" spans="1:20" s="37" customFormat="1" x14ac:dyDescent="0.2">
      <c r="A57" s="67"/>
      <c r="O57" s="68"/>
    </row>
    <row r="58" spans="1:20" s="37" customFormat="1" x14ac:dyDescent="0.2">
      <c r="A58" s="141" t="s">
        <v>501</v>
      </c>
      <c r="B58" s="141"/>
      <c r="C58" s="141"/>
      <c r="O58" s="68"/>
    </row>
    <row r="59" spans="1:20" s="37" customFormat="1" x14ac:dyDescent="0.2">
      <c r="A59" s="69"/>
      <c r="B59" s="69"/>
      <c r="C59" s="69"/>
      <c r="O59" s="68"/>
    </row>
    <row r="60" spans="1:20" x14ac:dyDescent="0.2">
      <c r="A60" s="70" t="s">
        <v>362</v>
      </c>
      <c r="B60" s="70" t="s">
        <v>502</v>
      </c>
      <c r="C60" s="70">
        <v>901</v>
      </c>
      <c r="D60" s="70">
        <v>1234567</v>
      </c>
      <c r="E60" s="71" t="s">
        <v>503</v>
      </c>
      <c r="F60" s="70" t="s">
        <v>504</v>
      </c>
      <c r="G60" s="70">
        <v>2323</v>
      </c>
      <c r="H60" s="70">
        <v>12</v>
      </c>
      <c r="I60" s="70" t="s">
        <v>505</v>
      </c>
      <c r="J60" s="72">
        <v>1</v>
      </c>
      <c r="K60" s="72">
        <v>104</v>
      </c>
      <c r="L60" s="70">
        <v>3300</v>
      </c>
    </row>
    <row r="62" spans="1:20" x14ac:dyDescent="0.2">
      <c r="A62" s="141" t="s">
        <v>506</v>
      </c>
      <c r="B62" s="141"/>
      <c r="C62" s="141"/>
    </row>
    <row r="63" spans="1:20" x14ac:dyDescent="0.2">
      <c r="A63" s="73"/>
      <c r="B63" s="73"/>
      <c r="C63" s="73"/>
    </row>
    <row r="64" spans="1:20" x14ac:dyDescent="0.2">
      <c r="A64" s="70" t="s">
        <v>367</v>
      </c>
      <c r="B64" s="70" t="s">
        <v>502</v>
      </c>
      <c r="C64" s="70">
        <v>901</v>
      </c>
      <c r="D64" s="70">
        <v>1234567</v>
      </c>
      <c r="E64" s="71" t="s">
        <v>507</v>
      </c>
      <c r="F64" s="70" t="s">
        <v>504</v>
      </c>
      <c r="G64" s="70">
        <v>2323</v>
      </c>
      <c r="H64" s="70">
        <v>12</v>
      </c>
      <c r="I64" s="70" t="s">
        <v>505</v>
      </c>
      <c r="J64" s="74" t="s">
        <v>210</v>
      </c>
      <c r="K64" s="74" t="s">
        <v>210</v>
      </c>
      <c r="L64" s="70">
        <v>3300</v>
      </c>
      <c r="M64" s="75" t="s">
        <v>508</v>
      </c>
      <c r="N64" s="75" t="s">
        <v>509</v>
      </c>
    </row>
    <row r="66" spans="1:16" x14ac:dyDescent="0.2">
      <c r="A66" s="141" t="s">
        <v>510</v>
      </c>
      <c r="B66" s="141"/>
      <c r="C66" s="141"/>
    </row>
    <row r="68" spans="1:16" x14ac:dyDescent="0.2">
      <c r="A68" s="70" t="s">
        <v>370</v>
      </c>
      <c r="B68" s="76" t="s">
        <v>210</v>
      </c>
      <c r="C68" s="76" t="s">
        <v>210</v>
      </c>
      <c r="D68" s="76" t="s">
        <v>210</v>
      </c>
      <c r="E68" s="71" t="s">
        <v>511</v>
      </c>
      <c r="F68" s="70" t="s">
        <v>504</v>
      </c>
      <c r="G68" s="70">
        <v>1356</v>
      </c>
      <c r="H68" s="70">
        <v>12</v>
      </c>
      <c r="I68" s="70" t="s">
        <v>505</v>
      </c>
      <c r="J68" s="74" t="s">
        <v>210</v>
      </c>
      <c r="K68" s="74" t="s">
        <v>210</v>
      </c>
      <c r="L68" s="70">
        <v>3356</v>
      </c>
      <c r="M68" s="74" t="s">
        <v>210</v>
      </c>
      <c r="N68" s="74" t="s">
        <v>210</v>
      </c>
      <c r="O68" s="77">
        <v>1.23456789123456E+19</v>
      </c>
      <c r="P68" s="70" t="s">
        <v>512</v>
      </c>
    </row>
  </sheetData>
  <mergeCells count="19">
    <mergeCell ref="A66:C66"/>
    <mergeCell ref="M4:M8"/>
    <mergeCell ref="N4:N8"/>
    <mergeCell ref="O4:O8"/>
    <mergeCell ref="P4:P8"/>
    <mergeCell ref="A58:C58"/>
    <mergeCell ref="A62:C62"/>
    <mergeCell ref="G4:G8"/>
    <mergeCell ref="H4:H8"/>
    <mergeCell ref="I4:I8"/>
    <mergeCell ref="J4:J8"/>
    <mergeCell ref="K4:K8"/>
    <mergeCell ref="L4:L8"/>
    <mergeCell ref="A4:A8"/>
    <mergeCell ref="B4:B8"/>
    <mergeCell ref="C4:C8"/>
    <mergeCell ref="D4:D8"/>
    <mergeCell ref="E4:E8"/>
    <mergeCell ref="F4:F8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20"/>
  <sheetViews>
    <sheetView workbookViewId="0">
      <selection activeCell="J28" sqref="J28"/>
    </sheetView>
  </sheetViews>
  <sheetFormatPr baseColWidth="10" defaultRowHeight="12.75" x14ac:dyDescent="0.2"/>
  <cols>
    <col min="1" max="1" width="7.7109375" style="110" bestFit="1" customWidth="1"/>
    <col min="2" max="2" width="31" style="110" customWidth="1"/>
    <col min="3" max="256" width="11.42578125" style="110"/>
    <col min="257" max="257" width="7.7109375" style="110" bestFit="1" customWidth="1"/>
    <col min="258" max="258" width="31" style="110" customWidth="1"/>
    <col min="259" max="512" width="11.42578125" style="110"/>
    <col min="513" max="513" width="7.7109375" style="110" bestFit="1" customWidth="1"/>
    <col min="514" max="514" width="31" style="110" customWidth="1"/>
    <col min="515" max="768" width="11.42578125" style="110"/>
    <col min="769" max="769" width="7.7109375" style="110" bestFit="1" customWidth="1"/>
    <col min="770" max="770" width="31" style="110" customWidth="1"/>
    <col min="771" max="1024" width="11.42578125" style="110"/>
    <col min="1025" max="1025" width="7.7109375" style="110" bestFit="1" customWidth="1"/>
    <col min="1026" max="1026" width="31" style="110" customWidth="1"/>
    <col min="1027" max="1280" width="11.42578125" style="110"/>
    <col min="1281" max="1281" width="7.7109375" style="110" bestFit="1" customWidth="1"/>
    <col min="1282" max="1282" width="31" style="110" customWidth="1"/>
    <col min="1283" max="1536" width="11.42578125" style="110"/>
    <col min="1537" max="1537" width="7.7109375" style="110" bestFit="1" customWidth="1"/>
    <col min="1538" max="1538" width="31" style="110" customWidth="1"/>
    <col min="1539" max="1792" width="11.42578125" style="110"/>
    <col min="1793" max="1793" width="7.7109375" style="110" bestFit="1" customWidth="1"/>
    <col min="1794" max="1794" width="31" style="110" customWidth="1"/>
    <col min="1795" max="2048" width="11.42578125" style="110"/>
    <col min="2049" max="2049" width="7.7109375" style="110" bestFit="1" customWidth="1"/>
    <col min="2050" max="2050" width="31" style="110" customWidth="1"/>
    <col min="2051" max="2304" width="11.42578125" style="110"/>
    <col min="2305" max="2305" width="7.7109375" style="110" bestFit="1" customWidth="1"/>
    <col min="2306" max="2306" width="31" style="110" customWidth="1"/>
    <col min="2307" max="2560" width="11.42578125" style="110"/>
    <col min="2561" max="2561" width="7.7109375" style="110" bestFit="1" customWidth="1"/>
    <col min="2562" max="2562" width="31" style="110" customWidth="1"/>
    <col min="2563" max="2816" width="11.42578125" style="110"/>
    <col min="2817" max="2817" width="7.7109375" style="110" bestFit="1" customWidth="1"/>
    <col min="2818" max="2818" width="31" style="110" customWidth="1"/>
    <col min="2819" max="3072" width="11.42578125" style="110"/>
    <col min="3073" max="3073" width="7.7109375" style="110" bestFit="1" customWidth="1"/>
    <col min="3074" max="3074" width="31" style="110" customWidth="1"/>
    <col min="3075" max="3328" width="11.42578125" style="110"/>
    <col min="3329" max="3329" width="7.7109375" style="110" bestFit="1" customWidth="1"/>
    <col min="3330" max="3330" width="31" style="110" customWidth="1"/>
    <col min="3331" max="3584" width="11.42578125" style="110"/>
    <col min="3585" max="3585" width="7.7109375" style="110" bestFit="1" customWidth="1"/>
    <col min="3586" max="3586" width="31" style="110" customWidth="1"/>
    <col min="3587" max="3840" width="11.42578125" style="110"/>
    <col min="3841" max="3841" width="7.7109375" style="110" bestFit="1" customWidth="1"/>
    <col min="3842" max="3842" width="31" style="110" customWidth="1"/>
    <col min="3843" max="4096" width="11.42578125" style="110"/>
    <col min="4097" max="4097" width="7.7109375" style="110" bestFit="1" customWidth="1"/>
    <col min="4098" max="4098" width="31" style="110" customWidth="1"/>
    <col min="4099" max="4352" width="11.42578125" style="110"/>
    <col min="4353" max="4353" width="7.7109375" style="110" bestFit="1" customWidth="1"/>
    <col min="4354" max="4354" width="31" style="110" customWidth="1"/>
    <col min="4355" max="4608" width="11.42578125" style="110"/>
    <col min="4609" max="4609" width="7.7109375" style="110" bestFit="1" customWidth="1"/>
    <col min="4610" max="4610" width="31" style="110" customWidth="1"/>
    <col min="4611" max="4864" width="11.42578125" style="110"/>
    <col min="4865" max="4865" width="7.7109375" style="110" bestFit="1" customWidth="1"/>
    <col min="4866" max="4866" width="31" style="110" customWidth="1"/>
    <col min="4867" max="5120" width="11.42578125" style="110"/>
    <col min="5121" max="5121" width="7.7109375" style="110" bestFit="1" customWidth="1"/>
    <col min="5122" max="5122" width="31" style="110" customWidth="1"/>
    <col min="5123" max="5376" width="11.42578125" style="110"/>
    <col min="5377" max="5377" width="7.7109375" style="110" bestFit="1" customWidth="1"/>
    <col min="5378" max="5378" width="31" style="110" customWidth="1"/>
    <col min="5379" max="5632" width="11.42578125" style="110"/>
    <col min="5633" max="5633" width="7.7109375" style="110" bestFit="1" customWidth="1"/>
    <col min="5634" max="5634" width="31" style="110" customWidth="1"/>
    <col min="5635" max="5888" width="11.42578125" style="110"/>
    <col min="5889" max="5889" width="7.7109375" style="110" bestFit="1" customWidth="1"/>
    <col min="5890" max="5890" width="31" style="110" customWidth="1"/>
    <col min="5891" max="6144" width="11.42578125" style="110"/>
    <col min="6145" max="6145" width="7.7109375" style="110" bestFit="1" customWidth="1"/>
    <col min="6146" max="6146" width="31" style="110" customWidth="1"/>
    <col min="6147" max="6400" width="11.42578125" style="110"/>
    <col min="6401" max="6401" width="7.7109375" style="110" bestFit="1" customWidth="1"/>
    <col min="6402" max="6402" width="31" style="110" customWidth="1"/>
    <col min="6403" max="6656" width="11.42578125" style="110"/>
    <col min="6657" max="6657" width="7.7109375" style="110" bestFit="1" customWidth="1"/>
    <col min="6658" max="6658" width="31" style="110" customWidth="1"/>
    <col min="6659" max="6912" width="11.42578125" style="110"/>
    <col min="6913" max="6913" width="7.7109375" style="110" bestFit="1" customWidth="1"/>
    <col min="6914" max="6914" width="31" style="110" customWidth="1"/>
    <col min="6915" max="7168" width="11.42578125" style="110"/>
    <col min="7169" max="7169" width="7.7109375" style="110" bestFit="1" customWidth="1"/>
    <col min="7170" max="7170" width="31" style="110" customWidth="1"/>
    <col min="7171" max="7424" width="11.42578125" style="110"/>
    <col min="7425" max="7425" width="7.7109375" style="110" bestFit="1" customWidth="1"/>
    <col min="7426" max="7426" width="31" style="110" customWidth="1"/>
    <col min="7427" max="7680" width="11.42578125" style="110"/>
    <col min="7681" max="7681" width="7.7109375" style="110" bestFit="1" customWidth="1"/>
    <col min="7682" max="7682" width="31" style="110" customWidth="1"/>
    <col min="7683" max="7936" width="11.42578125" style="110"/>
    <col min="7937" max="7937" width="7.7109375" style="110" bestFit="1" customWidth="1"/>
    <col min="7938" max="7938" width="31" style="110" customWidth="1"/>
    <col min="7939" max="8192" width="11.42578125" style="110"/>
    <col min="8193" max="8193" width="7.7109375" style="110" bestFit="1" customWidth="1"/>
    <col min="8194" max="8194" width="31" style="110" customWidth="1"/>
    <col min="8195" max="8448" width="11.42578125" style="110"/>
    <col min="8449" max="8449" width="7.7109375" style="110" bestFit="1" customWidth="1"/>
    <col min="8450" max="8450" width="31" style="110" customWidth="1"/>
    <col min="8451" max="8704" width="11.42578125" style="110"/>
    <col min="8705" max="8705" width="7.7109375" style="110" bestFit="1" customWidth="1"/>
    <col min="8706" max="8706" width="31" style="110" customWidth="1"/>
    <col min="8707" max="8960" width="11.42578125" style="110"/>
    <col min="8961" max="8961" width="7.7109375" style="110" bestFit="1" customWidth="1"/>
    <col min="8962" max="8962" width="31" style="110" customWidth="1"/>
    <col min="8963" max="9216" width="11.42578125" style="110"/>
    <col min="9217" max="9217" width="7.7109375" style="110" bestFit="1" customWidth="1"/>
    <col min="9218" max="9218" width="31" style="110" customWidth="1"/>
    <col min="9219" max="9472" width="11.42578125" style="110"/>
    <col min="9473" max="9473" width="7.7109375" style="110" bestFit="1" customWidth="1"/>
    <col min="9474" max="9474" width="31" style="110" customWidth="1"/>
    <col min="9475" max="9728" width="11.42578125" style="110"/>
    <col min="9729" max="9729" width="7.7109375" style="110" bestFit="1" customWidth="1"/>
    <col min="9730" max="9730" width="31" style="110" customWidth="1"/>
    <col min="9731" max="9984" width="11.42578125" style="110"/>
    <col min="9985" max="9985" width="7.7109375" style="110" bestFit="1" customWidth="1"/>
    <col min="9986" max="9986" width="31" style="110" customWidth="1"/>
    <col min="9987" max="10240" width="11.42578125" style="110"/>
    <col min="10241" max="10241" width="7.7109375" style="110" bestFit="1" customWidth="1"/>
    <col min="10242" max="10242" width="31" style="110" customWidth="1"/>
    <col min="10243" max="10496" width="11.42578125" style="110"/>
    <col min="10497" max="10497" width="7.7109375" style="110" bestFit="1" customWidth="1"/>
    <col min="10498" max="10498" width="31" style="110" customWidth="1"/>
    <col min="10499" max="10752" width="11.42578125" style="110"/>
    <col min="10753" max="10753" width="7.7109375" style="110" bestFit="1" customWidth="1"/>
    <col min="10754" max="10754" width="31" style="110" customWidth="1"/>
    <col min="10755" max="11008" width="11.42578125" style="110"/>
    <col min="11009" max="11009" width="7.7109375" style="110" bestFit="1" customWidth="1"/>
    <col min="11010" max="11010" width="31" style="110" customWidth="1"/>
    <col min="11011" max="11264" width="11.42578125" style="110"/>
    <col min="11265" max="11265" width="7.7109375" style="110" bestFit="1" customWidth="1"/>
    <col min="11266" max="11266" width="31" style="110" customWidth="1"/>
    <col min="11267" max="11520" width="11.42578125" style="110"/>
    <col min="11521" max="11521" width="7.7109375" style="110" bestFit="1" customWidth="1"/>
    <col min="11522" max="11522" width="31" style="110" customWidth="1"/>
    <col min="11523" max="11776" width="11.42578125" style="110"/>
    <col min="11777" max="11777" width="7.7109375" style="110" bestFit="1" customWidth="1"/>
    <col min="11778" max="11778" width="31" style="110" customWidth="1"/>
    <col min="11779" max="12032" width="11.42578125" style="110"/>
    <col min="12033" max="12033" width="7.7109375" style="110" bestFit="1" customWidth="1"/>
    <col min="12034" max="12034" width="31" style="110" customWidth="1"/>
    <col min="12035" max="12288" width="11.42578125" style="110"/>
    <col min="12289" max="12289" width="7.7109375" style="110" bestFit="1" customWidth="1"/>
    <col min="12290" max="12290" width="31" style="110" customWidth="1"/>
    <col min="12291" max="12544" width="11.42578125" style="110"/>
    <col min="12545" max="12545" width="7.7109375" style="110" bestFit="1" customWidth="1"/>
    <col min="12546" max="12546" width="31" style="110" customWidth="1"/>
    <col min="12547" max="12800" width="11.42578125" style="110"/>
    <col min="12801" max="12801" width="7.7109375" style="110" bestFit="1" customWidth="1"/>
    <col min="12802" max="12802" width="31" style="110" customWidth="1"/>
    <col min="12803" max="13056" width="11.42578125" style="110"/>
    <col min="13057" max="13057" width="7.7109375" style="110" bestFit="1" customWidth="1"/>
    <col min="13058" max="13058" width="31" style="110" customWidth="1"/>
    <col min="13059" max="13312" width="11.42578125" style="110"/>
    <col min="13313" max="13313" width="7.7109375" style="110" bestFit="1" customWidth="1"/>
    <col min="13314" max="13314" width="31" style="110" customWidth="1"/>
    <col min="13315" max="13568" width="11.42578125" style="110"/>
    <col min="13569" max="13569" width="7.7109375" style="110" bestFit="1" customWidth="1"/>
    <col min="13570" max="13570" width="31" style="110" customWidth="1"/>
    <col min="13571" max="13824" width="11.42578125" style="110"/>
    <col min="13825" max="13825" width="7.7109375" style="110" bestFit="1" customWidth="1"/>
    <col min="13826" max="13826" width="31" style="110" customWidth="1"/>
    <col min="13827" max="14080" width="11.42578125" style="110"/>
    <col min="14081" max="14081" width="7.7109375" style="110" bestFit="1" customWidth="1"/>
    <col min="14082" max="14082" width="31" style="110" customWidth="1"/>
    <col min="14083" max="14336" width="11.42578125" style="110"/>
    <col min="14337" max="14337" width="7.7109375" style="110" bestFit="1" customWidth="1"/>
    <col min="14338" max="14338" width="31" style="110" customWidth="1"/>
    <col min="14339" max="14592" width="11.42578125" style="110"/>
    <col min="14593" max="14593" width="7.7109375" style="110" bestFit="1" customWidth="1"/>
    <col min="14594" max="14594" width="31" style="110" customWidth="1"/>
    <col min="14595" max="14848" width="11.42578125" style="110"/>
    <col min="14849" max="14849" width="7.7109375" style="110" bestFit="1" customWidth="1"/>
    <col min="14850" max="14850" width="31" style="110" customWidth="1"/>
    <col min="14851" max="15104" width="11.42578125" style="110"/>
    <col min="15105" max="15105" width="7.7109375" style="110" bestFit="1" customWidth="1"/>
    <col min="15106" max="15106" width="31" style="110" customWidth="1"/>
    <col min="15107" max="15360" width="11.42578125" style="110"/>
    <col min="15361" max="15361" width="7.7109375" style="110" bestFit="1" customWidth="1"/>
    <col min="15362" max="15362" width="31" style="110" customWidth="1"/>
    <col min="15363" max="15616" width="11.42578125" style="110"/>
    <col min="15617" max="15617" width="7.7109375" style="110" bestFit="1" customWidth="1"/>
    <col min="15618" max="15618" width="31" style="110" customWidth="1"/>
    <col min="15619" max="15872" width="11.42578125" style="110"/>
    <col min="15873" max="15873" width="7.7109375" style="110" bestFit="1" customWidth="1"/>
    <col min="15874" max="15874" width="31" style="110" customWidth="1"/>
    <col min="15875" max="16128" width="11.42578125" style="110"/>
    <col min="16129" max="16129" width="7.7109375" style="110" bestFit="1" customWidth="1"/>
    <col min="16130" max="16130" width="31" style="110" customWidth="1"/>
    <col min="16131" max="16384" width="11.42578125" style="110"/>
  </cols>
  <sheetData>
    <row r="1" spans="1:2" ht="31.5" customHeight="1" thickBot="1" x14ac:dyDescent="0.25">
      <c r="A1" s="145" t="s">
        <v>628</v>
      </c>
      <c r="B1" s="146"/>
    </row>
    <row r="2" spans="1:2" ht="15.75" x14ac:dyDescent="0.2">
      <c r="A2" s="111"/>
      <c r="B2" s="111"/>
    </row>
    <row r="3" spans="1:2" ht="15.75" x14ac:dyDescent="0.2">
      <c r="A3" s="112" t="s">
        <v>519</v>
      </c>
      <c r="B3" s="112" t="s">
        <v>520</v>
      </c>
    </row>
    <row r="4" spans="1:2" ht="15" customHeight="1" x14ac:dyDescent="0.2">
      <c r="A4" s="113">
        <v>1</v>
      </c>
      <c r="B4" s="113" t="s">
        <v>629</v>
      </c>
    </row>
    <row r="5" spans="1:2" ht="15" customHeight="1" x14ac:dyDescent="0.2">
      <c r="A5" s="113">
        <v>2</v>
      </c>
      <c r="B5" s="113" t="s">
        <v>630</v>
      </c>
    </row>
    <row r="6" spans="1:2" ht="15" customHeight="1" x14ac:dyDescent="0.2">
      <c r="A6" s="113">
        <v>3</v>
      </c>
      <c r="B6" s="113" t="s">
        <v>529</v>
      </c>
    </row>
    <row r="7" spans="1:2" ht="15" customHeight="1" x14ac:dyDescent="0.2">
      <c r="A7" s="113">
        <v>4</v>
      </c>
      <c r="B7" s="113" t="s">
        <v>631</v>
      </c>
    </row>
    <row r="8" spans="1:2" ht="15" customHeight="1" x14ac:dyDescent="0.2">
      <c r="A8" s="113">
        <v>5</v>
      </c>
      <c r="B8" s="113" t="s">
        <v>632</v>
      </c>
    </row>
    <row r="9" spans="1:2" ht="15" customHeight="1" x14ac:dyDescent="0.2">
      <c r="A9" s="113">
        <v>6</v>
      </c>
      <c r="B9" s="113" t="s">
        <v>542</v>
      </c>
    </row>
    <row r="10" spans="1:2" ht="15" customHeight="1" x14ac:dyDescent="0.2">
      <c r="A10" s="113">
        <v>7</v>
      </c>
      <c r="B10" s="113" t="s">
        <v>633</v>
      </c>
    </row>
    <row r="11" spans="1:2" ht="15" customHeight="1" x14ac:dyDescent="0.2">
      <c r="A11" s="113">
        <v>8</v>
      </c>
      <c r="B11" s="113" t="s">
        <v>634</v>
      </c>
    </row>
    <row r="12" spans="1:2" ht="15" customHeight="1" x14ac:dyDescent="0.2">
      <c r="A12" s="113">
        <v>9</v>
      </c>
      <c r="B12" s="113" t="s">
        <v>635</v>
      </c>
    </row>
    <row r="13" spans="1:2" ht="15" customHeight="1" x14ac:dyDescent="0.2">
      <c r="A13" s="113">
        <v>10</v>
      </c>
      <c r="B13" s="113" t="s">
        <v>636</v>
      </c>
    </row>
    <row r="14" spans="1:2" ht="15" customHeight="1" x14ac:dyDescent="0.2">
      <c r="A14" s="113">
        <v>11</v>
      </c>
      <c r="B14" s="113" t="s">
        <v>637</v>
      </c>
    </row>
    <row r="15" spans="1:2" ht="15" customHeight="1" x14ac:dyDescent="0.2">
      <c r="A15" s="113">
        <v>12</v>
      </c>
      <c r="B15" s="113" t="s">
        <v>569</v>
      </c>
    </row>
    <row r="16" spans="1:2" ht="15" customHeight="1" x14ac:dyDescent="0.2">
      <c r="A16" s="113">
        <v>13</v>
      </c>
      <c r="B16" s="113" t="s">
        <v>638</v>
      </c>
    </row>
    <row r="17" spans="1:2" ht="15" customHeight="1" x14ac:dyDescent="0.2">
      <c r="A17" s="113">
        <v>14</v>
      </c>
      <c r="B17" s="113" t="s">
        <v>639</v>
      </c>
    </row>
    <row r="18" spans="1:2" ht="15" customHeight="1" x14ac:dyDescent="0.2">
      <c r="A18" s="113">
        <v>15</v>
      </c>
      <c r="B18" s="113" t="s">
        <v>640</v>
      </c>
    </row>
    <row r="19" spans="1:2" ht="15" customHeight="1" x14ac:dyDescent="0.2">
      <c r="A19" s="113">
        <v>16</v>
      </c>
      <c r="B19" s="113" t="s">
        <v>641</v>
      </c>
    </row>
    <row r="20" spans="1:2" ht="15" customHeight="1" x14ac:dyDescent="0.2">
      <c r="A20" s="113">
        <v>17</v>
      </c>
      <c r="B20" s="113" t="s">
        <v>595</v>
      </c>
    </row>
  </sheetData>
  <mergeCells count="1">
    <mergeCell ref="A1:B1"/>
  </mergeCell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78"/>
  <sheetViews>
    <sheetView topLeftCell="A2" workbookViewId="0">
      <selection activeCell="A11" sqref="A11"/>
    </sheetView>
  </sheetViews>
  <sheetFormatPr baseColWidth="10" defaultRowHeight="12.75" x14ac:dyDescent="0.2"/>
  <cols>
    <col min="1" max="1" width="7.7109375" bestFit="1" customWidth="1"/>
    <col min="2" max="2" width="31" customWidth="1"/>
    <col min="257" max="257" width="7.7109375" bestFit="1" customWidth="1"/>
    <col min="258" max="258" width="31" customWidth="1"/>
    <col min="513" max="513" width="7.7109375" bestFit="1" customWidth="1"/>
    <col min="514" max="514" width="31" customWidth="1"/>
    <col min="769" max="769" width="7.7109375" bestFit="1" customWidth="1"/>
    <col min="770" max="770" width="31" customWidth="1"/>
    <col min="1025" max="1025" width="7.7109375" bestFit="1" customWidth="1"/>
    <col min="1026" max="1026" width="31" customWidth="1"/>
    <col min="1281" max="1281" width="7.7109375" bestFit="1" customWidth="1"/>
    <col min="1282" max="1282" width="31" customWidth="1"/>
    <col min="1537" max="1537" width="7.7109375" bestFit="1" customWidth="1"/>
    <col min="1538" max="1538" width="31" customWidth="1"/>
    <col min="1793" max="1793" width="7.7109375" bestFit="1" customWidth="1"/>
    <col min="1794" max="1794" width="31" customWidth="1"/>
    <col min="2049" max="2049" width="7.7109375" bestFit="1" customWidth="1"/>
    <col min="2050" max="2050" width="31" customWidth="1"/>
    <col min="2305" max="2305" width="7.7109375" bestFit="1" customWidth="1"/>
    <col min="2306" max="2306" width="31" customWidth="1"/>
    <col min="2561" max="2561" width="7.7109375" bestFit="1" customWidth="1"/>
    <col min="2562" max="2562" width="31" customWidth="1"/>
    <col min="2817" max="2817" width="7.7109375" bestFit="1" customWidth="1"/>
    <col min="2818" max="2818" width="31" customWidth="1"/>
    <col min="3073" max="3073" width="7.7109375" bestFit="1" customWidth="1"/>
    <col min="3074" max="3074" width="31" customWidth="1"/>
    <col min="3329" max="3329" width="7.7109375" bestFit="1" customWidth="1"/>
    <col min="3330" max="3330" width="31" customWidth="1"/>
    <col min="3585" max="3585" width="7.7109375" bestFit="1" customWidth="1"/>
    <col min="3586" max="3586" width="31" customWidth="1"/>
    <col min="3841" max="3841" width="7.7109375" bestFit="1" customWidth="1"/>
    <col min="3842" max="3842" width="31" customWidth="1"/>
    <col min="4097" max="4097" width="7.7109375" bestFit="1" customWidth="1"/>
    <col min="4098" max="4098" width="31" customWidth="1"/>
    <col min="4353" max="4353" width="7.7109375" bestFit="1" customWidth="1"/>
    <col min="4354" max="4354" width="31" customWidth="1"/>
    <col min="4609" max="4609" width="7.7109375" bestFit="1" customWidth="1"/>
    <col min="4610" max="4610" width="31" customWidth="1"/>
    <col min="4865" max="4865" width="7.7109375" bestFit="1" customWidth="1"/>
    <col min="4866" max="4866" width="31" customWidth="1"/>
    <col min="5121" max="5121" width="7.7109375" bestFit="1" customWidth="1"/>
    <col min="5122" max="5122" width="31" customWidth="1"/>
    <col min="5377" max="5377" width="7.7109375" bestFit="1" customWidth="1"/>
    <col min="5378" max="5378" width="31" customWidth="1"/>
    <col min="5633" max="5633" width="7.7109375" bestFit="1" customWidth="1"/>
    <col min="5634" max="5634" width="31" customWidth="1"/>
    <col min="5889" max="5889" width="7.7109375" bestFit="1" customWidth="1"/>
    <col min="5890" max="5890" width="31" customWidth="1"/>
    <col min="6145" max="6145" width="7.7109375" bestFit="1" customWidth="1"/>
    <col min="6146" max="6146" width="31" customWidth="1"/>
    <col min="6401" max="6401" width="7.7109375" bestFit="1" customWidth="1"/>
    <col min="6402" max="6402" width="31" customWidth="1"/>
    <col min="6657" max="6657" width="7.7109375" bestFit="1" customWidth="1"/>
    <col min="6658" max="6658" width="31" customWidth="1"/>
    <col min="6913" max="6913" width="7.7109375" bestFit="1" customWidth="1"/>
    <col min="6914" max="6914" width="31" customWidth="1"/>
    <col min="7169" max="7169" width="7.7109375" bestFit="1" customWidth="1"/>
    <col min="7170" max="7170" width="31" customWidth="1"/>
    <col min="7425" max="7425" width="7.7109375" bestFit="1" customWidth="1"/>
    <col min="7426" max="7426" width="31" customWidth="1"/>
    <col min="7681" max="7681" width="7.7109375" bestFit="1" customWidth="1"/>
    <col min="7682" max="7682" width="31" customWidth="1"/>
    <col min="7937" max="7937" width="7.7109375" bestFit="1" customWidth="1"/>
    <col min="7938" max="7938" width="31" customWidth="1"/>
    <col min="8193" max="8193" width="7.7109375" bestFit="1" customWidth="1"/>
    <col min="8194" max="8194" width="31" customWidth="1"/>
    <col min="8449" max="8449" width="7.7109375" bestFit="1" customWidth="1"/>
    <col min="8450" max="8450" width="31" customWidth="1"/>
    <col min="8705" max="8705" width="7.7109375" bestFit="1" customWidth="1"/>
    <col min="8706" max="8706" width="31" customWidth="1"/>
    <col min="8961" max="8961" width="7.7109375" bestFit="1" customWidth="1"/>
    <col min="8962" max="8962" width="31" customWidth="1"/>
    <col min="9217" max="9217" width="7.7109375" bestFit="1" customWidth="1"/>
    <col min="9218" max="9218" width="31" customWidth="1"/>
    <col min="9473" max="9473" width="7.7109375" bestFit="1" customWidth="1"/>
    <col min="9474" max="9474" width="31" customWidth="1"/>
    <col min="9729" max="9729" width="7.7109375" bestFit="1" customWidth="1"/>
    <col min="9730" max="9730" width="31" customWidth="1"/>
    <col min="9985" max="9985" width="7.7109375" bestFit="1" customWidth="1"/>
    <col min="9986" max="9986" width="31" customWidth="1"/>
    <col min="10241" max="10241" width="7.7109375" bestFit="1" customWidth="1"/>
    <col min="10242" max="10242" width="31" customWidth="1"/>
    <col min="10497" max="10497" width="7.7109375" bestFit="1" customWidth="1"/>
    <col min="10498" max="10498" width="31" customWidth="1"/>
    <col min="10753" max="10753" width="7.7109375" bestFit="1" customWidth="1"/>
    <col min="10754" max="10754" width="31" customWidth="1"/>
    <col min="11009" max="11009" width="7.7109375" bestFit="1" customWidth="1"/>
    <col min="11010" max="11010" width="31" customWidth="1"/>
    <col min="11265" max="11265" width="7.7109375" bestFit="1" customWidth="1"/>
    <col min="11266" max="11266" width="31" customWidth="1"/>
    <col min="11521" max="11521" width="7.7109375" bestFit="1" customWidth="1"/>
    <col min="11522" max="11522" width="31" customWidth="1"/>
    <col min="11777" max="11777" width="7.7109375" bestFit="1" customWidth="1"/>
    <col min="11778" max="11778" width="31" customWidth="1"/>
    <col min="12033" max="12033" width="7.7109375" bestFit="1" customWidth="1"/>
    <col min="12034" max="12034" width="31" customWidth="1"/>
    <col min="12289" max="12289" width="7.7109375" bestFit="1" customWidth="1"/>
    <col min="12290" max="12290" width="31" customWidth="1"/>
    <col min="12545" max="12545" width="7.7109375" bestFit="1" customWidth="1"/>
    <col min="12546" max="12546" width="31" customWidth="1"/>
    <col min="12801" max="12801" width="7.7109375" bestFit="1" customWidth="1"/>
    <col min="12802" max="12802" width="31" customWidth="1"/>
    <col min="13057" max="13057" width="7.7109375" bestFit="1" customWidth="1"/>
    <col min="13058" max="13058" width="31" customWidth="1"/>
    <col min="13313" max="13313" width="7.7109375" bestFit="1" customWidth="1"/>
    <col min="13314" max="13314" width="31" customWidth="1"/>
    <col min="13569" max="13569" width="7.7109375" bestFit="1" customWidth="1"/>
    <col min="13570" max="13570" width="31" customWidth="1"/>
    <col min="13825" max="13825" width="7.7109375" bestFit="1" customWidth="1"/>
    <col min="13826" max="13826" width="31" customWidth="1"/>
    <col min="14081" max="14081" width="7.7109375" bestFit="1" customWidth="1"/>
    <col min="14082" max="14082" width="31" customWidth="1"/>
    <col min="14337" max="14337" width="7.7109375" bestFit="1" customWidth="1"/>
    <col min="14338" max="14338" width="31" customWidth="1"/>
    <col min="14593" max="14593" width="7.7109375" bestFit="1" customWidth="1"/>
    <col min="14594" max="14594" width="31" customWidth="1"/>
    <col min="14849" max="14849" width="7.7109375" bestFit="1" customWidth="1"/>
    <col min="14850" max="14850" width="31" customWidth="1"/>
    <col min="15105" max="15105" width="7.7109375" bestFit="1" customWidth="1"/>
    <col min="15106" max="15106" width="31" customWidth="1"/>
    <col min="15361" max="15361" width="7.7109375" bestFit="1" customWidth="1"/>
    <col min="15362" max="15362" width="31" customWidth="1"/>
    <col min="15617" max="15617" width="7.7109375" bestFit="1" customWidth="1"/>
    <col min="15618" max="15618" width="31" customWidth="1"/>
    <col min="15873" max="15873" width="7.7109375" bestFit="1" customWidth="1"/>
    <col min="15874" max="15874" width="31" customWidth="1"/>
    <col min="16129" max="16129" width="7.7109375" bestFit="1" customWidth="1"/>
    <col min="16130" max="16130" width="31" customWidth="1"/>
  </cols>
  <sheetData>
    <row r="1" spans="1:2" ht="31.5" customHeight="1" thickBot="1" x14ac:dyDescent="0.25">
      <c r="A1" s="147" t="s">
        <v>518</v>
      </c>
      <c r="B1" s="148"/>
    </row>
    <row r="2" spans="1:2" ht="15.75" x14ac:dyDescent="0.2">
      <c r="A2" s="97"/>
      <c r="B2" s="97"/>
    </row>
    <row r="3" spans="1:2" ht="15.75" x14ac:dyDescent="0.2">
      <c r="A3" s="98" t="s">
        <v>519</v>
      </c>
      <c r="B3" s="98" t="s">
        <v>520</v>
      </c>
    </row>
    <row r="4" spans="1:2" ht="15" customHeight="1" x14ac:dyDescent="0.2">
      <c r="A4" s="99">
        <v>104</v>
      </c>
      <c r="B4" s="100" t="s">
        <v>521</v>
      </c>
    </row>
    <row r="5" spans="1:2" ht="15" customHeight="1" x14ac:dyDescent="0.2">
      <c r="A5" s="99">
        <v>107</v>
      </c>
      <c r="B5" s="100" t="s">
        <v>522</v>
      </c>
    </row>
    <row r="6" spans="1:2" ht="15" customHeight="1" x14ac:dyDescent="0.2">
      <c r="A6" s="99">
        <v>166</v>
      </c>
      <c r="B6" s="100" t="s">
        <v>523</v>
      </c>
    </row>
    <row r="7" spans="1:2" ht="15" customHeight="1" x14ac:dyDescent="0.2">
      <c r="A7" s="99">
        <v>172</v>
      </c>
      <c r="B7" s="100" t="s">
        <v>524</v>
      </c>
    </row>
    <row r="8" spans="1:2" ht="15" customHeight="1" x14ac:dyDescent="0.2">
      <c r="A8" s="99">
        <v>205</v>
      </c>
      <c r="B8" s="100" t="s">
        <v>525</v>
      </c>
    </row>
    <row r="9" spans="1:2" ht="15" customHeight="1" x14ac:dyDescent="0.2">
      <c r="A9" s="99">
        <v>211</v>
      </c>
      <c r="B9" s="100" t="s">
        <v>526</v>
      </c>
    </row>
    <row r="10" spans="1:2" ht="15" customHeight="1" x14ac:dyDescent="0.2">
      <c r="A10" s="99">
        <v>228</v>
      </c>
      <c r="B10" s="100" t="s">
        <v>527</v>
      </c>
    </row>
    <row r="11" spans="1:2" ht="15" customHeight="1" x14ac:dyDescent="0.2">
      <c r="A11" s="99">
        <v>309</v>
      </c>
      <c r="B11" s="100" t="s">
        <v>528</v>
      </c>
    </row>
    <row r="12" spans="1:2" ht="15" customHeight="1" x14ac:dyDescent="0.2">
      <c r="A12" s="99">
        <v>314</v>
      </c>
      <c r="B12" s="100" t="s">
        <v>529</v>
      </c>
    </row>
    <row r="13" spans="1:2" ht="15" customHeight="1" x14ac:dyDescent="0.2">
      <c r="A13" s="99">
        <v>318</v>
      </c>
      <c r="B13" s="100" t="s">
        <v>530</v>
      </c>
    </row>
    <row r="14" spans="1:2" ht="15" customHeight="1" x14ac:dyDescent="0.2">
      <c r="A14" s="99">
        <v>349</v>
      </c>
      <c r="B14" s="100" t="s">
        <v>531</v>
      </c>
    </row>
    <row r="15" spans="1:2" ht="15" customHeight="1" x14ac:dyDescent="0.2">
      <c r="A15" s="99">
        <v>351</v>
      </c>
      <c r="B15" s="100" t="s">
        <v>532</v>
      </c>
    </row>
    <row r="16" spans="1:2" ht="15" customHeight="1" x14ac:dyDescent="0.2">
      <c r="A16" s="99">
        <v>360</v>
      </c>
      <c r="B16" s="100" t="s">
        <v>533</v>
      </c>
    </row>
    <row r="17" spans="1:2" ht="15" customHeight="1" x14ac:dyDescent="0.2">
      <c r="A17" s="99">
        <v>369</v>
      </c>
      <c r="B17" s="100" t="s">
        <v>534</v>
      </c>
    </row>
    <row r="18" spans="1:2" ht="15" customHeight="1" x14ac:dyDescent="0.2">
      <c r="A18" s="99">
        <v>433</v>
      </c>
      <c r="B18" s="100" t="s">
        <v>535</v>
      </c>
    </row>
    <row r="19" spans="1:2" ht="15" customHeight="1" x14ac:dyDescent="0.2">
      <c r="A19" s="99">
        <v>435</v>
      </c>
      <c r="B19" s="100" t="s">
        <v>536</v>
      </c>
    </row>
    <row r="20" spans="1:2" ht="15" customHeight="1" x14ac:dyDescent="0.2">
      <c r="A20" s="99">
        <v>459</v>
      </c>
      <c r="B20" s="100" t="s">
        <v>537</v>
      </c>
    </row>
    <row r="21" spans="1:2" ht="15" customHeight="1" x14ac:dyDescent="0.2">
      <c r="A21" s="99">
        <v>525</v>
      </c>
      <c r="B21" s="100" t="s">
        <v>538</v>
      </c>
    </row>
    <row r="22" spans="1:2" ht="15" customHeight="1" x14ac:dyDescent="0.2">
      <c r="A22" s="99">
        <v>570</v>
      </c>
      <c r="B22" s="100" t="s">
        <v>539</v>
      </c>
    </row>
    <row r="23" spans="1:2" ht="15" customHeight="1" x14ac:dyDescent="0.2">
      <c r="A23" s="99">
        <v>621</v>
      </c>
      <c r="B23" s="100" t="s">
        <v>540</v>
      </c>
    </row>
    <row r="24" spans="1:2" ht="15" customHeight="1" x14ac:dyDescent="0.2">
      <c r="A24" s="99">
        <v>623</v>
      </c>
      <c r="B24" s="100" t="s">
        <v>541</v>
      </c>
    </row>
    <row r="25" spans="1:2" ht="15" customHeight="1" x14ac:dyDescent="0.2">
      <c r="A25" s="99">
        <v>630</v>
      </c>
      <c r="B25" s="100" t="s">
        <v>542</v>
      </c>
    </row>
    <row r="26" spans="1:2" ht="15" customHeight="1" x14ac:dyDescent="0.2">
      <c r="A26" s="99">
        <v>654</v>
      </c>
      <c r="B26" s="100" t="s">
        <v>543</v>
      </c>
    </row>
    <row r="27" spans="1:2" ht="15" customHeight="1" x14ac:dyDescent="0.2">
      <c r="A27" s="99">
        <v>663</v>
      </c>
      <c r="B27" s="100" t="s">
        <v>544</v>
      </c>
    </row>
    <row r="28" spans="1:2" ht="15" customHeight="1" x14ac:dyDescent="0.2">
      <c r="A28" s="99">
        <v>708</v>
      </c>
      <c r="B28" s="100" t="s">
        <v>545</v>
      </c>
    </row>
    <row r="29" spans="1:2" ht="15" customHeight="1" x14ac:dyDescent="0.2">
      <c r="A29" s="99">
        <v>737</v>
      </c>
      <c r="B29" s="100" t="s">
        <v>546</v>
      </c>
    </row>
    <row r="30" spans="1:2" ht="15" customHeight="1" x14ac:dyDescent="0.2">
      <c r="A30" s="99">
        <v>775</v>
      </c>
      <c r="B30" s="100" t="s">
        <v>547</v>
      </c>
    </row>
    <row r="31" spans="1:2" ht="15" customHeight="1" x14ac:dyDescent="0.2">
      <c r="A31" s="99">
        <v>831</v>
      </c>
      <c r="B31" s="100" t="s">
        <v>548</v>
      </c>
    </row>
    <row r="32" spans="1:2" ht="15" customHeight="1" x14ac:dyDescent="0.2">
      <c r="A32" s="99">
        <v>874</v>
      </c>
      <c r="B32" s="100" t="s">
        <v>549</v>
      </c>
    </row>
    <row r="33" spans="1:2" ht="15" customHeight="1" x14ac:dyDescent="0.2">
      <c r="A33" s="99">
        <v>924</v>
      </c>
      <c r="B33" s="100" t="s">
        <v>550</v>
      </c>
    </row>
    <row r="34" spans="1:2" ht="15" customHeight="1" x14ac:dyDescent="0.2">
      <c r="A34" s="99">
        <v>932</v>
      </c>
      <c r="B34" s="100" t="s">
        <v>551</v>
      </c>
    </row>
    <row r="35" spans="1:2" ht="15" customHeight="1" x14ac:dyDescent="0.2">
      <c r="A35" s="99">
        <v>943</v>
      </c>
      <c r="B35" s="100" t="s">
        <v>552</v>
      </c>
    </row>
    <row r="36" spans="1:2" ht="15" customHeight="1" x14ac:dyDescent="0.2">
      <c r="A36" s="99">
        <v>948</v>
      </c>
      <c r="B36" s="100" t="s">
        <v>553</v>
      </c>
    </row>
    <row r="37" spans="1:2" ht="15" customHeight="1" x14ac:dyDescent="0.2">
      <c r="A37" s="99">
        <v>1015</v>
      </c>
      <c r="B37" s="100" t="s">
        <v>554</v>
      </c>
    </row>
    <row r="38" spans="1:2" ht="15" customHeight="1" x14ac:dyDescent="0.2">
      <c r="A38" s="99">
        <v>1029</v>
      </c>
      <c r="B38" s="100" t="s">
        <v>555</v>
      </c>
    </row>
    <row r="39" spans="1:2" ht="15" customHeight="1" x14ac:dyDescent="0.2">
      <c r="A39" s="99">
        <v>1034</v>
      </c>
      <c r="B39" s="100" t="s">
        <v>556</v>
      </c>
    </row>
    <row r="40" spans="1:2" ht="15" customHeight="1" x14ac:dyDescent="0.2">
      <c r="A40" s="99">
        <v>1047</v>
      </c>
      <c r="B40" s="100" t="s">
        <v>557</v>
      </c>
    </row>
    <row r="41" spans="1:2" ht="15" customHeight="1" x14ac:dyDescent="0.2">
      <c r="A41" s="99">
        <v>1061</v>
      </c>
      <c r="B41" s="100" t="s">
        <v>558</v>
      </c>
    </row>
    <row r="42" spans="1:2" ht="15" customHeight="1" x14ac:dyDescent="0.2">
      <c r="A42" s="99">
        <v>1062</v>
      </c>
      <c r="B42" s="100" t="s">
        <v>559</v>
      </c>
    </row>
    <row r="43" spans="1:2" ht="15" customHeight="1" x14ac:dyDescent="0.2">
      <c r="A43" s="99">
        <v>1102</v>
      </c>
      <c r="B43" s="100" t="s">
        <v>560</v>
      </c>
    </row>
    <row r="44" spans="1:2" ht="15" customHeight="1" x14ac:dyDescent="0.2">
      <c r="A44" s="99">
        <v>1106</v>
      </c>
      <c r="B44" s="100" t="s">
        <v>561</v>
      </c>
    </row>
    <row r="45" spans="1:2" ht="15" customHeight="1" x14ac:dyDescent="0.2">
      <c r="A45" s="99">
        <v>1110</v>
      </c>
      <c r="B45" s="100" t="s">
        <v>562</v>
      </c>
    </row>
    <row r="46" spans="1:2" ht="15" customHeight="1" x14ac:dyDescent="0.2">
      <c r="A46" s="99">
        <v>1117</v>
      </c>
      <c r="B46" s="100" t="s">
        <v>563</v>
      </c>
    </row>
    <row r="47" spans="1:2" ht="15" customHeight="1" x14ac:dyDescent="0.2">
      <c r="A47" s="99">
        <v>1127</v>
      </c>
      <c r="B47" s="100" t="s">
        <v>564</v>
      </c>
    </row>
    <row r="48" spans="1:2" ht="15" customHeight="1" x14ac:dyDescent="0.2">
      <c r="A48" s="99">
        <v>1139</v>
      </c>
      <c r="B48" s="100" t="s">
        <v>565</v>
      </c>
    </row>
    <row r="49" spans="1:2" ht="15" customHeight="1" x14ac:dyDescent="0.2">
      <c r="A49" s="99">
        <v>1146</v>
      </c>
      <c r="B49" s="100" t="s">
        <v>566</v>
      </c>
    </row>
    <row r="50" spans="1:2" ht="15" customHeight="1" x14ac:dyDescent="0.2">
      <c r="A50" s="99">
        <v>1156</v>
      </c>
      <c r="B50" s="100" t="s">
        <v>567</v>
      </c>
    </row>
    <row r="51" spans="1:2" ht="15" customHeight="1" x14ac:dyDescent="0.2">
      <c r="A51" s="99">
        <v>1216</v>
      </c>
      <c r="B51" s="100" t="s">
        <v>568</v>
      </c>
    </row>
    <row r="52" spans="1:2" ht="15" customHeight="1" x14ac:dyDescent="0.2">
      <c r="A52" s="99">
        <v>1253</v>
      </c>
      <c r="B52" s="100" t="s">
        <v>569</v>
      </c>
    </row>
    <row r="53" spans="1:2" ht="15" customHeight="1" x14ac:dyDescent="0.2">
      <c r="A53" s="99">
        <v>1258</v>
      </c>
      <c r="B53" s="100" t="s">
        <v>570</v>
      </c>
    </row>
    <row r="54" spans="1:2" ht="15" customHeight="1" x14ac:dyDescent="0.2">
      <c r="A54" s="99">
        <v>1312</v>
      </c>
      <c r="B54" s="100" t="s">
        <v>571</v>
      </c>
    </row>
    <row r="55" spans="1:2" ht="15" customHeight="1" x14ac:dyDescent="0.2">
      <c r="A55" s="99">
        <v>1313</v>
      </c>
      <c r="B55" s="100" t="s">
        <v>572</v>
      </c>
    </row>
    <row r="56" spans="1:2" ht="15" customHeight="1" x14ac:dyDescent="0.2">
      <c r="A56" s="99">
        <v>1319</v>
      </c>
      <c r="B56" s="100" t="s">
        <v>573</v>
      </c>
    </row>
    <row r="57" spans="1:2" ht="15" customHeight="1" x14ac:dyDescent="0.2">
      <c r="A57" s="99">
        <v>1336</v>
      </c>
      <c r="B57" s="100" t="s">
        <v>574</v>
      </c>
    </row>
    <row r="58" spans="1:2" ht="15" customHeight="1" x14ac:dyDescent="0.2">
      <c r="A58" s="99">
        <v>1341</v>
      </c>
      <c r="B58" s="100" t="s">
        <v>575</v>
      </c>
    </row>
    <row r="59" spans="1:2" ht="15" customHeight="1" x14ac:dyDescent="0.2">
      <c r="A59" s="99">
        <v>1350</v>
      </c>
      <c r="B59" s="100" t="s">
        <v>576</v>
      </c>
    </row>
    <row r="60" spans="1:2" ht="15" customHeight="1" x14ac:dyDescent="0.2">
      <c r="A60" s="99">
        <v>1355</v>
      </c>
      <c r="B60" s="100" t="s">
        <v>577</v>
      </c>
    </row>
    <row r="61" spans="1:2" ht="15" customHeight="1" x14ac:dyDescent="0.2">
      <c r="A61" s="99">
        <v>1357</v>
      </c>
      <c r="B61" s="100" t="s">
        <v>578</v>
      </c>
    </row>
    <row r="62" spans="1:2" ht="15" customHeight="1" x14ac:dyDescent="0.2">
      <c r="A62" s="99">
        <v>1367</v>
      </c>
      <c r="B62" s="100" t="s">
        <v>579</v>
      </c>
    </row>
    <row r="63" spans="1:2" ht="15" customHeight="1" x14ac:dyDescent="0.2">
      <c r="A63" s="99">
        <v>1422</v>
      </c>
      <c r="B63" s="100" t="s">
        <v>580</v>
      </c>
    </row>
    <row r="64" spans="1:2" ht="15" customHeight="1" x14ac:dyDescent="0.2">
      <c r="A64" s="99">
        <v>1426</v>
      </c>
      <c r="B64" s="100" t="s">
        <v>581</v>
      </c>
    </row>
    <row r="65" spans="1:2" ht="15" customHeight="1" x14ac:dyDescent="0.2">
      <c r="A65" s="99">
        <v>1438</v>
      </c>
      <c r="B65" s="100" t="s">
        <v>582</v>
      </c>
    </row>
    <row r="66" spans="1:2" ht="15" customHeight="1" x14ac:dyDescent="0.2">
      <c r="A66" s="99">
        <v>1440</v>
      </c>
      <c r="B66" s="100" t="s">
        <v>583</v>
      </c>
    </row>
    <row r="67" spans="1:2" ht="15" customHeight="1" x14ac:dyDescent="0.2">
      <c r="A67" s="99">
        <v>1442</v>
      </c>
      <c r="B67" s="100" t="s">
        <v>584</v>
      </c>
    </row>
    <row r="68" spans="1:2" ht="15" customHeight="1" x14ac:dyDescent="0.2">
      <c r="A68" s="99">
        <v>1445</v>
      </c>
      <c r="B68" s="100" t="s">
        <v>585</v>
      </c>
    </row>
    <row r="69" spans="1:2" ht="15" customHeight="1" x14ac:dyDescent="0.2">
      <c r="A69" s="99">
        <v>1464</v>
      </c>
      <c r="B69" s="100" t="s">
        <v>586</v>
      </c>
    </row>
    <row r="70" spans="1:2" ht="15" customHeight="1" x14ac:dyDescent="0.2">
      <c r="A70" s="99">
        <v>1471</v>
      </c>
      <c r="B70" s="100" t="s">
        <v>587</v>
      </c>
    </row>
    <row r="71" spans="1:2" ht="15" customHeight="1" x14ac:dyDescent="0.2">
      <c r="A71" s="99">
        <v>1503</v>
      </c>
      <c r="B71" s="100" t="s">
        <v>588</v>
      </c>
    </row>
    <row r="72" spans="1:2" ht="15" customHeight="1" x14ac:dyDescent="0.2">
      <c r="A72" s="99">
        <v>1544</v>
      </c>
      <c r="B72" s="100" t="s">
        <v>589</v>
      </c>
    </row>
    <row r="73" spans="1:2" ht="15" customHeight="1" x14ac:dyDescent="0.2">
      <c r="A73" s="99">
        <v>1552</v>
      </c>
      <c r="B73" s="100" t="s">
        <v>590</v>
      </c>
    </row>
    <row r="74" spans="1:2" ht="15" customHeight="1" x14ac:dyDescent="0.2">
      <c r="A74" s="99">
        <v>1565</v>
      </c>
      <c r="B74" s="100" t="s">
        <v>591</v>
      </c>
    </row>
    <row r="75" spans="1:2" ht="15" customHeight="1" x14ac:dyDescent="0.2">
      <c r="A75" s="99">
        <v>1668</v>
      </c>
      <c r="B75" s="100" t="s">
        <v>592</v>
      </c>
    </row>
    <row r="76" spans="1:2" ht="15" customHeight="1" x14ac:dyDescent="0.2">
      <c r="A76" s="99">
        <v>1701</v>
      </c>
      <c r="B76" s="100" t="s">
        <v>593</v>
      </c>
    </row>
    <row r="77" spans="1:2" ht="15" customHeight="1" x14ac:dyDescent="0.2">
      <c r="A77" s="99">
        <v>1720</v>
      </c>
      <c r="B77" s="100" t="s">
        <v>594</v>
      </c>
    </row>
    <row r="78" spans="1:2" ht="15" customHeight="1" x14ac:dyDescent="0.2">
      <c r="A78" s="99">
        <v>1773</v>
      </c>
      <c r="B78" s="100" t="s">
        <v>595</v>
      </c>
    </row>
  </sheetData>
  <mergeCells count="1">
    <mergeCell ref="A1:B1"/>
  </mergeCell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showGridLines="0" topLeftCell="A121" zoomScale="110" zoomScaleNormal="110" workbookViewId="0">
      <selection activeCell="J28" sqref="J28"/>
    </sheetView>
  </sheetViews>
  <sheetFormatPr baseColWidth="10" defaultColWidth="9.140625" defaultRowHeight="12.75" x14ac:dyDescent="0.2"/>
  <cols>
    <col min="1" max="1025" width="9.140625" style="105"/>
  </cols>
  <sheetData>
    <row r="1" spans="1:2" x14ac:dyDescent="0.2">
      <c r="A1" s="105" t="s">
        <v>602</v>
      </c>
    </row>
    <row r="3" spans="1:2" x14ac:dyDescent="0.2">
      <c r="A3" s="105">
        <v>1</v>
      </c>
      <c r="B3" s="105" t="s">
        <v>603</v>
      </c>
    </row>
    <row r="6" spans="1:2" x14ac:dyDescent="0.2">
      <c r="B6" s="105" t="s">
        <v>604</v>
      </c>
    </row>
    <row r="8" spans="1:2" x14ac:dyDescent="0.2">
      <c r="B8" s="105" t="s">
        <v>605</v>
      </c>
    </row>
    <row r="32" spans="2:2" x14ac:dyDescent="0.2">
      <c r="B32" s="105" t="s">
        <v>606</v>
      </c>
    </row>
    <row r="49" spans="2:2" x14ac:dyDescent="0.2">
      <c r="B49" s="106" t="s">
        <v>607</v>
      </c>
    </row>
    <row r="66" spans="1:2" x14ac:dyDescent="0.2">
      <c r="A66" s="105">
        <v>2</v>
      </c>
      <c r="B66" s="105" t="s">
        <v>608</v>
      </c>
    </row>
    <row r="84" spans="1:2" x14ac:dyDescent="0.2">
      <c r="A84" s="105">
        <v>3</v>
      </c>
      <c r="B84" s="105" t="s">
        <v>609</v>
      </c>
    </row>
    <row r="89" spans="1:2" x14ac:dyDescent="0.2">
      <c r="A89" s="105">
        <v>4</v>
      </c>
      <c r="B89" s="105" t="s">
        <v>610</v>
      </c>
    </row>
    <row r="97" spans="1:13" x14ac:dyDescent="0.2">
      <c r="B97" s="105" t="s">
        <v>611</v>
      </c>
      <c r="D97" s="105" t="s">
        <v>612</v>
      </c>
      <c r="F97" s="105" t="s">
        <v>613</v>
      </c>
      <c r="H97" s="107" t="s">
        <v>614</v>
      </c>
    </row>
    <row r="98" spans="1:13" x14ac:dyDescent="0.2">
      <c r="B98" s="105" t="s">
        <v>615</v>
      </c>
      <c r="D98" s="105" t="s">
        <v>612</v>
      </c>
      <c r="F98" s="105" t="s">
        <v>613</v>
      </c>
      <c r="H98" s="107" t="s">
        <v>614</v>
      </c>
    </row>
    <row r="101" spans="1:13" x14ac:dyDescent="0.2">
      <c r="B101" s="105" t="s">
        <v>616</v>
      </c>
      <c r="M101" s="107" t="s">
        <v>614</v>
      </c>
    </row>
    <row r="106" spans="1:13" x14ac:dyDescent="0.2">
      <c r="A106" s="105">
        <v>5</v>
      </c>
      <c r="B106" s="105" t="s">
        <v>617</v>
      </c>
    </row>
    <row r="126" spans="2:2" x14ac:dyDescent="0.2">
      <c r="B126" s="105" t="s">
        <v>618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</vt:i4>
      </vt:variant>
    </vt:vector>
  </HeadingPairs>
  <TitlesOfParts>
    <vt:vector size="25" baseType="lpstr">
      <vt:lpstr>RM PSL 2022</vt:lpstr>
      <vt:lpstr>RM PSL 2021 _ 10.2021</vt:lpstr>
      <vt:lpstr>RM PSL 2021 _ nvo fto</vt:lpstr>
      <vt:lpstr>RM PSL 2021</vt:lpstr>
      <vt:lpstr>BASE DE DATOS- CLIENTES</vt:lpstr>
      <vt:lpstr>BASE DE DATOS-TRANSPORTISTAS</vt:lpstr>
      <vt:lpstr>Tabla Anexa 1-Depart.Trasp.</vt:lpstr>
      <vt:lpstr>Tabla Anexa 1-localidad Cli</vt:lpstr>
      <vt:lpstr>instructivo</vt:lpstr>
      <vt:lpstr>'RM PSL 2021'!_FilterDatabase_0</vt:lpstr>
      <vt:lpstr>'RM PSL 2021 _ 10.2021'!_FilterDatabase_0</vt:lpstr>
      <vt:lpstr>'RM PSL 2021 _ nvo fto'!_FilterDatabase_0</vt:lpstr>
      <vt:lpstr>'RM PSL 2022'!_FilterDatabase_0</vt:lpstr>
      <vt:lpstr>'RM PSL 2021'!_FilterDatabase_0_0</vt:lpstr>
      <vt:lpstr>'RM PSL 2021 _ 10.2021'!_FilterDatabase_0_0</vt:lpstr>
      <vt:lpstr>'RM PSL 2021 _ nvo fto'!_FilterDatabase_0_0</vt:lpstr>
      <vt:lpstr>'RM PSL 2022'!_FilterDatabase_0_0</vt:lpstr>
      <vt:lpstr>'RM PSL 2021'!_FilterDatabase_0_0_0</vt:lpstr>
      <vt:lpstr>'RM PSL 2021 _ 10.2021'!_FilterDatabase_0_0_0</vt:lpstr>
      <vt:lpstr>'RM PSL 2021 _ nvo fto'!_FilterDatabase_0_0_0</vt:lpstr>
      <vt:lpstr>'RM PSL 2022'!_FilterDatabase_0_0_0</vt:lpstr>
      <vt:lpstr>'RM PSL 2021'!aa</vt:lpstr>
      <vt:lpstr>'RM PSL 2021 _ 10.2021'!aa</vt:lpstr>
      <vt:lpstr>'RM PSL 2021 _ nvo fto'!aa</vt:lpstr>
      <vt:lpstr>'RM PSL 2022'!aa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Caniglia</dc:creator>
  <cp:lastModifiedBy>Eloy Caniglia</cp:lastModifiedBy>
  <dcterms:created xsi:type="dcterms:W3CDTF">2020-05-13T21:31:29Z</dcterms:created>
  <dcterms:modified xsi:type="dcterms:W3CDTF">2022-09-13T14:08:17Z</dcterms:modified>
</cp:coreProperties>
</file>