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D48A77A-7694-4455-8FC0-DEA5A2DDF8DD}" xr6:coauthVersionLast="47" xr6:coauthVersionMax="47" xr10:uidLastSave="{00000000-0000-0000-0000-000000000000}"/>
  <bookViews>
    <workbookView xWindow="-108" yWindow="-108" windowWidth="23256" windowHeight="12456" xr2:uid="{75B4F029-9B38-4B4B-A16E-D4117F3113BA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I43" i="1"/>
  <c r="H43" i="1"/>
  <c r="G43" i="1"/>
  <c r="F43" i="1"/>
  <c r="E43" i="1"/>
  <c r="D43" i="1"/>
  <c r="C43" i="1"/>
  <c r="B43" i="1"/>
  <c r="L43" i="1"/>
  <c r="C42" i="1"/>
  <c r="D42" i="1"/>
  <c r="E42" i="1"/>
  <c r="F42" i="1"/>
  <c r="G42" i="1"/>
  <c r="H42" i="1"/>
  <c r="I42" i="1"/>
  <c r="J42" i="1"/>
  <c r="B42" i="1"/>
  <c r="C37" i="1"/>
  <c r="B37" i="1"/>
  <c r="J13" i="1"/>
  <c r="I13" i="1"/>
  <c r="H13" i="1"/>
  <c r="G13" i="1"/>
  <c r="F13" i="1"/>
  <c r="E13" i="1"/>
  <c r="D13" i="1"/>
  <c r="C13" i="1"/>
  <c r="B13" i="1"/>
  <c r="B27" i="1"/>
  <c r="J27" i="1"/>
  <c r="J37" i="1" s="1"/>
  <c r="I27" i="1"/>
  <c r="I37" i="1" s="1"/>
  <c r="H27" i="1"/>
  <c r="H37" i="1" s="1"/>
  <c r="G27" i="1"/>
  <c r="G37" i="1" s="1"/>
  <c r="F27" i="1"/>
  <c r="F37" i="1" s="1"/>
  <c r="E27" i="1"/>
  <c r="E37" i="1" s="1"/>
  <c r="D27" i="1"/>
  <c r="D37" i="1" s="1"/>
  <c r="C27" i="1"/>
  <c r="L38" i="1" l="1"/>
  <c r="G38" i="1" s="1"/>
  <c r="G14" i="1"/>
  <c r="J14" i="1"/>
  <c r="F28" i="1"/>
  <c r="J28" i="1"/>
  <c r="G28" i="1"/>
  <c r="I28" i="1"/>
  <c r="H28" i="1"/>
  <c r="E14" i="1"/>
  <c r="F14" i="1"/>
  <c r="H14" i="1"/>
  <c r="I14" i="1"/>
  <c r="E28" i="1"/>
  <c r="E38" i="1" l="1"/>
  <c r="F38" i="1"/>
  <c r="D38" i="1"/>
  <c r="J38" i="1"/>
  <c r="C38" i="1"/>
  <c r="H38" i="1"/>
  <c r="B38" i="1"/>
  <c r="I38" i="1"/>
  <c r="L28" i="1"/>
  <c r="L14" i="1"/>
</calcChain>
</file>

<file path=xl/sharedStrings.xml><?xml version="1.0" encoding="utf-8"?>
<sst xmlns="http://schemas.openxmlformats.org/spreadsheetml/2006/main" count="33" uniqueCount="19">
  <si>
    <t>Сортировка Шелла</t>
  </si>
  <si>
    <t>№ теста</t>
  </si>
  <si>
    <t>среднее</t>
  </si>
  <si>
    <t>коэфф</t>
  </si>
  <si>
    <t>Сортировка слияниями</t>
  </si>
  <si>
    <t>Лучшее время:</t>
  </si>
  <si>
    <t>O(n log n)</t>
  </si>
  <si>
    <t>Худшее время:</t>
  </si>
  <si>
    <t>-</t>
  </si>
  <si>
    <t>O(n log^2 n)</t>
  </si>
  <si>
    <t>O(n^2)</t>
  </si>
  <si>
    <t>Графики</t>
  </si>
  <si>
    <t>Теор. Вр.</t>
  </si>
  <si>
    <t>Практ. Вр.</t>
  </si>
  <si>
    <t>Шелл</t>
  </si>
  <si>
    <t>Слияния</t>
  </si>
  <si>
    <t>Средний коэфф:</t>
  </si>
  <si>
    <t>3) Вывод: сортировка слияниями работает в несколько раз быстрее, чем сортировка Шелла.</t>
  </si>
  <si>
    <t>2.3) Вывод: теоретическая оценка для сортировки слияниями оказалась более оптимистичной, чем теор. оценка для сортировки Шелла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</si>
</sst>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0000"/>
    <numFmt numFmtId="166" formatCode="0.0000000000000"/>
    <numFmt numFmtId="167" formatCode="0.000000000"/>
    <numFmt numFmtId="168" formatCode="0.000000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28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0" borderId="13" xfId="0" applyBorder="1"/>
    <xf numFmtId="164" fontId="0" fillId="0" borderId="0" xfId="0" applyNumberFormat="1"/>
    <xf numFmtId="0" fontId="0" fillId="0" borderId="10" xfId="0" applyBorder="1"/>
    <xf numFmtId="164" fontId="0" fillId="0" borderId="11" xfId="0" applyNumberFormat="1" applyBorder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67" fontId="0" fillId="0" borderId="13" xfId="0" applyNumberFormat="1" applyBorder="1"/>
    <xf numFmtId="167" fontId="0" fillId="0" borderId="11" xfId="0" applyNumberFormat="1" applyBorder="1"/>
    <xf numFmtId="168" fontId="0" fillId="0" borderId="13" xfId="0" applyNumberFormat="1" applyBorder="1"/>
    <xf numFmtId="168" fontId="0" fillId="0" borderId="11" xfId="0" applyNumberFormat="1" applyBorder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2" applyFont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esmos.com/calculator/jiq3lpfsgt?lang=ru" TargetMode="External"/><Relationship Id="rId1" Type="http://schemas.openxmlformats.org/officeDocument/2006/relationships/hyperlink" Target="https://www.desmos.com/calculator/yk9rf05fhp?lang=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01C6-B11C-4956-9E22-4BC82DCB04DF}">
  <dimension ref="A1:N48"/>
  <sheetViews>
    <sheetView tabSelected="1" topLeftCell="A31" zoomScaleNormal="100" workbookViewId="0">
      <selection activeCell="N47" sqref="N47"/>
    </sheetView>
  </sheetViews>
  <sheetFormatPr defaultRowHeight="14.4" x14ac:dyDescent="0.3"/>
  <cols>
    <col min="1" max="1" width="11.5546875" customWidth="1"/>
    <col min="2" max="10" width="15.77734375" customWidth="1"/>
    <col min="12" max="12" width="15.6640625" customWidth="1"/>
  </cols>
  <sheetData>
    <row r="1" spans="1:12" ht="31.95" customHeight="1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pans="1:12" x14ac:dyDescent="0.3">
      <c r="A2" s="1" t="s">
        <v>1</v>
      </c>
      <c r="B2" s="6">
        <v>10</v>
      </c>
      <c r="C2" s="1">
        <v>100</v>
      </c>
      <c r="D2" s="2">
        <v>1000</v>
      </c>
      <c r="E2" s="2">
        <v>10000</v>
      </c>
      <c r="F2" s="2">
        <v>100000</v>
      </c>
      <c r="G2" s="2">
        <v>1000000</v>
      </c>
      <c r="H2" s="2">
        <v>10000000</v>
      </c>
      <c r="I2" s="2">
        <v>100000000</v>
      </c>
      <c r="J2" s="2">
        <v>1000000000</v>
      </c>
      <c r="L2" s="19" t="s">
        <v>5</v>
      </c>
    </row>
    <row r="3" spans="1:12" x14ac:dyDescent="0.3">
      <c r="A3" s="3">
        <v>1</v>
      </c>
      <c r="B3" s="9">
        <v>0</v>
      </c>
      <c r="C3" s="9">
        <v>0</v>
      </c>
      <c r="D3" s="9">
        <v>0</v>
      </c>
      <c r="E3" s="9">
        <v>2E-3</v>
      </c>
      <c r="F3" s="9">
        <v>2.3E-2</v>
      </c>
      <c r="G3" s="9">
        <v>0.34699999999999998</v>
      </c>
      <c r="H3" s="9">
        <v>5.0170000000000003</v>
      </c>
      <c r="I3" s="9">
        <v>80.103999999999999</v>
      </c>
      <c r="J3" s="10">
        <v>1141.8800000000001</v>
      </c>
      <c r="L3" s="21" t="s">
        <v>9</v>
      </c>
    </row>
    <row r="4" spans="1:12" x14ac:dyDescent="0.3">
      <c r="A4" s="3">
        <v>2</v>
      </c>
      <c r="B4" s="9">
        <v>0</v>
      </c>
      <c r="C4" s="9">
        <v>0</v>
      </c>
      <c r="D4" s="9">
        <v>0</v>
      </c>
      <c r="E4" s="9">
        <v>2E-3</v>
      </c>
      <c r="F4" s="9">
        <v>2.4E-2</v>
      </c>
      <c r="G4" s="9">
        <v>0.33900000000000002</v>
      </c>
      <c r="H4" s="9">
        <v>4.96</v>
      </c>
      <c r="I4" s="9">
        <v>79.668999999999997</v>
      </c>
      <c r="J4" s="10">
        <v>1139.0709999999999</v>
      </c>
      <c r="L4" s="21"/>
    </row>
    <row r="5" spans="1:12" x14ac:dyDescent="0.3">
      <c r="A5" s="3">
        <v>3</v>
      </c>
      <c r="B5" s="9">
        <v>0</v>
      </c>
      <c r="C5" s="9">
        <v>0</v>
      </c>
      <c r="D5" s="9">
        <v>0</v>
      </c>
      <c r="E5" s="9">
        <v>2E-3</v>
      </c>
      <c r="F5" s="9">
        <v>2.3E-2</v>
      </c>
      <c r="G5" s="9">
        <v>0.32700000000000001</v>
      </c>
      <c r="H5" s="9">
        <v>4.7709999999999999</v>
      </c>
      <c r="I5" s="9">
        <v>73.933000000000007</v>
      </c>
      <c r="J5" s="10">
        <v>1135.3209999999999</v>
      </c>
      <c r="L5" s="21" t="s">
        <v>7</v>
      </c>
    </row>
    <row r="6" spans="1:12" x14ac:dyDescent="0.3">
      <c r="A6" s="3">
        <v>4</v>
      </c>
      <c r="B6" s="9">
        <v>0</v>
      </c>
      <c r="C6" s="9">
        <v>0</v>
      </c>
      <c r="D6" s="9">
        <v>1E-3</v>
      </c>
      <c r="E6" s="9">
        <v>2E-3</v>
      </c>
      <c r="F6" s="9">
        <v>2.5000000000000001E-2</v>
      </c>
      <c r="G6" s="9">
        <v>0.32500000000000001</v>
      </c>
      <c r="H6" s="9">
        <v>4.68</v>
      </c>
      <c r="I6" s="9">
        <v>75.718000000000004</v>
      </c>
      <c r="J6" s="10">
        <v>1152.002</v>
      </c>
      <c r="L6" s="21" t="s">
        <v>10</v>
      </c>
    </row>
    <row r="7" spans="1:12" x14ac:dyDescent="0.3">
      <c r="A7" s="3">
        <v>5</v>
      </c>
      <c r="B7" s="9">
        <v>0</v>
      </c>
      <c r="C7" s="9">
        <v>0</v>
      </c>
      <c r="D7" s="9">
        <v>0</v>
      </c>
      <c r="E7" s="9">
        <v>2E-3</v>
      </c>
      <c r="F7" s="9">
        <v>2.5000000000000001E-2</v>
      </c>
      <c r="G7" s="9">
        <v>0.314</v>
      </c>
      <c r="H7" s="9">
        <v>4.9020000000000001</v>
      </c>
      <c r="I7" s="9">
        <v>75.656000000000006</v>
      </c>
      <c r="J7" s="10">
        <v>1148.6300000000001</v>
      </c>
      <c r="L7" s="21"/>
    </row>
    <row r="8" spans="1:12" x14ac:dyDescent="0.3">
      <c r="A8" s="3">
        <v>6</v>
      </c>
      <c r="B8" s="9">
        <v>0</v>
      </c>
      <c r="C8" s="9">
        <v>0</v>
      </c>
      <c r="D8" s="9">
        <v>0</v>
      </c>
      <c r="E8" s="9">
        <v>2E-3</v>
      </c>
      <c r="F8" s="9">
        <v>2.3E-2</v>
      </c>
      <c r="G8" s="9">
        <v>0.318</v>
      </c>
      <c r="H8" s="9">
        <v>4.6589999999999998</v>
      </c>
      <c r="I8" s="9">
        <v>81.7</v>
      </c>
      <c r="J8" s="10">
        <v>1165.1089999999999</v>
      </c>
      <c r="L8" s="21"/>
    </row>
    <row r="9" spans="1:12" x14ac:dyDescent="0.3">
      <c r="A9" s="3">
        <v>7</v>
      </c>
      <c r="B9" s="9">
        <v>0</v>
      </c>
      <c r="C9" s="9">
        <v>0</v>
      </c>
      <c r="D9" s="9">
        <v>0</v>
      </c>
      <c r="E9" s="9">
        <v>2E-3</v>
      </c>
      <c r="F9" s="9">
        <v>2.3E-2</v>
      </c>
      <c r="G9" s="9">
        <v>0.308</v>
      </c>
      <c r="H9" s="9">
        <v>4.84</v>
      </c>
      <c r="I9" s="9">
        <v>79.414000000000001</v>
      </c>
      <c r="J9" s="10">
        <v>1142.76</v>
      </c>
      <c r="L9" s="21"/>
    </row>
    <row r="10" spans="1:12" x14ac:dyDescent="0.3">
      <c r="A10" s="3">
        <v>8</v>
      </c>
      <c r="B10" s="9">
        <v>0</v>
      </c>
      <c r="C10" s="9">
        <v>0</v>
      </c>
      <c r="D10" s="9">
        <v>0</v>
      </c>
      <c r="E10" s="9">
        <v>1E-3</v>
      </c>
      <c r="F10" s="9">
        <v>2.4E-2</v>
      </c>
      <c r="G10" s="9">
        <v>0.31900000000000001</v>
      </c>
      <c r="H10" s="9">
        <v>4.9189999999999996</v>
      </c>
      <c r="I10" s="9">
        <v>78.498000000000005</v>
      </c>
      <c r="J10" s="10">
        <v>1151.4380000000001</v>
      </c>
      <c r="L10" s="21"/>
    </row>
    <row r="11" spans="1:12" x14ac:dyDescent="0.3">
      <c r="A11" s="3">
        <v>9</v>
      </c>
      <c r="B11" s="9">
        <v>0</v>
      </c>
      <c r="C11" s="9">
        <v>0</v>
      </c>
      <c r="D11" s="9">
        <v>0</v>
      </c>
      <c r="E11" s="9">
        <v>2E-3</v>
      </c>
      <c r="F11" s="9">
        <v>2.4E-2</v>
      </c>
      <c r="G11" s="9">
        <v>0.318</v>
      </c>
      <c r="H11" s="9">
        <v>5.0019999999999998</v>
      </c>
      <c r="I11" s="9">
        <v>73.688999999999993</v>
      </c>
      <c r="J11" s="10">
        <v>1160.893</v>
      </c>
      <c r="L11" s="21"/>
    </row>
    <row r="12" spans="1:12" x14ac:dyDescent="0.3">
      <c r="A12" s="4">
        <v>10</v>
      </c>
      <c r="B12" s="9">
        <v>0</v>
      </c>
      <c r="C12" s="9">
        <v>0</v>
      </c>
      <c r="D12" s="9">
        <v>0</v>
      </c>
      <c r="E12" s="9">
        <v>2E-3</v>
      </c>
      <c r="F12" s="9">
        <v>2.4E-2</v>
      </c>
      <c r="G12" s="9">
        <v>0.316</v>
      </c>
      <c r="H12" s="9">
        <v>4.6849999999999996</v>
      </c>
      <c r="I12" s="9">
        <v>73.682000000000002</v>
      </c>
      <c r="J12" s="10">
        <v>1136.1120000000001</v>
      </c>
      <c r="L12" s="21"/>
    </row>
    <row r="13" spans="1:12" x14ac:dyDescent="0.3">
      <c r="A13" s="7" t="s">
        <v>2</v>
      </c>
      <c r="B13" s="15">
        <f t="shared" ref="B13:I13" si="0">SUM(B3:B12) / 10</f>
        <v>0</v>
      </c>
      <c r="C13" s="11">
        <f t="shared" si="0"/>
        <v>0</v>
      </c>
      <c r="D13" s="11">
        <f t="shared" si="0"/>
        <v>1E-4</v>
      </c>
      <c r="E13" s="11">
        <f t="shared" si="0"/>
        <v>1.9000000000000002E-3</v>
      </c>
      <c r="F13" s="11">
        <f t="shared" si="0"/>
        <v>2.3799999999999995E-2</v>
      </c>
      <c r="G13" s="11">
        <f t="shared" si="0"/>
        <v>0.3231</v>
      </c>
      <c r="H13" s="11">
        <f t="shared" si="0"/>
        <v>4.8435000000000006</v>
      </c>
      <c r="I13" s="11">
        <f t="shared" si="0"/>
        <v>77.206300000000013</v>
      </c>
      <c r="J13" s="13">
        <f>SUM(J3:J12) / 10</f>
        <v>1147.3216</v>
      </c>
      <c r="L13" s="21" t="s">
        <v>16</v>
      </c>
    </row>
    <row r="14" spans="1:12" x14ac:dyDescent="0.3">
      <c r="A14" s="8" t="s">
        <v>3</v>
      </c>
      <c r="B14" s="16" t="s">
        <v>8</v>
      </c>
      <c r="C14" s="12" t="s">
        <v>8</v>
      </c>
      <c r="D14" s="12" t="s">
        <v>8</v>
      </c>
      <c r="E14" s="12">
        <f t="shared" ref="E14:J14" si="1">E13/D13</f>
        <v>19</v>
      </c>
      <c r="F14" s="12">
        <f t="shared" si="1"/>
        <v>12.52631578947368</v>
      </c>
      <c r="G14" s="12">
        <f t="shared" si="1"/>
        <v>13.575630252100844</v>
      </c>
      <c r="H14" s="12">
        <f t="shared" si="1"/>
        <v>14.99071494893222</v>
      </c>
      <c r="I14" s="12">
        <f t="shared" si="1"/>
        <v>15.940187880664809</v>
      </c>
      <c r="J14" s="14">
        <f t="shared" si="1"/>
        <v>14.860466050050317</v>
      </c>
      <c r="L14" s="22">
        <f>AVERAGE(E14:J14)</f>
        <v>15.148885820203645</v>
      </c>
    </row>
    <row r="15" spans="1:12" ht="31.95" customHeight="1" x14ac:dyDescent="0.3">
      <c r="A15" s="31" t="s">
        <v>4</v>
      </c>
      <c r="B15" s="31"/>
      <c r="C15" s="31"/>
      <c r="D15" s="31"/>
      <c r="E15" s="31"/>
      <c r="F15" s="31"/>
      <c r="G15" s="31"/>
      <c r="H15" s="31"/>
      <c r="I15" s="31"/>
      <c r="J15" s="31"/>
    </row>
    <row r="16" spans="1:12" x14ac:dyDescent="0.3">
      <c r="A16" s="1" t="s">
        <v>1</v>
      </c>
      <c r="B16" s="6">
        <v>10</v>
      </c>
      <c r="C16" s="1">
        <v>100</v>
      </c>
      <c r="D16" s="2">
        <v>1000</v>
      </c>
      <c r="E16" s="2">
        <v>10000</v>
      </c>
      <c r="F16" s="2">
        <v>100000</v>
      </c>
      <c r="G16" s="2">
        <v>1000000</v>
      </c>
      <c r="H16" s="2">
        <v>10000000</v>
      </c>
      <c r="I16" s="2">
        <v>100000000</v>
      </c>
      <c r="J16" s="2">
        <v>1000000000</v>
      </c>
      <c r="L16" s="19" t="s">
        <v>5</v>
      </c>
    </row>
    <row r="17" spans="1:12" x14ac:dyDescent="0.3">
      <c r="A17" s="3">
        <v>1</v>
      </c>
      <c r="B17" s="9">
        <v>0</v>
      </c>
      <c r="C17" s="9">
        <v>0</v>
      </c>
      <c r="D17" s="9">
        <v>0</v>
      </c>
      <c r="E17" s="9">
        <v>1E-3</v>
      </c>
      <c r="F17" s="9">
        <v>1.4999999999999999E-2</v>
      </c>
      <c r="G17" s="9">
        <v>0.16800000000000001</v>
      </c>
      <c r="H17" s="9">
        <v>1.9139999999999999</v>
      </c>
      <c r="I17" s="9">
        <v>21.481000000000002</v>
      </c>
      <c r="J17" s="10">
        <v>231.935</v>
      </c>
      <c r="L17" s="21" t="s">
        <v>6</v>
      </c>
    </row>
    <row r="18" spans="1:12" x14ac:dyDescent="0.3">
      <c r="A18" s="3">
        <v>2</v>
      </c>
      <c r="B18" s="9">
        <v>0</v>
      </c>
      <c r="C18" s="9">
        <v>0</v>
      </c>
      <c r="D18" s="9">
        <v>0</v>
      </c>
      <c r="E18" s="9">
        <v>1E-3</v>
      </c>
      <c r="F18" s="9">
        <v>1.2999999999999999E-2</v>
      </c>
      <c r="G18" s="9">
        <v>0.16600000000000001</v>
      </c>
      <c r="H18" s="9">
        <v>1.889</v>
      </c>
      <c r="I18" s="9">
        <v>21.231000000000002</v>
      </c>
      <c r="J18" s="10">
        <v>245.946</v>
      </c>
      <c r="L18" s="21"/>
    </row>
    <row r="19" spans="1:12" x14ac:dyDescent="0.3">
      <c r="A19" s="3">
        <v>3</v>
      </c>
      <c r="B19" s="9">
        <v>0</v>
      </c>
      <c r="C19" s="9">
        <v>0</v>
      </c>
      <c r="D19" s="9">
        <v>0</v>
      </c>
      <c r="E19" s="9">
        <v>1E-3</v>
      </c>
      <c r="F19" s="9">
        <v>1.4E-2</v>
      </c>
      <c r="G19" s="9">
        <v>0.17699999999999999</v>
      </c>
      <c r="H19" s="9">
        <v>1.9319999999999999</v>
      </c>
      <c r="I19" s="9">
        <v>21.117000000000001</v>
      </c>
      <c r="J19" s="10">
        <v>233.018</v>
      </c>
      <c r="L19" s="21" t="s">
        <v>7</v>
      </c>
    </row>
    <row r="20" spans="1:12" x14ac:dyDescent="0.3">
      <c r="A20" s="3">
        <v>4</v>
      </c>
      <c r="B20" s="9">
        <v>0</v>
      </c>
      <c r="C20" s="9">
        <v>0</v>
      </c>
      <c r="D20" s="9">
        <v>0</v>
      </c>
      <c r="E20" s="9">
        <v>2E-3</v>
      </c>
      <c r="F20" s="9">
        <v>1.4E-2</v>
      </c>
      <c r="G20" s="9">
        <v>0.16700000000000001</v>
      </c>
      <c r="H20" s="9">
        <v>1.855</v>
      </c>
      <c r="I20" s="9">
        <v>21.285</v>
      </c>
      <c r="J20" s="10">
        <v>239.21600000000001</v>
      </c>
      <c r="L20" s="21" t="s">
        <v>6</v>
      </c>
    </row>
    <row r="21" spans="1:12" x14ac:dyDescent="0.3">
      <c r="A21" s="3">
        <v>5</v>
      </c>
      <c r="B21" s="9">
        <v>0</v>
      </c>
      <c r="C21" s="9">
        <v>0</v>
      </c>
      <c r="D21" s="9">
        <v>0</v>
      </c>
      <c r="E21" s="9">
        <v>1E-3</v>
      </c>
      <c r="F21" s="9">
        <v>1.4E-2</v>
      </c>
      <c r="G21" s="9">
        <v>0.17199999999999999</v>
      </c>
      <c r="H21" s="9">
        <v>1.839</v>
      </c>
      <c r="I21" s="9">
        <v>21.001000000000001</v>
      </c>
      <c r="J21" s="10">
        <v>237.76</v>
      </c>
      <c r="L21" s="21"/>
    </row>
    <row r="22" spans="1:12" x14ac:dyDescent="0.3">
      <c r="A22" s="3">
        <v>6</v>
      </c>
      <c r="B22" s="9">
        <v>0</v>
      </c>
      <c r="C22" s="9">
        <v>0</v>
      </c>
      <c r="D22" s="9">
        <v>0</v>
      </c>
      <c r="E22" s="9">
        <v>1E-3</v>
      </c>
      <c r="F22" s="9">
        <v>1.4E-2</v>
      </c>
      <c r="G22" s="9">
        <v>0.16500000000000001</v>
      </c>
      <c r="H22" s="9">
        <v>1.829</v>
      </c>
      <c r="I22" s="9">
        <v>21.016999999999999</v>
      </c>
      <c r="J22" s="10">
        <v>239.62299999999999</v>
      </c>
      <c r="L22" s="21"/>
    </row>
    <row r="23" spans="1:12" x14ac:dyDescent="0.3">
      <c r="A23" s="3">
        <v>7</v>
      </c>
      <c r="B23" s="9">
        <v>0</v>
      </c>
      <c r="C23" s="9">
        <v>0</v>
      </c>
      <c r="D23" s="9">
        <v>1E-3</v>
      </c>
      <c r="E23" s="9">
        <v>1E-3</v>
      </c>
      <c r="F23" s="9">
        <v>1.4E-2</v>
      </c>
      <c r="G23" s="9">
        <v>0.16500000000000001</v>
      </c>
      <c r="H23" s="9">
        <v>1.8580000000000001</v>
      </c>
      <c r="I23" s="9">
        <v>21.013999999999999</v>
      </c>
      <c r="J23" s="10">
        <v>251.852</v>
      </c>
      <c r="L23" s="21"/>
    </row>
    <row r="24" spans="1:12" x14ac:dyDescent="0.3">
      <c r="A24" s="3">
        <v>8</v>
      </c>
      <c r="B24" s="9">
        <v>0</v>
      </c>
      <c r="C24" s="9">
        <v>0</v>
      </c>
      <c r="D24" s="9">
        <v>0</v>
      </c>
      <c r="E24" s="9">
        <v>1E-3</v>
      </c>
      <c r="F24" s="9">
        <v>1.6E-2</v>
      </c>
      <c r="G24" s="9">
        <v>0.16</v>
      </c>
      <c r="H24" s="9">
        <v>1.8640000000000001</v>
      </c>
      <c r="I24" s="9">
        <v>21.056999999999999</v>
      </c>
      <c r="J24" s="10">
        <v>235.13800000000001</v>
      </c>
      <c r="L24" s="21"/>
    </row>
    <row r="25" spans="1:12" x14ac:dyDescent="0.3">
      <c r="A25" s="3">
        <v>9</v>
      </c>
      <c r="B25" s="9">
        <v>0</v>
      </c>
      <c r="C25" s="9">
        <v>0</v>
      </c>
      <c r="D25" s="9">
        <v>0</v>
      </c>
      <c r="E25" s="9">
        <v>1E-3</v>
      </c>
      <c r="F25" s="9">
        <v>1.4E-2</v>
      </c>
      <c r="G25" s="9">
        <v>0.17499999999999999</v>
      </c>
      <c r="H25" s="9">
        <v>1.857</v>
      </c>
      <c r="I25" s="9">
        <v>21</v>
      </c>
      <c r="J25" s="10">
        <v>240.899</v>
      </c>
      <c r="L25" s="21"/>
    </row>
    <row r="26" spans="1:12" x14ac:dyDescent="0.3">
      <c r="A26" s="4">
        <v>10</v>
      </c>
      <c r="B26" s="9">
        <v>0</v>
      </c>
      <c r="C26" s="9">
        <v>0</v>
      </c>
      <c r="D26" s="9">
        <v>0</v>
      </c>
      <c r="E26" s="9">
        <v>1E-3</v>
      </c>
      <c r="F26" s="9">
        <v>1.2999999999999999E-2</v>
      </c>
      <c r="G26" s="9">
        <v>0.161</v>
      </c>
      <c r="H26" s="9">
        <v>1.859</v>
      </c>
      <c r="I26" s="9">
        <v>21.007000000000001</v>
      </c>
      <c r="J26" s="10">
        <v>232.733</v>
      </c>
      <c r="L26" s="21"/>
    </row>
    <row r="27" spans="1:12" x14ac:dyDescent="0.3">
      <c r="A27" s="1" t="s">
        <v>2</v>
      </c>
      <c r="B27" s="15">
        <f>SUM(B17:B26) / 10</f>
        <v>0</v>
      </c>
      <c r="C27" s="11">
        <f t="shared" ref="C27:J27" si="2">SUM(C17:C26) / 10</f>
        <v>0</v>
      </c>
      <c r="D27" s="11">
        <f t="shared" si="2"/>
        <v>1E-4</v>
      </c>
      <c r="E27" s="11">
        <f t="shared" si="2"/>
        <v>1.1000000000000003E-3</v>
      </c>
      <c r="F27" s="11">
        <f t="shared" si="2"/>
        <v>1.4100000000000001E-2</v>
      </c>
      <c r="G27" s="11">
        <f t="shared" si="2"/>
        <v>0.16760000000000003</v>
      </c>
      <c r="H27" s="11">
        <f t="shared" si="2"/>
        <v>1.8696000000000006</v>
      </c>
      <c r="I27" s="11">
        <f t="shared" si="2"/>
        <v>21.121000000000002</v>
      </c>
      <c r="J27" s="13">
        <f t="shared" si="2"/>
        <v>238.81200000000004</v>
      </c>
      <c r="L27" s="21" t="s">
        <v>16</v>
      </c>
    </row>
    <row r="28" spans="1:12" x14ac:dyDescent="0.3">
      <c r="A28" s="5" t="s">
        <v>3</v>
      </c>
      <c r="B28" s="16" t="s">
        <v>8</v>
      </c>
      <c r="C28" s="12" t="s">
        <v>8</v>
      </c>
      <c r="D28" s="12" t="s">
        <v>8</v>
      </c>
      <c r="E28" s="12">
        <f t="shared" ref="E28:J28" si="3">E27/D27</f>
        <v>11.000000000000002</v>
      </c>
      <c r="F28" s="12">
        <f t="shared" si="3"/>
        <v>12.818181818181817</v>
      </c>
      <c r="G28" s="12">
        <f t="shared" si="3"/>
        <v>11.886524822695035</v>
      </c>
      <c r="H28" s="12">
        <f t="shared" si="3"/>
        <v>11.15513126491647</v>
      </c>
      <c r="I28" s="12">
        <f t="shared" si="3"/>
        <v>11.297068891741546</v>
      </c>
      <c r="J28" s="14">
        <f t="shared" si="3"/>
        <v>11.306851001373042</v>
      </c>
      <c r="L28" s="22">
        <f>AVERAGE(E28:J28)</f>
        <v>11.577292966484654</v>
      </c>
    </row>
    <row r="32" spans="1:12" ht="44.4" customHeight="1" x14ac:dyDescent="0.3">
      <c r="A32" s="32" t="s">
        <v>11</v>
      </c>
      <c r="B32" s="32"/>
      <c r="C32" s="32"/>
      <c r="D32" s="32"/>
      <c r="E32" s="32"/>
      <c r="F32" s="32"/>
      <c r="G32" s="32"/>
      <c r="H32" s="32"/>
      <c r="I32" s="32"/>
      <c r="J32" s="32"/>
    </row>
    <row r="36" spans="1:14" x14ac:dyDescent="0.3">
      <c r="A36" s="17" t="s">
        <v>15</v>
      </c>
      <c r="B36" s="1">
        <v>10</v>
      </c>
      <c r="C36" s="1">
        <v>100</v>
      </c>
      <c r="D36" s="2">
        <v>1000</v>
      </c>
      <c r="E36" s="2">
        <v>10000</v>
      </c>
      <c r="F36" s="2">
        <v>100000</v>
      </c>
      <c r="G36" s="2">
        <v>1000000</v>
      </c>
      <c r="H36" s="2">
        <v>10000000</v>
      </c>
      <c r="I36" s="2">
        <v>100000000</v>
      </c>
      <c r="J36" s="2">
        <v>1000000000</v>
      </c>
    </row>
    <row r="37" spans="1:14" x14ac:dyDescent="0.3">
      <c r="A37" s="18" t="s">
        <v>13</v>
      </c>
      <c r="B37" s="28">
        <f>B27</f>
        <v>0</v>
      </c>
      <c r="C37" s="28">
        <f>C27</f>
        <v>0</v>
      </c>
      <c r="D37" s="28">
        <f t="shared" ref="D37:J37" si="4">D27</f>
        <v>1E-4</v>
      </c>
      <c r="E37" s="28">
        <f t="shared" si="4"/>
        <v>1.1000000000000003E-3</v>
      </c>
      <c r="F37" s="28">
        <f t="shared" si="4"/>
        <v>1.4100000000000001E-2</v>
      </c>
      <c r="G37" s="28">
        <f t="shared" si="4"/>
        <v>0.16760000000000003</v>
      </c>
      <c r="H37" s="28">
        <f t="shared" si="4"/>
        <v>1.8696000000000006</v>
      </c>
      <c r="I37" s="28">
        <f t="shared" si="4"/>
        <v>21.121000000000002</v>
      </c>
      <c r="J37" s="28">
        <f t="shared" si="4"/>
        <v>238.81200000000004</v>
      </c>
      <c r="L37" s="23"/>
    </row>
    <row r="38" spans="1:14" x14ac:dyDescent="0.3">
      <c r="A38" s="18" t="s">
        <v>12</v>
      </c>
      <c r="B38" s="29">
        <f>L38 * B36 * LOG(B36,2)</f>
        <v>2.1845683862433872E-7</v>
      </c>
      <c r="C38" s="29">
        <f>L38 * C36 * LOG(C36,2)</f>
        <v>4.369136772486774E-6</v>
      </c>
      <c r="D38" s="29">
        <f>L38 * D36 * LOG(D36,2)</f>
        <v>6.5537051587301603E-5</v>
      </c>
      <c r="E38" s="29">
        <f>L38 * E36 * LOG(E36,2)</f>
        <v>8.7382735449735474E-4</v>
      </c>
      <c r="F38" s="29">
        <f>L38 * F36 * LOG(F36,2)</f>
        <v>1.0922841931216933E-2</v>
      </c>
      <c r="G38" s="29">
        <f>L38 * G36 * LOG(G36,2)</f>
        <v>0.13107410317460319</v>
      </c>
      <c r="H38" s="29">
        <f>L38 * H36 * LOG(H36,2)</f>
        <v>1.5291978703703708</v>
      </c>
      <c r="I38" s="29">
        <f>L38 * I36 * LOG(I36,2)</f>
        <v>17.476547089947093</v>
      </c>
      <c r="J38" s="29">
        <f>L38 * J36 * LOG(J36,2)</f>
        <v>196.61115476190483</v>
      </c>
      <c r="L38" s="25">
        <f>AVERAGE((B37 / B36 / LOG(B36, 2)),(C37 / C36 / LOG(C36, 2)),(D37 / D36 / LOG(D36, 2)),(E37 / E36 / LOG(E36, 2)),(F37 / F36 / LOG(F36, 2)),(G37 / G36 / LOG(G36, 2)),(H37 / H36 / LOG(H36, 2)),(I37 / I36 / LOG(I36, 2)),(J37 / J36 / LOG(J36, 2)))</f>
        <v>6.576206118385171E-9</v>
      </c>
      <c r="N38" s="20"/>
    </row>
    <row r="41" spans="1:14" x14ac:dyDescent="0.3">
      <c r="A41" s="17" t="s">
        <v>14</v>
      </c>
      <c r="B41" s="1">
        <v>10</v>
      </c>
      <c r="C41" s="1">
        <v>100</v>
      </c>
      <c r="D41" s="2">
        <v>1000</v>
      </c>
      <c r="E41" s="2">
        <v>10000</v>
      </c>
      <c r="F41" s="2">
        <v>100000</v>
      </c>
      <c r="G41" s="2">
        <v>1000000</v>
      </c>
      <c r="H41" s="2">
        <v>10000000</v>
      </c>
      <c r="I41" s="2">
        <v>100000000</v>
      </c>
      <c r="J41" s="2">
        <v>1000000000</v>
      </c>
    </row>
    <row r="42" spans="1:14" x14ac:dyDescent="0.3">
      <c r="A42" s="18" t="s">
        <v>13</v>
      </c>
      <c r="B42" s="26">
        <f>B13</f>
        <v>0</v>
      </c>
      <c r="C42" s="26">
        <f t="shared" ref="C42:J42" si="5">C13</f>
        <v>0</v>
      </c>
      <c r="D42" s="26">
        <f t="shared" si="5"/>
        <v>1E-4</v>
      </c>
      <c r="E42" s="26">
        <f t="shared" si="5"/>
        <v>1.9000000000000002E-3</v>
      </c>
      <c r="F42" s="26">
        <f t="shared" si="5"/>
        <v>2.3799999999999995E-2</v>
      </c>
      <c r="G42" s="26">
        <f t="shared" si="5"/>
        <v>0.3231</v>
      </c>
      <c r="H42" s="26">
        <f t="shared" si="5"/>
        <v>4.8435000000000006</v>
      </c>
      <c r="I42" s="26">
        <f t="shared" si="5"/>
        <v>77.206300000000013</v>
      </c>
      <c r="J42" s="26">
        <f t="shared" si="5"/>
        <v>1147.3216</v>
      </c>
    </row>
    <row r="43" spans="1:14" x14ac:dyDescent="0.3">
      <c r="A43" s="18" t="s">
        <v>12</v>
      </c>
      <c r="B43" s="27">
        <f>L43 * B41 * LOG(B41,2) * LOG(B41,2)</f>
        <v>1.7549533641996852E-6</v>
      </c>
      <c r="C43" s="27">
        <f>L43 * C41 * LOG(C41,2) * LOG(C41,2)</f>
        <v>7.0198134567987403E-5</v>
      </c>
      <c r="D43" s="27">
        <f>L43 * D41 * LOG(D41,2) * LOG(D41,2)</f>
        <v>1.5794580277797162E-3</v>
      </c>
      <c r="E43" s="27">
        <f>L43 * E41 * LOG(E41,2) * LOG(E41,2)</f>
        <v>2.8079253827194964E-2</v>
      </c>
      <c r="F43" s="27">
        <f>L43 * F41 * LOG(F41,2) * LOG(F41,2)</f>
        <v>0.43873834104992127</v>
      </c>
      <c r="G43" s="27">
        <f>L43 * G41 * LOG(G41,2) * LOG(G41,2)</f>
        <v>6.3178321111188653</v>
      </c>
      <c r="H43" s="27">
        <f>L43 * H41 * LOG(H41,2) * LOG(H41,2)</f>
        <v>85.992714845784576</v>
      </c>
      <c r="I43" s="27">
        <f>L43 * I41 * LOG(I41,2) * LOG(I41,2)</f>
        <v>1123.1701530877983</v>
      </c>
      <c r="J43" s="27">
        <f>L43 * J41 * LOG(J41,2) * LOG(J41,2)</f>
        <v>14215.122250017446</v>
      </c>
      <c r="L43" s="24">
        <f>AVERAGE((B42 / B41 / LOG(B41, 2)),(C42 / C41 / LOG(C41, 2)),(D42 / D41 / LOG(D41, 2)),(E42 / E41 / LOG(E41, 2)),(F42 / F41 / LOG(F41, 2)),(G42 / G41 / LOG(G41, 2)),(H42 / H41 / LOG(H41, 2)),(I42 / I41 / LOG(I41, 2)),(J42 / J41 / LOG(J41, 2)))</f>
        <v>1.5903222120568908E-8</v>
      </c>
    </row>
    <row r="47" spans="1:14" x14ac:dyDescent="0.3">
      <c r="A47" t="s">
        <v>18</v>
      </c>
    </row>
    <row r="48" spans="1:14" x14ac:dyDescent="0.3">
      <c r="A48" t="s">
        <v>17</v>
      </c>
    </row>
  </sheetData>
  <mergeCells count="3">
    <mergeCell ref="A1:J1"/>
    <mergeCell ref="A15:J15"/>
    <mergeCell ref="A32:J32"/>
  </mergeCells>
  <hyperlinks>
    <hyperlink ref="A32" r:id="rId1" display="https://www.desmos.com/calculator/yk9rf05fhp?lang=ru" xr:uid="{B0A40954-31A3-4C1A-9FB8-9A838499C2CC}"/>
    <hyperlink ref="A32:J32" r:id="rId2" display="Графики" xr:uid="{A86E71AF-4483-44CC-AA4C-B698D09D4A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Rezerd Prime</dc:creator>
  <cp:lastModifiedBy>Rezerd Prime</cp:lastModifiedBy>
  <dcterms:created xsi:type="dcterms:W3CDTF">2023-05-05T10:28:52Z</dcterms:created>
  <dcterms:modified xsi:type="dcterms:W3CDTF">2023-05-12T04:34:17Z</dcterms:modified>
</cp:coreProperties>
</file>