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EYM\Downloads\"/>
    </mc:Choice>
  </mc:AlternateContent>
  <xr:revisionPtr revIDLastSave="0" documentId="13_ncr:1_{47DBA192-A4CD-4F12-9E63-5CD5CE536C79}" xr6:coauthVersionLast="47" xr6:coauthVersionMax="47" xr10:uidLastSave="{00000000-0000-0000-0000-000000000000}"/>
  <bookViews>
    <workbookView xWindow="-108" yWindow="-108" windowWidth="23256" windowHeight="12456" xr2:uid="{C3A3CAD5-B96A-4C9C-863D-17DB3CD321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J15" i="1"/>
  <c r="J16" i="1"/>
  <c r="J18" i="1"/>
  <c r="J19" i="1"/>
  <c r="J20" i="1"/>
  <c r="J21" i="1"/>
  <c r="J22" i="1"/>
  <c r="J17" i="1"/>
  <c r="J7" i="1" a="1"/>
  <c r="J7" i="1" s="1"/>
  <c r="G5" i="1"/>
  <c r="F5" i="1"/>
  <c r="F4" i="1" l="1"/>
  <c r="F1" i="1"/>
  <c r="F2" i="1"/>
  <c r="E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<sst xmlns="http://schemas.openxmlformats.org/spreadsheetml/2006/main" count="21" uniqueCount="21">
  <si>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L = 1.2 μH/m = 1.2 × 10⁻⁶ H/m</t>
  </si>
  <si>
    <t>C = 30 pF/m = 30 × 10⁻¹² F/m</t>
  </si>
  <si>
    <t>R = 0.1 Ω/m</t>
  </si>
  <si>
    <t>G = 10⁻⁶ S/m</t>
  </si>
  <si>
    <t xml:space="preserve">30 × 10⁻¹² </t>
  </si>
  <si>
    <t xml:space="preserve">10⁻⁶ </t>
  </si>
  <si>
    <t>1.2*10⁻⁶</t>
  </si>
  <si>
    <t>CASO A</t>
  </si>
  <si>
    <t xml:space="preserve">CASO B </t>
  </si>
  <si>
    <t>CASO C</t>
  </si>
  <si>
    <t xml:space="preserve">INTEGRANTES </t>
  </si>
  <si>
    <t>BARRIONUEVO Q JOEL</t>
  </si>
  <si>
    <t xml:space="preserve">ARENAS R CARLOS </t>
  </si>
  <si>
    <t>REYMUNDO R RENZO</t>
  </si>
  <si>
    <t>G1</t>
  </si>
  <si>
    <t xml:space="preserve">50 × 10⁶ </t>
  </si>
  <si>
    <t>f = 50 MHz = 50 × 10⁶ Hz</t>
  </si>
  <si>
    <t>formula</t>
  </si>
  <si>
    <t>w</t>
  </si>
  <si>
    <t>f(khz)</t>
  </si>
  <si>
    <t>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</si>
</sst>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Hoja1!$K$13</c:f>
              <c:strCache>
                <c:ptCount val="1"/>
                <c:pt idx="0">
                  <c:v>Zo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Hoja1!$I$14:$I$22</c:f>
              <c:numCache>
                <c:formatCode>General</c:formatCode>
                <c:ptCount val="9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</c:numCache>
            </c:numRef>
          </c:xVal>
          <c:yVal>
            <c:numRef>
              <c:f>Hoja1!$K$14:$K$22</c:f>
              <c:numCache>
                <c:formatCode>General</c:formatCode>
                <c:ptCount val="9"/>
                <c:pt idx="0">
                  <c:v>316.22800000000001</c:v>
                </c:pt>
                <c:pt idx="1">
                  <c:v>316.20400000000001</c:v>
                </c:pt>
                <c:pt idx="2">
                  <c:v>313.92399999999998</c:v>
                </c:pt>
                <c:pt idx="3" formatCode="0.00">
                  <c:v>242.267</c:v>
                </c:pt>
                <c:pt idx="4" formatCode="0.00">
                  <c:v>215.387</c:v>
                </c:pt>
                <c:pt idx="5" formatCode="0.00">
                  <c:v>207.52500000000001</c:v>
                </c:pt>
                <c:pt idx="6" formatCode="0.00">
                  <c:v>204.39099999999999</c:v>
                </c:pt>
                <c:pt idx="7" formatCode="0.00">
                  <c:v>202.86</c:v>
                </c:pt>
                <c:pt idx="8" formatCode="0.00">
                  <c:v>202.006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D1-4D9E-A0CB-5F014FF2E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728319"/>
        <c:axId val="725729279"/>
      </c:scatterChart>
      <c:valAx>
        <c:axId val="725728319"/>
        <c:scaling>
          <c:orientation val="minMax"/>
          <c:max val="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f(khz)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25729279"/>
        <c:crosses val="autoZero"/>
        <c:crossBetween val="midCat"/>
      </c:valAx>
      <c:valAx>
        <c:axId val="725729279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Zo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25728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214312</xdr:colOff>
      <xdr:row>6</xdr:row>
      <xdr:rowOff>114300</xdr:rowOff>
    </xdr:from>
    <xdr:ext cx="4049507" cy="5456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2FA02E51-39C1-E8D9-84E4-6B3452C63413}"/>
                </a:ext>
              </a:extLst>
            </xdr:cNvPr>
            <xdr:cNvSpPr txBox="1"/>
          </xdr:nvSpPr>
          <xdr:spPr>
            <a:xfrm>
              <a:off x="214312" y="1638300"/>
              <a:ext cx="4049507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PE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PE" sz="12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s-PE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PE" sz="12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PE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s-PE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PE" sz="1200" b="0" i="1">
                                <a:latin typeface="Cambria Math" panose="02040503050406030204" pitchFamily="18" charset="0"/>
                              </a:rPr>
                              <m:t>1.2∗10^−6</m:t>
                            </m:r>
                          </m:num>
                          <m:den>
                            <m:r>
                              <a:rPr lang="es-PE" sz="1200" b="0" i="1">
                                <a:latin typeface="Cambria Math" panose="02040503050406030204" pitchFamily="18" charset="0"/>
                              </a:rPr>
                              <m:t>30∗10^−12</m:t>
                            </m:r>
                          </m:den>
                        </m:f>
                      </m:e>
                    </m:rad>
                    <m:r>
                      <a:rPr lang="es-PE" sz="12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PE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s-PE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PE" sz="1200" b="0" i="1">
                                <a:latin typeface="Cambria Math" panose="02040503050406030204" pitchFamily="18" charset="0"/>
                              </a:rPr>
                              <m:t>1.2</m:t>
                            </m:r>
                          </m:num>
                          <m:den>
                            <m:r>
                              <a:rPr lang="es-PE" sz="1200" b="0" i="1">
                                <a:latin typeface="Cambria Math" panose="02040503050406030204" pitchFamily="18" charset="0"/>
                              </a:rPr>
                              <m:t>30</m:t>
                            </m:r>
                          </m:den>
                        </m:f>
                        <m:r>
                          <a:rPr lang="es-PE" sz="1200" b="0" i="1">
                            <a:latin typeface="Cambria Math" panose="02040503050406030204" pitchFamily="18" charset="0"/>
                          </a:rPr>
                          <m:t>∗10^−6</m:t>
                        </m:r>
                      </m:e>
                    </m:rad>
                    <m:r>
                      <a:rPr lang="es-PE" sz="12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PE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PE" sz="1200" b="0" i="1">
                            <a:latin typeface="Cambria Math" panose="02040503050406030204" pitchFamily="18" charset="0"/>
                          </a:rPr>
                          <m:t>4∗10^4</m:t>
                        </m:r>
                      </m:e>
                    </m:rad>
                    <m:r>
                      <a:rPr lang="es-PE" sz="1200" b="0" i="1">
                        <a:latin typeface="Cambria Math" panose="02040503050406030204" pitchFamily="18" charset="0"/>
                      </a:rPr>
                      <m:t>=200</m:t>
                    </m:r>
                    <m:r>
                      <a:rPr lang="el-GR" sz="1200" b="0" i="1">
                        <a:latin typeface="Cambria Math" panose="02040503050406030204" pitchFamily="18" charset="0"/>
                      </a:rPr>
                      <m:t>𝛺</m:t>
                    </m:r>
                  </m:oMath>
                </m:oMathPara>
              </a14:m>
              <a:endParaRPr lang="es-PE" sz="14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2FA02E51-39C1-E8D9-84E4-6B3452C63413}"/>
                </a:ext>
              </a:extLst>
            </xdr:cNvPr>
            <xdr:cNvSpPr txBox="1"/>
          </xdr:nvSpPr>
          <xdr:spPr>
            <a:xfrm>
              <a:off x="214312" y="1638300"/>
              <a:ext cx="4049507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200" b="0" i="0">
                  <a:latin typeface="Cambria Math" panose="02040503050406030204" pitchFamily="18" charset="0"/>
                </a:rPr>
                <a:t>𝑍_0=√((1.2∗10^−6)/(30∗10^−12))=√(1.2/30∗10^−6)=√(4∗10^4)=200</a:t>
              </a:r>
              <a:r>
                <a:rPr lang="el-GR" sz="1200" b="0" i="0">
                  <a:latin typeface="Cambria Math" panose="02040503050406030204" pitchFamily="18" charset="0"/>
                </a:rPr>
                <a:t>𝛺</a:t>
              </a:r>
              <a:endParaRPr lang="es-PE" sz="1400"/>
            </a:p>
          </xdr:txBody>
        </xdr:sp>
      </mc:Fallback>
    </mc:AlternateContent>
    <xdr:clientData/>
  </xdr:oneCellAnchor>
  <xdr:oneCellAnchor>
    <xdr:from>
      <xdr:col>0</xdr:col>
      <xdr:colOff>142874</xdr:colOff>
      <xdr:row>9</xdr:row>
      <xdr:rowOff>166686</xdr:rowOff>
    </xdr:from>
    <xdr:ext cx="6867525" cy="3814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263E9622-055B-18C0-8E35-4B73A2DACE7D}"/>
                </a:ext>
              </a:extLst>
            </xdr:cNvPr>
            <xdr:cNvSpPr txBox="1"/>
          </xdr:nvSpPr>
          <xdr:spPr>
            <a:xfrm>
              <a:off x="142874" y="1881186"/>
              <a:ext cx="6867525" cy="3814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PE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PE" sz="12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s-PE" sz="12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s-PE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PE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PE" sz="12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s-PE" sz="12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s-PE" sz="12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  <m:r>
                              <a:rPr lang="es-PE" sz="12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  <m:r>
                              <a:rPr lang="es-PE" sz="12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</m:rad>
                      </m:den>
                    </m:f>
                    <m:r>
                      <a:rPr lang="es-PE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PE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PE" sz="12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s-PE" sz="12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s-PE" sz="1200" b="0" i="1">
                                <a:latin typeface="Cambria Math" panose="02040503050406030204" pitchFamily="18" charset="0"/>
                              </a:rPr>
                              <m:t>1.2∗</m:t>
                            </m:r>
                            <m:sSup>
                              <m:sSupPr>
                                <m:ctrlPr>
                                  <a:rPr lang="es-PE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PE" sz="1200" b="0" i="1">
                                    <a:latin typeface="Cambria Math" panose="02040503050406030204" pitchFamily="18" charset="0"/>
                                  </a:rPr>
                                  <m:t>10</m:t>
                                </m:r>
                              </m:e>
                              <m:sup>
                                <m:r>
                                  <a:rPr lang="es-PE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−6</m:t>
                                </m:r>
                              </m:sup>
                            </m:sSup>
                            <m:r>
                              <a:rPr lang="es-PE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∗30∗</m:t>
                            </m:r>
                            <m:sSup>
                              <m:sSupPr>
                                <m:ctrlPr>
                                  <a:rPr lang="es-PE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PE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</m:t>
                                </m:r>
                              </m:e>
                              <m:sup>
                                <m:r>
                                  <a:rPr lang="es-PE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−12</m:t>
                                </m:r>
                              </m:sup>
                            </m:sSup>
                          </m:e>
                        </m:rad>
                      </m:den>
                    </m:f>
                    <m:r>
                      <a:rPr lang="es-PE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PE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PE" sz="12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s-PE" sz="12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s-PE" sz="1200" b="0" i="1">
                                <a:latin typeface="Cambria Math" panose="02040503050406030204" pitchFamily="18" charset="0"/>
                              </a:rPr>
                              <m:t>3.6∗</m:t>
                            </m:r>
                            <m:sSup>
                              <m:sSupPr>
                                <m:ctrlPr>
                                  <a:rPr lang="es-PE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PE" sz="1200" b="0" i="1">
                                    <a:latin typeface="Cambria Math" panose="02040503050406030204" pitchFamily="18" charset="0"/>
                                  </a:rPr>
                                  <m:t>10</m:t>
                                </m:r>
                              </m:e>
                              <m:sup>
                                <m:r>
                                  <a:rPr lang="es-PE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−17</m:t>
                                </m:r>
                              </m:sup>
                            </m:sSup>
                          </m:e>
                        </m:rad>
                      </m:den>
                    </m:f>
                    <m:r>
                      <a:rPr lang="es-PE" sz="1200" b="0" i="1">
                        <a:latin typeface="Cambria Math" panose="02040503050406030204" pitchFamily="18" charset="0"/>
                      </a:rPr>
                      <m:t>=1.67∗</m:t>
                    </m:r>
                    <m:sSup>
                      <m:sSupPr>
                        <m:ctrlPr>
                          <a:rPr lang="es-P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PE" sz="12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s-P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8</m:t>
                        </m:r>
                      </m:sup>
                    </m:sSup>
                    <m:r>
                      <a:rPr lang="es-PE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=0.55</m:t>
                    </m:r>
                    <m:r>
                      <a:rPr lang="es-PE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</m:t>
                    </m:r>
                  </m:oMath>
                </m:oMathPara>
              </a14:m>
              <a:endParaRPr lang="es-PE" sz="14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263E9622-055B-18C0-8E35-4B73A2DACE7D}"/>
                </a:ext>
              </a:extLst>
            </xdr:cNvPr>
            <xdr:cNvSpPr txBox="1"/>
          </xdr:nvSpPr>
          <xdr:spPr>
            <a:xfrm>
              <a:off x="142874" y="1881186"/>
              <a:ext cx="6867525" cy="3814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PE" sz="1200" b="0" i="0">
                  <a:latin typeface="Cambria Math" panose="02040503050406030204" pitchFamily="18" charset="0"/>
                </a:rPr>
                <a:t>𝑉_𝑓=1/√(𝐿∗𝐶)=1/√(1.2∗10</a:t>
              </a:r>
              <a:r>
                <a:rPr lang="es-PE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^(−6)∗30∗10^(−12) )</a:t>
              </a:r>
              <a:r>
                <a:rPr lang="es-PE" sz="1200" b="0" i="0">
                  <a:latin typeface="Cambria Math" panose="02040503050406030204" pitchFamily="18" charset="0"/>
                </a:rPr>
                <a:t>=1/√(3.6∗10</a:t>
              </a:r>
              <a:r>
                <a:rPr lang="es-PE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^(−17) )</a:t>
              </a:r>
              <a:r>
                <a:rPr lang="es-PE" sz="1200" b="0" i="0">
                  <a:latin typeface="Cambria Math" panose="02040503050406030204" pitchFamily="18" charset="0"/>
                </a:rPr>
                <a:t>=1.67∗10</a:t>
              </a:r>
              <a:r>
                <a:rPr lang="es-P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^8</a:t>
              </a:r>
              <a:r>
                <a:rPr lang="es-PE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=0.55𝑐</a:t>
              </a:r>
              <a:endParaRPr lang="es-PE" sz="1400"/>
            </a:p>
          </xdr:txBody>
        </xdr:sp>
      </mc:Fallback>
    </mc:AlternateContent>
    <xdr:clientData/>
  </xdr:oneCellAnchor>
  <xdr:oneCellAnchor>
    <xdr:from>
      <xdr:col>0</xdr:col>
      <xdr:colOff>691673</xdr:colOff>
      <xdr:row>15</xdr:row>
      <xdr:rowOff>2729</xdr:rowOff>
    </xdr:from>
    <xdr:ext cx="3042128" cy="1772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488C2C1-6E7F-E488-E303-89276E360295}"/>
                </a:ext>
              </a:extLst>
            </xdr:cNvPr>
            <xdr:cNvSpPr txBox="1"/>
          </xdr:nvSpPr>
          <xdr:spPr>
            <a:xfrm>
              <a:off x="691673" y="2860229"/>
              <a:ext cx="3042128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𝜔</m:t>
                    </m:r>
                    <m:r>
                      <a:rPr lang="es-P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=2</m:t>
                    </m:r>
                    <m:r>
                      <a:rPr lang="es-P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𝜋</m:t>
                    </m:r>
                    <m:r>
                      <a:rPr lang="es-P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r>
                      <a:rPr lang="es-P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s-P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𝜋</m:t>
                    </m:r>
                    <m:r>
                      <a:rPr lang="es-P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∗2∗50∗</m:t>
                    </m:r>
                    <m:sSup>
                      <m:sSupPr>
                        <m:ctrlPr>
                          <a:rPr lang="es-P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P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s-P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</m:t>
                        </m:r>
                      </m:sup>
                    </m:sSup>
                    <m:r>
                      <a:rPr lang="es-PE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PE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𝜋</m:t>
                    </m:r>
                    <m:r>
                      <a:rPr lang="es-PE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es-P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P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</m:t>
                        </m:r>
                      </m:e>
                      <m:sup>
                        <m:r>
                          <a:rPr lang="es-P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8</m:t>
                        </m:r>
                      </m:sup>
                    </m:sSup>
                    <m:r>
                      <a:rPr lang="es-PE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𝑟𝑎𝑑</m:t>
                    </m:r>
                  </m:oMath>
                </m:oMathPara>
              </a14:m>
              <a:endParaRPr lang="es-PE" sz="14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488C2C1-6E7F-E488-E303-89276E360295}"/>
                </a:ext>
              </a:extLst>
            </xdr:cNvPr>
            <xdr:cNvSpPr txBox="1"/>
          </xdr:nvSpPr>
          <xdr:spPr>
            <a:xfrm>
              <a:off x="691673" y="2860229"/>
              <a:ext cx="3042128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PE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</a:t>
              </a:r>
              <a:r>
                <a:rPr lang="es-P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=2𝜋𝑓=𝜋∗2∗50∗10</a:t>
              </a:r>
              <a:r>
                <a:rPr lang="es-P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^6=</a:t>
              </a:r>
              <a:r>
                <a:rPr lang="es-P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𝜋</a:t>
              </a:r>
              <a:r>
                <a:rPr lang="es-P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∗10^8 𝑟𝑎𝑑</a:t>
              </a:r>
              <a:endParaRPr lang="es-PE" sz="1400"/>
            </a:p>
          </xdr:txBody>
        </xdr:sp>
      </mc:Fallback>
    </mc:AlternateContent>
    <xdr:clientData/>
  </xdr:oneCellAnchor>
  <xdr:oneCellAnchor>
    <xdr:from>
      <xdr:col>0</xdr:col>
      <xdr:colOff>228600</xdr:colOff>
      <xdr:row>12</xdr:row>
      <xdr:rowOff>61912</xdr:rowOff>
    </xdr:from>
    <xdr:ext cx="4433330" cy="2394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F84498E3-93B1-4687-355E-C8465BFBA10D}"/>
                </a:ext>
              </a:extLst>
            </xdr:cNvPr>
            <xdr:cNvSpPr txBox="1"/>
          </xdr:nvSpPr>
          <xdr:spPr>
            <a:xfrm>
              <a:off x="228600" y="2347912"/>
              <a:ext cx="4433330" cy="2394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𝛾</m:t>
                    </m:r>
                    <m:r>
                      <a:rPr lang="es-PE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s-PE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  <m:r>
                      <a:rPr lang="es-PE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s-PE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𝜔</m:t>
                    </m:r>
                    <m:rad>
                      <m:radPr>
                        <m:degHide m:val="on"/>
                        <m:ctrlPr>
                          <a:rPr lang="es-PE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PE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𝐿𝐶</m:t>
                        </m:r>
                      </m:e>
                    </m:rad>
                    <m:r>
                      <a:rPr lang="es-PE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s-PE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𝜋</m:t>
                    </m:r>
                    <m:r>
                      <a:rPr lang="es-PE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s-PE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PE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s-PE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8</m:t>
                        </m:r>
                      </m:sup>
                    </m:sSup>
                    <m:r>
                      <a:rPr lang="es-PE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ad>
                      <m:radPr>
                        <m:degHide m:val="on"/>
                        <m:ctrlPr>
                          <a:rPr lang="es-PE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lang="es-PE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1.2∗</m:t>
                        </m:r>
                        <m:sSup>
                          <m:sSupPr>
                            <m:ctrlPr>
                              <a:rPr lang="es-PE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s-PE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10</m:t>
                            </m:r>
                          </m:e>
                          <m:sup>
                            <m:r>
                              <a:rPr lang="es-PE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−6</m:t>
                            </m:r>
                          </m:sup>
                        </m:sSup>
                        <m:r>
                          <a:rPr lang="es-PE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∗30∗</m:t>
                        </m:r>
                        <m:sSup>
                          <m:sSupPr>
                            <m:ctrlPr>
                              <a:rPr lang="es-PE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s-PE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10</m:t>
                            </m:r>
                          </m:e>
                          <m:sup>
                            <m:r>
                              <a:rPr lang="es-PE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−12</m:t>
                            </m:r>
                          </m:sup>
                        </m:sSup>
                      </m:e>
                    </m:rad>
                    <m:r>
                      <a:rPr lang="es-PE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=1.885(</m:t>
                    </m:r>
                    <m:sSup>
                      <m:sSupPr>
                        <m:ctrlPr>
                          <a:rPr lang="es-PE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PE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e>
                      <m:sup>
                        <m:r>
                          <a:rPr lang="es-PE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r>
                      <a:rPr lang="es-PE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s-PE" sz="12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F84498E3-93B1-4687-355E-C8465BFBA10D}"/>
                </a:ext>
              </a:extLst>
            </xdr:cNvPr>
            <xdr:cNvSpPr txBox="1"/>
          </xdr:nvSpPr>
          <xdr:spPr>
            <a:xfrm>
              <a:off x="228600" y="2347912"/>
              <a:ext cx="4433330" cy="2394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</a:t>
              </a:r>
              <a:r>
                <a:rPr lang="es-PE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=𝛽=𝜔√𝐿𝐶=</a:t>
              </a:r>
              <a:r>
                <a:rPr lang="es-P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r>
                <a:rPr lang="es-PE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∗10</a:t>
              </a:r>
              <a:r>
                <a:rPr lang="es-PE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s-PE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8</a:t>
              </a:r>
              <a:r>
                <a:rPr lang="es-PE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∗√(1.2∗10^(−6)∗30∗10^(−12) )=1.885(𝑚^(−1))</a:t>
              </a:r>
              <a:endParaRPr lang="es-PE" sz="1200"/>
            </a:p>
          </xdr:txBody>
        </xdr:sp>
      </mc:Fallback>
    </mc:AlternateContent>
    <xdr:clientData/>
  </xdr:oneCellAnchor>
  <xdr:oneCellAnchor>
    <xdr:from>
      <xdr:col>0</xdr:col>
      <xdr:colOff>428625</xdr:colOff>
      <xdr:row>18</xdr:row>
      <xdr:rowOff>114300</xdr:rowOff>
    </xdr:from>
    <xdr:ext cx="1018356" cy="1929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A0884955-19C7-407D-B11E-ED10AB9DA84F}"/>
                </a:ext>
              </a:extLst>
            </xdr:cNvPr>
            <xdr:cNvSpPr txBox="1"/>
          </xdr:nvSpPr>
          <xdr:spPr>
            <a:xfrm>
              <a:off x="428625" y="3543300"/>
              <a:ext cx="1018356" cy="1929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  <m:r>
                      <a:rPr lang="es-PE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=1.885 </m:t>
                    </m:r>
                    <m:sSup>
                      <m:sSupPr>
                        <m:ctrlPr>
                          <a:rPr lang="es-PE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PE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e>
                      <m:sup>
                        <m:r>
                          <a:rPr lang="es-PE" sz="12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s-PE" sz="140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A0884955-19C7-407D-B11E-ED10AB9DA84F}"/>
                </a:ext>
              </a:extLst>
            </xdr:cNvPr>
            <xdr:cNvSpPr txBox="1"/>
          </xdr:nvSpPr>
          <xdr:spPr>
            <a:xfrm>
              <a:off x="428625" y="3543300"/>
              <a:ext cx="1018356" cy="1929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r>
                <a:rPr lang="es-PE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=1.885 𝑚^(−1)</a:t>
              </a:r>
              <a:endParaRPr lang="es-PE" sz="1400"/>
            </a:p>
          </xdr:txBody>
        </xdr:sp>
      </mc:Fallback>
    </mc:AlternateContent>
    <xdr:clientData/>
  </xdr:oneCellAnchor>
  <xdr:oneCellAnchor>
    <xdr:from>
      <xdr:col>2</xdr:col>
      <xdr:colOff>533400</xdr:colOff>
      <xdr:row>17</xdr:row>
      <xdr:rowOff>185737</xdr:rowOff>
    </xdr:from>
    <xdr:ext cx="2670859" cy="3506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46BBC4B-0B51-A9E3-663F-D13C8EA36F78}"/>
                </a:ext>
              </a:extLst>
            </xdr:cNvPr>
            <xdr:cNvSpPr txBox="1"/>
          </xdr:nvSpPr>
          <xdr:spPr>
            <a:xfrm>
              <a:off x="2057400" y="3424237"/>
              <a:ext cx="2670859" cy="350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∝</m:t>
                    </m:r>
                    <m:r>
                      <a:rPr lang="es-PE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PE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PE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0.1∗1.885</m:t>
                        </m:r>
                      </m:num>
                      <m:den>
                        <m:r>
                          <a:rPr lang="es-PE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2∗</m:t>
                        </m:r>
                        <m:r>
                          <a:rPr lang="es-P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𝜋</m:t>
                        </m:r>
                        <m:r>
                          <a:rPr lang="es-PE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∗</m:t>
                        </m:r>
                        <m:sSup>
                          <m:sSupPr>
                            <m:ctrlPr>
                              <a:rPr lang="es-PE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s-PE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10</m:t>
                            </m:r>
                          </m:e>
                          <m:sup>
                            <m:r>
                              <a:rPr lang="es-PE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8</m:t>
                            </m:r>
                          </m:sup>
                        </m:sSup>
                        <m:r>
                          <a:rPr lang="es-PE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∗1.2∗</m:t>
                        </m:r>
                        <m:sSup>
                          <m:sSupPr>
                            <m:ctrlPr>
                              <a:rPr lang="es-PE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s-PE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10</m:t>
                            </m:r>
                          </m:e>
                          <m:sup>
                            <m:r>
                              <a:rPr lang="es-PE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−6</m:t>
                            </m:r>
                          </m:sup>
                        </m:sSup>
                      </m:den>
                    </m:f>
                    <m:r>
                      <a:rPr lang="es-PE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=2.5∗</m:t>
                    </m:r>
                    <m:sSup>
                      <m:sSupPr>
                        <m:ctrlPr>
                          <a:rPr lang="es-PE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PE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s-PE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−4</m:t>
                        </m:r>
                      </m:sup>
                    </m:sSup>
                  </m:oMath>
                </m:oMathPara>
              </a14:m>
              <a:endParaRPr lang="es-PE" sz="120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46BBC4B-0B51-A9E3-663F-D13C8EA36F78}"/>
                </a:ext>
              </a:extLst>
            </xdr:cNvPr>
            <xdr:cNvSpPr txBox="1"/>
          </xdr:nvSpPr>
          <xdr:spPr>
            <a:xfrm>
              <a:off x="2057400" y="3424237"/>
              <a:ext cx="2670859" cy="350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∝</a:t>
              </a:r>
              <a:r>
                <a:rPr lang="es-PE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=(0.1∗1.885)/(2∗</a:t>
              </a:r>
              <a:r>
                <a:rPr lang="es-P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r>
                <a:rPr lang="es-PE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∗10</a:t>
              </a:r>
              <a:r>
                <a:rPr lang="es-PE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s-PE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8</a:t>
              </a:r>
              <a:r>
                <a:rPr lang="es-PE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∗1.2∗10^(−6) </a:t>
              </a:r>
              <a:r>
                <a:rPr lang="es-PE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lang="es-PE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=2.5∗10</a:t>
              </a:r>
              <a:r>
                <a:rPr lang="es-PE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^(−4)</a:t>
              </a:r>
              <a:endParaRPr lang="es-PE" sz="1200"/>
            </a:p>
          </xdr:txBody>
        </xdr:sp>
      </mc:Fallback>
    </mc:AlternateContent>
    <xdr:clientData/>
  </xdr:oneCellAnchor>
  <xdr:oneCellAnchor>
    <xdr:from>
      <xdr:col>0</xdr:col>
      <xdr:colOff>9525</xdr:colOff>
      <xdr:row>21</xdr:row>
      <xdr:rowOff>19050</xdr:rowOff>
    </xdr:from>
    <xdr:ext cx="2781300" cy="277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7A917EBA-DDC5-4F9A-A29F-B987F2510FD5}"/>
                </a:ext>
              </a:extLst>
            </xdr:cNvPr>
            <xdr:cNvSpPr txBox="1"/>
          </xdr:nvSpPr>
          <xdr:spPr>
            <a:xfrm>
              <a:off x="9525" y="4019550"/>
              <a:ext cx="2781300" cy="277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PE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PE" sz="16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s-PE" sz="16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s-PE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1.67∗</m:t>
                    </m:r>
                    <m:sSup>
                      <m:sSupPr>
                        <m:ctrlP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</m:t>
                        </m:r>
                      </m:e>
                      <m:sup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8</m:t>
                        </m:r>
                      </m:sup>
                    </m:sSup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=0.55</m:t>
                    </m:r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</m:t>
                    </m:r>
                  </m:oMath>
                </m:oMathPara>
              </a14:m>
              <a:endParaRPr lang="es-PE" sz="160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7A917EBA-DDC5-4F9A-A29F-B987F2510FD5}"/>
                </a:ext>
              </a:extLst>
            </xdr:cNvPr>
            <xdr:cNvSpPr txBox="1"/>
          </xdr:nvSpPr>
          <xdr:spPr>
            <a:xfrm>
              <a:off x="9525" y="4019550"/>
              <a:ext cx="2781300" cy="277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PE" sz="1600" b="0" i="0">
                  <a:latin typeface="Cambria Math" panose="02040503050406030204" pitchFamily="18" charset="0"/>
                </a:rPr>
                <a:t>𝑉_𝑓=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1.67∗10^8=0.55𝑐</a:t>
              </a:r>
              <a:endParaRPr lang="es-PE" sz="1600"/>
            </a:p>
          </xdr:txBody>
        </xdr:sp>
      </mc:Fallback>
    </mc:AlternateContent>
    <xdr:clientData/>
  </xdr:oneCellAnchor>
  <xdr:oneCellAnchor>
    <xdr:from>
      <xdr:col>0</xdr:col>
      <xdr:colOff>371475</xdr:colOff>
      <xdr:row>23</xdr:row>
      <xdr:rowOff>123825</xdr:rowOff>
    </xdr:from>
    <xdr:ext cx="876650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394E1303-E2D6-4BE8-8562-59B2C837257F}"/>
                </a:ext>
              </a:extLst>
            </xdr:cNvPr>
            <xdr:cNvSpPr txBox="1"/>
          </xdr:nvSpPr>
          <xdr:spPr>
            <a:xfrm>
              <a:off x="371475" y="4886325"/>
              <a:ext cx="87665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PE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s-PE" sz="1400" b="0" i="1">
                        <a:latin typeface="Cambria Math" panose="02040503050406030204" pitchFamily="18" charset="0"/>
                      </a:rPr>
                      <m:t>=200</m:t>
                    </m:r>
                    <m:r>
                      <a:rPr lang="el-GR" sz="1400" b="0" i="1">
                        <a:latin typeface="Cambria Math" panose="02040503050406030204" pitchFamily="18" charset="0"/>
                      </a:rPr>
                      <m:t>𝛺</m:t>
                    </m:r>
                  </m:oMath>
                </m:oMathPara>
              </a14:m>
              <a:endParaRPr lang="es-PE" sz="140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394E1303-E2D6-4BE8-8562-59B2C837257F}"/>
                </a:ext>
              </a:extLst>
            </xdr:cNvPr>
            <xdr:cNvSpPr txBox="1"/>
          </xdr:nvSpPr>
          <xdr:spPr>
            <a:xfrm>
              <a:off x="371475" y="4886325"/>
              <a:ext cx="87665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400" b="0" i="0">
                  <a:latin typeface="Cambria Math" panose="02040503050406030204" pitchFamily="18" charset="0"/>
                </a:rPr>
                <a:t>𝑍_0^′=200</a:t>
              </a:r>
              <a:r>
                <a:rPr lang="el-GR" sz="1400" b="0" i="0">
                  <a:latin typeface="Cambria Math" panose="02040503050406030204" pitchFamily="18" charset="0"/>
                </a:rPr>
                <a:t>𝛺</a:t>
              </a:r>
              <a:endParaRPr lang="es-PE" sz="1400"/>
            </a:p>
          </xdr:txBody>
        </xdr:sp>
      </mc:Fallback>
    </mc:AlternateContent>
    <xdr:clientData/>
  </xdr:oneCellAnchor>
  <xdr:oneCellAnchor>
    <xdr:from>
      <xdr:col>3</xdr:col>
      <xdr:colOff>733425</xdr:colOff>
      <xdr:row>21</xdr:row>
      <xdr:rowOff>80962</xdr:rowOff>
    </xdr:from>
    <xdr:ext cx="3249800" cy="4047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DE526C68-DD99-CDEC-9E26-623CAA0F8891}"/>
                </a:ext>
              </a:extLst>
            </xdr:cNvPr>
            <xdr:cNvSpPr txBox="1"/>
          </xdr:nvSpPr>
          <xdr:spPr>
            <a:xfrm>
              <a:off x="3019425" y="4081462"/>
              <a:ext cx="3249800" cy="404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PE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s-PE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PE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−0.1∗200</m:t>
                        </m:r>
                      </m:num>
                      <m:den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2∗</m:t>
                        </m:r>
                        <m:r>
                          <a:rPr lang="es-P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𝜋</m:t>
                        </m:r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sSup>
                          <m:sSupPr>
                            <m:ctrlPr>
                              <a:rPr lang="es-P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s-PE" sz="1400" b="0" i="1">
                                <a:latin typeface="Cambria Math" panose="02040503050406030204" pitchFamily="18" charset="0"/>
                              </a:rPr>
                              <m:t>10</m:t>
                            </m:r>
                          </m:e>
                          <m:sup>
                            <m:r>
                              <a:rPr lang="es-P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8</m:t>
                            </m:r>
                          </m:sup>
                        </m:sSup>
                        <m:r>
                          <a:rPr lang="es-P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∗1.2∗</m:t>
                        </m:r>
                        <m:sSup>
                          <m:sSupPr>
                            <m:ctrlPr>
                              <a:rPr lang="es-P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s-P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10</m:t>
                            </m:r>
                          </m:e>
                          <m:sup>
                            <m:r>
                              <a:rPr lang="es-P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−6</m:t>
                            </m:r>
                          </m:sup>
                        </m:sSup>
                      </m:den>
                    </m:f>
                    <m:r>
                      <a:rPr lang="es-PE" sz="1400" b="0" i="1">
                        <a:latin typeface="Cambria Math" panose="02040503050406030204" pitchFamily="18" charset="0"/>
                      </a:rPr>
                      <m:t>=−0.0265</m:t>
                    </m:r>
                    <m:r>
                      <a:rPr lang="el-GR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𝛺</m:t>
                    </m:r>
                  </m:oMath>
                </m:oMathPara>
              </a14:m>
              <a:endParaRPr lang="es-PE" sz="1400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DE526C68-DD99-CDEC-9E26-623CAA0F8891}"/>
                </a:ext>
              </a:extLst>
            </xdr:cNvPr>
            <xdr:cNvSpPr txBox="1"/>
          </xdr:nvSpPr>
          <xdr:spPr>
            <a:xfrm>
              <a:off x="3019425" y="4081462"/>
              <a:ext cx="3249800" cy="404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400" b="0" i="0">
                  <a:latin typeface="Cambria Math" panose="02040503050406030204" pitchFamily="18" charset="0"/>
                </a:rPr>
                <a:t>𝑍_0^′′=(−0.1∗200)/(2∗</a:t>
              </a:r>
              <a:r>
                <a:rPr lang="es-P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r>
                <a:rPr lang="es-PE" sz="1400" b="0" i="0">
                  <a:latin typeface="Cambria Math" panose="02040503050406030204" pitchFamily="18" charset="0"/>
                </a:rPr>
                <a:t>∗10</a:t>
              </a:r>
              <a:r>
                <a:rPr lang="es-P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^8∗1.2∗10^(−6) )</a:t>
              </a:r>
              <a:r>
                <a:rPr lang="es-PE" sz="1400" b="0" i="0">
                  <a:latin typeface="Cambria Math" panose="02040503050406030204" pitchFamily="18" charset="0"/>
                </a:rPr>
                <a:t>=−0.0265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𝛺</a:t>
              </a:r>
              <a:endParaRPr lang="es-PE" sz="1400"/>
            </a:p>
          </xdr:txBody>
        </xdr:sp>
      </mc:Fallback>
    </mc:AlternateContent>
    <xdr:clientData/>
  </xdr:oneCellAnchor>
  <xdr:oneCellAnchor>
    <xdr:from>
      <xdr:col>0</xdr:col>
      <xdr:colOff>523875</xdr:colOff>
      <xdr:row>27</xdr:row>
      <xdr:rowOff>176212</xdr:rowOff>
    </xdr:from>
    <xdr:ext cx="1987788" cy="1896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92DED5BE-34EB-48DE-073D-8150CDDE2CDE}"/>
                </a:ext>
              </a:extLst>
            </xdr:cNvPr>
            <xdr:cNvSpPr txBox="1"/>
          </xdr:nvSpPr>
          <xdr:spPr>
            <a:xfrm>
              <a:off x="523875" y="5319712"/>
              <a:ext cx="1987788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200" b="0" i="1">
                        <a:latin typeface="Cambria Math" panose="02040503050406030204" pitchFamily="18" charset="0"/>
                      </a:rPr>
                      <m:t>𝑍</m:t>
                    </m:r>
                    <m:r>
                      <a:rPr lang="es-PE" sz="12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PE" sz="12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s-PE" sz="12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PE" sz="1200" b="0" i="1">
                        <a:latin typeface="Cambria Math" panose="02040503050406030204" pitchFamily="18" charset="0"/>
                      </a:rPr>
                      <m:t>𝑖</m:t>
                    </m:r>
                    <m:r>
                      <a:rPr lang="es-PE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𝜔</m:t>
                    </m:r>
                    <m:r>
                      <a:rPr lang="es-PE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𝐿</m:t>
                    </m:r>
                    <m:r>
                      <a:rPr lang="es-PE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=0.1+</m:t>
                    </m:r>
                    <m:r>
                      <a:rPr lang="es-PE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</m:t>
                    </m:r>
                    <m:r>
                      <a:rPr lang="es-PE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∗120</m:t>
                    </m:r>
                    <m:r>
                      <a:rPr lang="es-PE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s-PE" sz="1200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92DED5BE-34EB-48DE-073D-8150CDDE2CDE}"/>
                </a:ext>
              </a:extLst>
            </xdr:cNvPr>
            <xdr:cNvSpPr txBox="1"/>
          </xdr:nvSpPr>
          <xdr:spPr>
            <a:xfrm>
              <a:off x="523875" y="5319712"/>
              <a:ext cx="1987788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200" b="0" i="0">
                  <a:latin typeface="Cambria Math" panose="02040503050406030204" pitchFamily="18" charset="0"/>
                </a:rPr>
                <a:t>𝑍=𝑅+𝑖</a:t>
              </a:r>
              <a:r>
                <a:rPr lang="es-PE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𝜔𝐿=0.1+𝑖∗120𝜋</a:t>
              </a:r>
              <a:endParaRPr lang="es-PE" sz="1200"/>
            </a:p>
          </xdr:txBody>
        </xdr:sp>
      </mc:Fallback>
    </mc:AlternateContent>
    <xdr:clientData/>
  </xdr:oneCellAnchor>
  <xdr:oneCellAnchor>
    <xdr:from>
      <xdr:col>0</xdr:col>
      <xdr:colOff>209550</xdr:colOff>
      <xdr:row>29</xdr:row>
      <xdr:rowOff>166687</xdr:rowOff>
    </xdr:from>
    <xdr:ext cx="5034134" cy="1933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6E4DE419-21CE-111B-8DDA-168767C8A45B}"/>
                </a:ext>
              </a:extLst>
            </xdr:cNvPr>
            <xdr:cNvSpPr txBox="1"/>
          </xdr:nvSpPr>
          <xdr:spPr>
            <a:xfrm>
              <a:off x="209550" y="5691187"/>
              <a:ext cx="5034134" cy="1933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2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s-PE" sz="12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PE" sz="1200" b="0" i="1">
                        <a:latin typeface="Cambria Math" panose="02040503050406030204" pitchFamily="18" charset="0"/>
                      </a:rPr>
                      <m:t>𝐺</m:t>
                    </m:r>
                    <m:r>
                      <a:rPr lang="es-PE" sz="12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PE" sz="1200" b="0" i="1">
                        <a:latin typeface="Cambria Math" panose="02040503050406030204" pitchFamily="18" charset="0"/>
                      </a:rPr>
                      <m:t>𝑖</m:t>
                    </m:r>
                    <m:r>
                      <a:rPr lang="es-PE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𝜔</m:t>
                    </m:r>
                    <m:r>
                      <a:rPr lang="es-PE" sz="12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PE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PE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PE" sz="12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s-PE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PE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</m:t>
                        </m:r>
                      </m:sup>
                    </m:sSup>
                    <m:r>
                      <a:rPr lang="es-PE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s-PE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  <m:r>
                      <a:rPr lang="es-PE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∗125.66∗</m:t>
                    </m:r>
                    <m:sSup>
                      <m:sSupPr>
                        <m:ctrlPr>
                          <a:rPr lang="es-PE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PE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</m:t>
                        </m:r>
                      </m:e>
                      <m:sup>
                        <m:r>
                          <a:rPr lang="es-PE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</m:t>
                        </m:r>
                      </m:sup>
                    </m:sSup>
                    <m:r>
                      <a:rPr lang="es-PE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∗30∗</m:t>
                    </m:r>
                    <m:sSup>
                      <m:sSupPr>
                        <m:ctrlPr>
                          <a:rPr lang="es-PE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PE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</m:t>
                        </m:r>
                      </m:e>
                      <m:sup>
                        <m:r>
                          <a:rPr lang="es-PE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−12</m:t>
                        </m:r>
                      </m:sup>
                    </m:sSup>
                    <m:r>
                      <a:rPr lang="es-PE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s-PE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PE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</m:t>
                        </m:r>
                      </m:e>
                      <m:sup>
                        <m:r>
                          <a:rPr lang="es-PE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−6</m:t>
                        </m:r>
                      </m:sup>
                    </m:sSup>
                    <m:r>
                      <a:rPr lang="es-PE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s-PE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  <m:r>
                      <a:rPr lang="es-PE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∗3</m:t>
                    </m:r>
                    <m:r>
                      <a:rPr lang="es-PE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𝜋</m:t>
                    </m:r>
                    <m:r>
                      <a:rPr lang="es-PE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es-PE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PE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</m:t>
                        </m:r>
                      </m:e>
                      <m:sup>
                        <m:r>
                          <a:rPr lang="es-PE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−3</m:t>
                        </m:r>
                      </m:sup>
                    </m:sSup>
                  </m:oMath>
                </m:oMathPara>
              </a14:m>
              <a:endParaRPr lang="es-PE" sz="1200"/>
            </a:p>
          </xdr:txBody>
        </xdr:sp>
      </mc:Choice>
      <mc:Fallback xmlns="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6E4DE419-21CE-111B-8DDA-168767C8A45B}"/>
                </a:ext>
              </a:extLst>
            </xdr:cNvPr>
            <xdr:cNvSpPr txBox="1"/>
          </xdr:nvSpPr>
          <xdr:spPr>
            <a:xfrm>
              <a:off x="209550" y="5691187"/>
              <a:ext cx="5034134" cy="1933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200" b="0" i="0">
                  <a:latin typeface="Cambria Math" panose="02040503050406030204" pitchFamily="18" charset="0"/>
                </a:rPr>
                <a:t>𝑌=𝐺+𝑖</a:t>
              </a:r>
              <a:r>
                <a:rPr lang="es-PE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</a:t>
              </a:r>
              <a:r>
                <a:rPr lang="es-PE" sz="1200" b="0" i="0">
                  <a:latin typeface="Cambria Math" panose="02040503050406030204" pitchFamily="18" charset="0"/>
                </a:rPr>
                <a:t>𝐶=10</a:t>
              </a:r>
              <a:r>
                <a:rPr lang="es-PE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</a:t>
              </a:r>
              <a:r>
                <a:rPr lang="es-PE" sz="1200" b="0" i="0">
                  <a:latin typeface="Cambria Math" panose="02040503050406030204" pitchFamily="18" charset="0"/>
                </a:rPr>
                <a:t>−</a:t>
              </a:r>
              <a:r>
                <a:rPr lang="es-PE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6)+𝑖∗125.66∗10^6∗30∗10^(−12)=10^(−6)+𝑖∗3</a:t>
              </a:r>
              <a:r>
                <a:rPr lang="es-PE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𝜋</a:t>
              </a:r>
              <a:r>
                <a:rPr lang="es-PE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∗10^(−3)</a:t>
              </a:r>
              <a:endParaRPr lang="es-PE" sz="1200"/>
            </a:p>
          </xdr:txBody>
        </xdr:sp>
      </mc:Fallback>
    </mc:AlternateContent>
    <xdr:clientData/>
  </xdr:oneCellAnchor>
  <xdr:oneCellAnchor>
    <xdr:from>
      <xdr:col>0</xdr:col>
      <xdr:colOff>133350</xdr:colOff>
      <xdr:row>31</xdr:row>
      <xdr:rowOff>128587</xdr:rowOff>
    </xdr:from>
    <xdr:ext cx="5765937" cy="2291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91CE9537-F274-6CC1-9272-A3EFC65B4B56}"/>
                </a:ext>
              </a:extLst>
            </xdr:cNvPr>
            <xdr:cNvSpPr txBox="1"/>
          </xdr:nvSpPr>
          <xdr:spPr>
            <a:xfrm>
              <a:off x="133350" y="6034087"/>
              <a:ext cx="5765937" cy="2291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𝛾</m:t>
                    </m:r>
                    <m:r>
                      <a:rPr lang="es-PE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s-PE" sz="1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  <m:r>
                      <a:rPr lang="es-PE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r>
                      <a:rPr lang="es-PE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</m:t>
                    </m:r>
                    <m:r>
                      <a:rPr lang="es-PE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r>
                      <a:rPr lang="es-PE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PE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PE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s-PE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𝑍</m:t>
                        </m:r>
                        <m:r>
                          <a:rPr lang="es-PE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∗</m:t>
                        </m:r>
                        <m:r>
                          <a:rPr lang="es-PE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</m:e>
                    </m:rad>
                    <m:r>
                      <a:rPr lang="es-PE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PE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PE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s-PE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PE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0.1+</m:t>
                            </m:r>
                            <m:r>
                              <a:rPr lang="es-PE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PE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∗120</m:t>
                            </m:r>
                            <m:r>
                              <a:rPr lang="es-PE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𝜋</m:t>
                            </m:r>
                          </m:e>
                        </m:d>
                        <m:d>
                          <m:dPr>
                            <m:ctrlPr>
                              <a:rPr lang="es-PE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PE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PE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10</m:t>
                                </m:r>
                              </m:e>
                              <m:sup>
                                <m:r>
                                  <a:rPr lang="es-PE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−6</m:t>
                                </m:r>
                              </m:sup>
                            </m:sSup>
                            <m:r>
                              <a:rPr lang="es-PE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s-PE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PE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∗3</m:t>
                            </m:r>
                            <m:r>
                              <a:rPr lang="es-PE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𝜋</m:t>
                            </m:r>
                            <m:r>
                              <a:rPr lang="es-PE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Sup>
                              <m:sSupPr>
                                <m:ctrlPr>
                                  <a:rPr lang="es-PE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PE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</m:t>
                                </m:r>
                              </m:e>
                              <m:sup>
                                <m:r>
                                  <a:rPr lang="es-PE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−3</m:t>
                                </m:r>
                              </m:sup>
                            </m:sSup>
                          </m:e>
                        </m:d>
                      </m:e>
                    </m:rad>
                    <m:r>
                      <a:rPr lang="es-PE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=1.9−3.5∗</m:t>
                    </m:r>
                    <m:sSup>
                      <m:sSupPr>
                        <m:ctrlPr>
                          <a:rPr lang="es-PE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PE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s-PE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−4</m:t>
                        </m:r>
                      </m:sup>
                    </m:sSup>
                    <m:r>
                      <a:rPr lang="es-PE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</m:oMath>
                </m:oMathPara>
              </a14:m>
              <a:endParaRPr lang="es-PE" sz="1200"/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91CE9537-F274-6CC1-9272-A3EFC65B4B56}"/>
                </a:ext>
              </a:extLst>
            </xdr:cNvPr>
            <xdr:cNvSpPr txBox="1"/>
          </xdr:nvSpPr>
          <xdr:spPr>
            <a:xfrm>
              <a:off x="133350" y="6034087"/>
              <a:ext cx="5765937" cy="2291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</a:t>
              </a:r>
              <a:r>
                <a:rPr lang="es-PE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es-PE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r>
                <a:rPr lang="es-PE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−𝑖𝛼=√(−𝑍∗𝑌)=√(−(0.1+𝑖∗120𝜋)(10</a:t>
              </a:r>
              <a:r>
                <a:rPr lang="es-PE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^(−6)+𝑖∗3</a:t>
              </a:r>
              <a:r>
                <a:rPr lang="es-PE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𝜋</a:t>
              </a:r>
              <a:r>
                <a:rPr lang="es-PE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∗10^(−3) ) </a:t>
              </a:r>
              <a:r>
                <a:rPr lang="es-PE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lang="es-PE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=1.9−3.5∗10</a:t>
              </a:r>
              <a:r>
                <a:rPr lang="es-PE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^(−4) 𝑖</a:t>
              </a:r>
              <a:endParaRPr lang="es-PE" sz="1200"/>
            </a:p>
          </xdr:txBody>
        </xdr:sp>
      </mc:Fallback>
    </mc:AlternateContent>
    <xdr:clientData/>
  </xdr:oneCellAnchor>
  <xdr:oneCellAnchor>
    <xdr:from>
      <xdr:col>0</xdr:col>
      <xdr:colOff>723900</xdr:colOff>
      <xdr:row>33</xdr:row>
      <xdr:rowOff>109537</xdr:rowOff>
    </xdr:from>
    <xdr:ext cx="3570849" cy="5472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BD61FC2C-B549-6FCE-AA5F-7249B0C18D04}"/>
                </a:ext>
              </a:extLst>
            </xdr:cNvPr>
            <xdr:cNvSpPr txBox="1"/>
          </xdr:nvSpPr>
          <xdr:spPr>
            <a:xfrm>
              <a:off x="723900" y="6396037"/>
              <a:ext cx="3570849" cy="5472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PE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PE" sz="12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s-PE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PE" sz="12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PE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s-PE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PE" sz="1200" b="0" i="1">
                                <a:latin typeface="Cambria Math" panose="02040503050406030204" pitchFamily="18" charset="0"/>
                              </a:rPr>
                              <m:t>𝑍</m:t>
                            </m:r>
                          </m:num>
                          <m:den>
                            <m:r>
                              <a:rPr lang="es-PE" sz="12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den>
                        </m:f>
                      </m:e>
                    </m:rad>
                    <m:r>
                      <a:rPr lang="es-PE" sz="12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PE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s-PE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PE" sz="1200" b="0" i="1">
                                <a:latin typeface="Cambria Math" panose="02040503050406030204" pitchFamily="18" charset="0"/>
                              </a:rPr>
                              <m:t>0.1+</m:t>
                            </m:r>
                            <m:r>
                              <a:rPr lang="es-PE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PE" sz="1200" b="0" i="1">
                                <a:latin typeface="Cambria Math" panose="02040503050406030204" pitchFamily="18" charset="0"/>
                              </a:rPr>
                              <m:t>∗120</m:t>
                            </m:r>
                            <m:r>
                              <a:rPr lang="es-PE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𝜋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s-PE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PE" sz="1200" b="0" i="1">
                                    <a:latin typeface="Cambria Math" panose="02040503050406030204" pitchFamily="18" charset="0"/>
                                  </a:rPr>
                                  <m:t>10</m:t>
                                </m:r>
                              </m:e>
                              <m:sup>
                                <m:r>
                                  <a:rPr lang="es-PE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−6</m:t>
                                </m:r>
                              </m:sup>
                            </m:sSup>
                            <m:r>
                              <a:rPr lang="es-PE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s-PE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PE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∗3</m:t>
                            </m:r>
                            <m:r>
                              <a:rPr lang="es-PE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𝜋</m:t>
                            </m:r>
                            <m:r>
                              <a:rPr lang="es-PE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Sup>
                              <m:sSupPr>
                                <m:ctrlPr>
                                  <a:rPr lang="es-PE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PE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</m:t>
                                </m:r>
                              </m:e>
                              <m:sup>
                                <m:r>
                                  <a:rPr lang="es-PE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−3</m:t>
                                </m:r>
                              </m:sup>
                            </m:sSup>
                          </m:den>
                        </m:f>
                      </m:e>
                    </m:rad>
                    <m:r>
                      <a:rPr lang="es-PE" sz="1200" b="0" i="1">
                        <a:latin typeface="Cambria Math" panose="02040503050406030204" pitchFamily="18" charset="0"/>
                      </a:rPr>
                      <m:t>=(200−0.016</m:t>
                    </m:r>
                    <m:r>
                      <a:rPr lang="es-PE" sz="1200" b="0" i="1">
                        <a:latin typeface="Cambria Math" panose="02040503050406030204" pitchFamily="18" charset="0"/>
                      </a:rPr>
                      <m:t>𝑖</m:t>
                    </m:r>
                    <m:r>
                      <a:rPr lang="es-PE" sz="1200" b="0" i="1">
                        <a:latin typeface="Cambria Math" panose="02040503050406030204" pitchFamily="18" charset="0"/>
                      </a:rPr>
                      <m:t>)</m:t>
                    </m:r>
                    <m:r>
                      <a:rPr lang="el-GR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𝛺</m:t>
                    </m:r>
                  </m:oMath>
                </m:oMathPara>
              </a14:m>
              <a:endParaRPr lang="es-PE" sz="1200"/>
            </a:p>
          </xdr:txBody>
        </xdr:sp>
      </mc:Choice>
      <mc:Fallback xmlns="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BD61FC2C-B549-6FCE-AA5F-7249B0C18D04}"/>
                </a:ext>
              </a:extLst>
            </xdr:cNvPr>
            <xdr:cNvSpPr txBox="1"/>
          </xdr:nvSpPr>
          <xdr:spPr>
            <a:xfrm>
              <a:off x="723900" y="6396037"/>
              <a:ext cx="3570849" cy="5472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200" b="0" i="0">
                  <a:latin typeface="Cambria Math" panose="02040503050406030204" pitchFamily="18" charset="0"/>
                </a:rPr>
                <a:t>𝑍_0=√(𝑍/𝑌)=√((0.1+𝑖∗120</a:t>
              </a:r>
              <a:r>
                <a:rPr lang="es-PE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𝜋)/(</a:t>
              </a:r>
              <a:r>
                <a:rPr lang="es-PE" sz="1200" b="0" i="0">
                  <a:latin typeface="Cambria Math" panose="02040503050406030204" pitchFamily="18" charset="0"/>
                </a:rPr>
                <a:t>10</a:t>
              </a:r>
              <a:r>
                <a:rPr lang="es-PE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^(−6)+𝑖∗3</a:t>
              </a:r>
              <a:r>
                <a:rPr lang="es-PE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𝜋</a:t>
              </a:r>
              <a:r>
                <a:rPr lang="es-PE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∗10^(−3) ))</a:t>
              </a:r>
              <a:r>
                <a:rPr lang="es-PE" sz="1200" b="0" i="0">
                  <a:latin typeface="Cambria Math" panose="02040503050406030204" pitchFamily="18" charset="0"/>
                </a:rPr>
                <a:t>=(200−0.016𝑖)</a:t>
              </a:r>
              <a:r>
                <a:rPr lang="el-GR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𝛺</a:t>
              </a:r>
              <a:endParaRPr lang="es-PE" sz="1200"/>
            </a:p>
          </xdr:txBody>
        </xdr:sp>
      </mc:Fallback>
    </mc:AlternateContent>
    <xdr:clientData/>
  </xdr:oneCellAnchor>
  <xdr:twoCellAnchor>
    <xdr:from>
      <xdr:col>7</xdr:col>
      <xdr:colOff>1162049</xdr:colOff>
      <xdr:row>22</xdr:row>
      <xdr:rowOff>128586</xdr:rowOff>
    </xdr:from>
    <xdr:to>
      <xdr:col>15</xdr:col>
      <xdr:colOff>19049</xdr:colOff>
      <xdr:row>39</xdr:row>
      <xdr:rowOff>38099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7599C12-9F2A-F362-6383-3F66F301C9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CE9A-9FCA-4D47-9033-767B0EEF98A1}">
  <dimension ref="A1:L27"/>
  <sheetViews>
    <sheetView tabSelected="1" workbookViewId="0">
      <selection activeCell="K14" sqref="K14"/>
    </sheetView>
  </sheetViews>
  <sheetFormatPr baseColWidth="10" defaultRowHeight="14.4" x14ac:dyDescent="0.3"/>
  <cols>
    <col min="8" max="8" width="18.44140625" customWidth="1"/>
    <col min="10" max="10" width="11.6640625" bestFit="1" customWidth="1"/>
    <col min="11" max="11" width="11.44140625" customWidth="1"/>
  </cols>
  <sheetData>
    <row r="1" spans="1:12" x14ac:dyDescent="0.3">
      <c r="A1" s="1" t="s">
        <v>0</v>
      </c>
      <c r="B1" s="2"/>
      <c r="D1" s="2" t="s">
        <v>6</v>
      </c>
      <c r="E1" s="2" t="e">
        <f>+D1+D1</f>
        <v>#VALUE!</v>
      </c>
      <c r="F1">
        <f>1.2*10^-6</f>
        <v>1.1999999999999999E-6</v>
      </c>
      <c r="H1" s="3" t="s">
        <v>10</v>
      </c>
      <c r="I1" s="3" t="s">
        <v>14</v>
      </c>
    </row>
    <row r="2" spans="1:12" x14ac:dyDescent="0.3">
      <c r="A2" s="1" t="s">
        <v>1</v>
      </c>
      <c r="B2" s="2"/>
      <c r="D2" s="2" t="s">
        <v>4</v>
      </c>
      <c r="F2">
        <f>30*10^-12</f>
        <v>3E-11</v>
      </c>
      <c r="H2" s="3" t="s">
        <v>12</v>
      </c>
      <c r="I2" s="3"/>
    </row>
    <row r="3" spans="1:12" x14ac:dyDescent="0.3">
      <c r="A3" s="1" t="s">
        <v>2</v>
      </c>
      <c r="B3" s="2"/>
      <c r="D3" s="2">
        <v>0.1</v>
      </c>
      <c r="F3">
        <v>0.1</v>
      </c>
      <c r="H3" s="3" t="s">
        <v>11</v>
      </c>
      <c r="I3" s="3"/>
    </row>
    <row r="4" spans="1:12" x14ac:dyDescent="0.3">
      <c r="A4" s="1" t="s">
        <v>3</v>
      </c>
      <c r="B4" s="2"/>
      <c r="D4" s="2" t="s">
        <v>5</v>
      </c>
      <c r="F4">
        <f>10^-6</f>
        <v>9.9999999999999995E-7</v>
      </c>
      <c r="H4" s="3" t="s">
        <v>13</v>
      </c>
      <c r="I4" s="3"/>
    </row>
    <row r="5" spans="1:12" x14ac:dyDescent="0.3">
      <c r="A5" s="1" t="s">
        <v>16</v>
      </c>
      <c r="B5" s="2"/>
      <c r="D5" s="2" t="s">
        <v>15</v>
      </c>
      <c r="F5">
        <f>50*10^6</f>
        <v>50000000</v>
      </c>
      <c r="G5">
        <f>2*PI()*F5</f>
        <v>314159265.35897928</v>
      </c>
    </row>
    <row r="6" spans="1:12" x14ac:dyDescent="0.3">
      <c r="A6" t="s">
        <v>7</v>
      </c>
    </row>
    <row r="7" spans="1:12" x14ac:dyDescent="0.3">
      <c r="I7" t="s">
        <v>17</v>
      </c>
      <c r="J7" t="e" cm="1">
        <f t="array" ref="J7">IMSQRT(IMDIV(IMSUM(D3,120*PI()*i),(IMSUM(D4,3*PI()*J10))))</f>
        <v>#NAME?</v>
      </c>
    </row>
    <row r="13" spans="1:12" x14ac:dyDescent="0.3">
      <c r="I13" s="4" t="s">
        <v>19</v>
      </c>
      <c r="J13" s="4" t="s">
        <v>18</v>
      </c>
      <c r="K13" t="s">
        <v>20</v>
      </c>
    </row>
    <row r="14" spans="1:12" x14ac:dyDescent="0.3">
      <c r="I14">
        <v>0.01</v>
      </c>
      <c r="J14" s="2">
        <f t="shared" ref="J14:J15" si="0">2*PI()*I14*1000</f>
        <v>62.831853071795869</v>
      </c>
      <c r="K14">
        <v>316.22800000000001</v>
      </c>
      <c r="L14" s="5"/>
    </row>
    <row r="15" spans="1:12" x14ac:dyDescent="0.3">
      <c r="I15">
        <v>0.1</v>
      </c>
      <c r="J15" s="2">
        <f t="shared" si="0"/>
        <v>628.31853071795865</v>
      </c>
      <c r="K15">
        <v>316.20400000000001</v>
      </c>
      <c r="L15" s="5"/>
    </row>
    <row r="16" spans="1:12" x14ac:dyDescent="0.3">
      <c r="I16">
        <v>1</v>
      </c>
      <c r="J16" s="2">
        <f>2*PI()*I16*1000</f>
        <v>6283.1853071795858</v>
      </c>
      <c r="K16">
        <v>313.92399999999998</v>
      </c>
      <c r="L16" s="5"/>
    </row>
    <row r="17" spans="1:12" x14ac:dyDescent="0.3">
      <c r="I17">
        <v>10</v>
      </c>
      <c r="J17" s="2">
        <f>2*PI()*I17*1000</f>
        <v>62831.853071795864</v>
      </c>
      <c r="K17" s="2">
        <v>242.267</v>
      </c>
      <c r="L17" s="5"/>
    </row>
    <row r="18" spans="1:12" x14ac:dyDescent="0.3">
      <c r="A18" t="s">
        <v>8</v>
      </c>
      <c r="I18">
        <v>20</v>
      </c>
      <c r="J18" s="2">
        <f t="shared" ref="J18:J22" si="1">2*PI()*I18*1000</f>
        <v>125663.70614359173</v>
      </c>
      <c r="K18" s="2">
        <v>215.387</v>
      </c>
      <c r="L18" s="5"/>
    </row>
    <row r="19" spans="1:12" x14ac:dyDescent="0.3">
      <c r="I19">
        <v>30</v>
      </c>
      <c r="J19" s="2">
        <f t="shared" si="1"/>
        <v>188495.55921538756</v>
      </c>
      <c r="K19" s="2">
        <v>207.52500000000001</v>
      </c>
      <c r="L19" s="5"/>
    </row>
    <row r="20" spans="1:12" x14ac:dyDescent="0.3">
      <c r="I20">
        <v>40</v>
      </c>
      <c r="J20" s="2">
        <f t="shared" si="1"/>
        <v>251327.41228718346</v>
      </c>
      <c r="K20" s="2">
        <v>204.39099999999999</v>
      </c>
    </row>
    <row r="21" spans="1:12" x14ac:dyDescent="0.3">
      <c r="I21">
        <v>50</v>
      </c>
      <c r="J21" s="2">
        <f t="shared" si="1"/>
        <v>314159.26535897935</v>
      </c>
      <c r="K21" s="2">
        <v>202.86</v>
      </c>
    </row>
    <row r="22" spans="1:12" x14ac:dyDescent="0.3">
      <c r="I22">
        <v>60</v>
      </c>
      <c r="J22" s="2">
        <f t="shared" si="1"/>
        <v>376991.11843077512</v>
      </c>
      <c r="K22" s="2">
        <v>202.006</v>
      </c>
    </row>
    <row r="27" spans="1:12" x14ac:dyDescent="0.3">
      <c r="A27" t="s">
        <v>9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43B42DF3284247932FC269EFCFF837" ma:contentTypeVersion="13" ma:contentTypeDescription="Create a new document." ma:contentTypeScope="" ma:versionID="2d38447819c6450dd75c1cec54b5d22b">
  <xsd:schema xmlns:xsd="http://www.w3.org/2001/XMLSchema" xmlns:xs="http://www.w3.org/2001/XMLSchema" xmlns:p="http://schemas.microsoft.com/office/2006/metadata/properties" xmlns:ns3="5cfc1f0e-5520-4cef-b170-047b21050c86" targetNamespace="http://schemas.microsoft.com/office/2006/metadata/properties" ma:root="true" ma:fieldsID="112757f3fefa1410391517801cbb4e39" ns3:_="">
    <xsd:import namespace="5cfc1f0e-5520-4cef-b170-047b21050c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fc1f0e-5520-4cef-b170-047b21050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cfc1f0e-5520-4cef-b170-047b21050c86" xsi:nil="true"/>
  </documentManagement>
</p:properties>
</file>

<file path=customXml/itemProps1.xml><?xml version="1.0" encoding="utf-8"?>
<ds:datastoreItem xmlns:ds="http://schemas.openxmlformats.org/officeDocument/2006/customXml" ds:itemID="{5222AD8B-A05F-4894-BD8F-B570532AB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fc1f0e-5520-4cef-b170-047b21050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1C51F1-76AE-4557-9CE1-CB3F97F854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C70102-59B3-415D-B358-FD333AFE2D03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5cfc1f0e-5520-4cef-b170-047b21050c86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u201524294 (Chipana Barrionuevo, Yeison Joel)</dc:creator>
  <cp:lastModifiedBy>Javier Angel López Aguirre</cp:lastModifiedBy>
  <dcterms:created xsi:type="dcterms:W3CDTF">2024-10-11T14:01:31Z</dcterms:created>
  <dcterms:modified xsi:type="dcterms:W3CDTF">2024-10-18T15:45:17Z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0x010100D143B42DF3284247932FC269EFCFF837</vt:lpwstr>
  </property>
</Properties>
</file>